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525" windowWidth="25320" windowHeight="13170" activeTab="30"/>
  </bookViews>
  <sheets>
    <sheet name="1" sheetId="1" r:id="rId1"/>
    <sheet name="2" sheetId="32" r:id="rId2"/>
    <sheet name="3" sheetId="33" r:id="rId3"/>
    <sheet name="4" sheetId="34" r:id="rId4"/>
    <sheet name="5" sheetId="35" r:id="rId5"/>
    <sheet name="6" sheetId="37" r:id="rId6"/>
    <sheet name="7" sheetId="38" r:id="rId7"/>
    <sheet name="8" sheetId="39" r:id="rId8"/>
    <sheet name="9" sheetId="40" r:id="rId9"/>
    <sheet name="10" sheetId="41" r:id="rId10"/>
    <sheet name="11" sheetId="42" r:id="rId11"/>
    <sheet name="12" sheetId="43" r:id="rId12"/>
    <sheet name="13" sheetId="44" r:id="rId13"/>
    <sheet name="14" sheetId="45" r:id="rId14"/>
    <sheet name="15" sheetId="46" r:id="rId15"/>
    <sheet name="16" sheetId="47" r:id="rId16"/>
    <sheet name="17" sheetId="48" r:id="rId17"/>
    <sheet name="18" sheetId="49" r:id="rId18"/>
    <sheet name="19" sheetId="50" r:id="rId19"/>
    <sheet name="20" sheetId="51" r:id="rId20"/>
    <sheet name="21" sheetId="52" r:id="rId21"/>
    <sheet name="22" sheetId="53" r:id="rId22"/>
    <sheet name="23" sheetId="54" r:id="rId23"/>
    <sheet name="24" sheetId="55" r:id="rId24"/>
    <sheet name="25" sheetId="56" r:id="rId25"/>
    <sheet name="26" sheetId="57" r:id="rId26"/>
    <sheet name="27" sheetId="58" r:id="rId27"/>
    <sheet name="28" sheetId="59" r:id="rId28"/>
    <sheet name="29" sheetId="60" r:id="rId29"/>
    <sheet name="30" sheetId="61" r:id="rId30"/>
    <sheet name="31" sheetId="63" r:id="rId31"/>
  </sheets>
  <definedNames>
    <definedName name="_xlnm._FilterDatabase" localSheetId="30" hidden="1">'31'!$A$1:$G$42</definedName>
    <definedName name="SUM_C2_C3">'2'!$G$2</definedName>
  </definedNames>
  <calcPr calcId="145621"/>
</workbook>
</file>

<file path=xl/calcChain.xml><?xml version="1.0" encoding="utf-8"?>
<calcChain xmlns="http://schemas.openxmlformats.org/spreadsheetml/2006/main">
  <c r="G42" i="61" l="1"/>
  <c r="G42" i="60"/>
  <c r="G42" i="59"/>
  <c r="G42" i="58"/>
  <c r="G41" i="54"/>
  <c r="G41" i="53"/>
  <c r="G41" i="52"/>
  <c r="G41" i="51"/>
  <c r="G41" i="50"/>
  <c r="G41" i="49"/>
  <c r="G41" i="48"/>
  <c r="G41" i="47"/>
  <c r="G41" i="46"/>
  <c r="G41" i="45"/>
  <c r="G41" i="44"/>
  <c r="G41" i="40"/>
  <c r="G41" i="39"/>
  <c r="G40" i="38" l="1"/>
  <c r="G40" i="37"/>
  <c r="G40" i="32"/>
  <c r="G40" i="1"/>
  <c r="C37" i="61" l="1"/>
  <c r="C41" i="63"/>
  <c r="G38" i="58" l="1"/>
  <c r="C38" i="63" l="1"/>
  <c r="C37" i="63"/>
  <c r="C38" i="61"/>
  <c r="C38" i="59"/>
  <c r="C37" i="59"/>
  <c r="G38" i="59" s="1"/>
  <c r="G38" i="63" l="1"/>
  <c r="G38" i="60"/>
  <c r="G38" i="61"/>
  <c r="C38" i="57"/>
  <c r="C24" i="53"/>
  <c r="C23" i="53"/>
  <c r="C22" i="63" l="1"/>
  <c r="C22" i="61"/>
  <c r="C22" i="60"/>
  <c r="C22" i="59"/>
  <c r="C22" i="58"/>
  <c r="C23" i="57"/>
  <c r="C23" i="56"/>
  <c r="C23" i="55"/>
  <c r="C23" i="54"/>
  <c r="C23" i="52"/>
  <c r="C23" i="51"/>
  <c r="C23" i="50"/>
  <c r="C23" i="49"/>
  <c r="C23" i="47"/>
  <c r="C23" i="46"/>
  <c r="G22" i="63" l="1"/>
  <c r="G22" i="61"/>
  <c r="G22" i="60"/>
  <c r="G22" i="59"/>
  <c r="G22" i="58"/>
  <c r="G23" i="57"/>
  <c r="G23" i="56"/>
  <c r="G23" i="55"/>
  <c r="G23" i="54"/>
  <c r="G23" i="53"/>
  <c r="G23" i="52"/>
  <c r="C23" i="48"/>
  <c r="G23" i="48" s="1"/>
  <c r="G23" i="51"/>
  <c r="G23" i="50"/>
  <c r="G23" i="49"/>
  <c r="G23" i="47"/>
  <c r="G23" i="46"/>
  <c r="C23" i="45" l="1"/>
  <c r="G23" i="45" s="1"/>
  <c r="C23" i="44" l="1"/>
  <c r="G23" i="44" s="1"/>
  <c r="C23" i="43"/>
  <c r="G23" i="43" s="1"/>
  <c r="C23" i="42"/>
  <c r="G23" i="42" s="1"/>
  <c r="C23" i="41"/>
  <c r="G23" i="41" s="1"/>
  <c r="C23" i="40"/>
  <c r="G23" i="40" s="1"/>
  <c r="C40" i="42" l="1"/>
  <c r="C13" i="37"/>
  <c r="C26" i="33" l="1"/>
  <c r="C2" i="34" l="1"/>
  <c r="C3" i="34"/>
  <c r="C4" i="34"/>
  <c r="C5" i="34"/>
  <c r="C6" i="34"/>
  <c r="C7" i="34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13" i="59" l="1"/>
  <c r="C7" i="49" l="1"/>
  <c r="C13" i="45" l="1"/>
  <c r="C38" i="37" l="1"/>
  <c r="C13" i="56" l="1"/>
  <c r="C13" i="55"/>
  <c r="C31" i="49"/>
  <c r="C30" i="49"/>
  <c r="C13" i="61" l="1"/>
  <c r="C13" i="60" l="1"/>
  <c r="C31" i="57" l="1"/>
  <c r="C30" i="57"/>
  <c r="C31" i="56"/>
  <c r="C30" i="56"/>
  <c r="C31" i="55"/>
  <c r="C30" i="55"/>
  <c r="G31" i="55" l="1"/>
  <c r="G31" i="56"/>
  <c r="C31" i="54"/>
  <c r="C30" i="54"/>
  <c r="G31" i="54" l="1"/>
  <c r="C31" i="53"/>
  <c r="C30" i="53"/>
  <c r="G30" i="1"/>
  <c r="G31" i="49"/>
  <c r="C31" i="52"/>
  <c r="C30" i="52"/>
  <c r="C31" i="51"/>
  <c r="G31" i="52" l="1"/>
  <c r="G31" i="53"/>
  <c r="C31" i="50"/>
  <c r="C30" i="50"/>
  <c r="C30" i="51"/>
  <c r="G31" i="51" s="1"/>
  <c r="C13" i="49"/>
  <c r="C31" i="48"/>
  <c r="C30" i="48"/>
  <c r="C31" i="47"/>
  <c r="C30" i="47"/>
  <c r="G31" i="48" l="1"/>
  <c r="G31" i="50"/>
  <c r="G31" i="47"/>
  <c r="C31" i="46"/>
  <c r="C30" i="46"/>
  <c r="G31" i="46" l="1"/>
  <c r="C31" i="45"/>
  <c r="C30" i="45"/>
  <c r="G31" i="45" l="1"/>
  <c r="C31" i="44"/>
  <c r="C30" i="44"/>
  <c r="G31" i="44" l="1"/>
  <c r="C3" i="42"/>
  <c r="C31" i="43" l="1"/>
  <c r="C30" i="43"/>
  <c r="C31" i="42"/>
  <c r="C30" i="42"/>
  <c r="C31" i="41"/>
  <c r="C30" i="41"/>
  <c r="C31" i="40"/>
  <c r="C30" i="40"/>
  <c r="G31" i="42" l="1"/>
  <c r="G31" i="40"/>
  <c r="G31" i="43"/>
  <c r="G31" i="41"/>
  <c r="C31" i="39"/>
  <c r="C30" i="39"/>
  <c r="C30" i="38"/>
  <c r="C29" i="38"/>
  <c r="G31" i="39" l="1"/>
  <c r="G30" i="38"/>
  <c r="C30" i="37"/>
  <c r="C29" i="37"/>
  <c r="C10" i="38"/>
  <c r="G30" i="37" l="1"/>
  <c r="C30" i="35" l="1"/>
  <c r="C29" i="35"/>
  <c r="C30" i="33"/>
  <c r="C29" i="33"/>
  <c r="C30" i="32"/>
  <c r="C29" i="32"/>
  <c r="G30" i="35" l="1"/>
  <c r="G30" i="33"/>
  <c r="G30" i="32"/>
  <c r="G30" i="34"/>
  <c r="C30" i="59"/>
  <c r="G31" i="57"/>
  <c r="C40" i="63"/>
  <c r="C39" i="63"/>
  <c r="C36" i="63"/>
  <c r="C35" i="63"/>
  <c r="C34" i="63"/>
  <c r="C33" i="63"/>
  <c r="C32" i="63"/>
  <c r="C31" i="63"/>
  <c r="C30" i="63"/>
  <c r="C29" i="63"/>
  <c r="C28" i="63"/>
  <c r="C27" i="63"/>
  <c r="C26" i="63"/>
  <c r="C25" i="63"/>
  <c r="C24" i="63"/>
  <c r="C23" i="63"/>
  <c r="C21" i="63"/>
  <c r="G21" i="63" s="1"/>
  <c r="C20" i="63"/>
  <c r="G20" i="63" s="1"/>
  <c r="C19" i="63"/>
  <c r="G19" i="63" s="1"/>
  <c r="C18" i="63"/>
  <c r="C17" i="63"/>
  <c r="C16" i="63"/>
  <c r="G16" i="63" s="1"/>
  <c r="C15" i="63"/>
  <c r="C14" i="63"/>
  <c r="G14" i="63" s="1"/>
  <c r="C13" i="63"/>
  <c r="G13" i="63" s="1"/>
  <c r="C12" i="63"/>
  <c r="G12" i="63" s="1"/>
  <c r="C11" i="63"/>
  <c r="C10" i="63"/>
  <c r="C9" i="63"/>
  <c r="G9" i="63" s="1"/>
  <c r="C8" i="63"/>
  <c r="C7" i="63"/>
  <c r="C6" i="63"/>
  <c r="G6" i="63" s="1"/>
  <c r="C5" i="63"/>
  <c r="G5" i="63" s="1"/>
  <c r="C4" i="63"/>
  <c r="G4" i="63" s="1"/>
  <c r="C3" i="63"/>
  <c r="G41" i="63"/>
  <c r="C30" i="61"/>
  <c r="C29" i="61"/>
  <c r="C30" i="60"/>
  <c r="C29" i="60"/>
  <c r="C29" i="59"/>
  <c r="C32" i="57"/>
  <c r="C30" i="58"/>
  <c r="C29" i="58"/>
  <c r="G30" i="63" l="1"/>
  <c r="G27" i="63"/>
  <c r="G30" i="61"/>
  <c r="G30" i="59"/>
  <c r="G30" i="60"/>
  <c r="G30" i="58"/>
  <c r="G33" i="63"/>
  <c r="G39" i="63"/>
  <c r="G35" i="63"/>
  <c r="G31" i="63"/>
  <c r="G25" i="63"/>
  <c r="G23" i="63"/>
  <c r="G17" i="63"/>
  <c r="G15" i="63"/>
  <c r="G10" i="63"/>
  <c r="G7" i="63"/>
  <c r="G2" i="63"/>
  <c r="C39" i="54"/>
  <c r="C37" i="49" l="1"/>
  <c r="C17" i="47" l="1"/>
  <c r="C15" i="47"/>
  <c r="C14" i="47"/>
  <c r="C13" i="46"/>
  <c r="C8" i="37"/>
  <c r="C18" i="43" l="1"/>
  <c r="C19" i="43"/>
  <c r="C13" i="32" l="1"/>
  <c r="C3" i="56" l="1"/>
  <c r="C13" i="52" l="1"/>
  <c r="C5" i="50" l="1"/>
  <c r="C10" i="39"/>
  <c r="C18" i="38" l="1"/>
  <c r="C13" i="38"/>
  <c r="C6" i="57" l="1"/>
  <c r="C6" i="56" l="1"/>
  <c r="C2" i="53" l="1"/>
  <c r="C39" i="43"/>
  <c r="C20" i="42"/>
  <c r="C16" i="37" l="1"/>
  <c r="C13" i="33"/>
  <c r="C24" i="57" l="1"/>
  <c r="C12" i="51" l="1"/>
  <c r="C11" i="51"/>
  <c r="C32" i="48" l="1"/>
  <c r="C24" i="48"/>
  <c r="C18" i="48"/>
  <c r="C2" i="47"/>
  <c r="C2" i="38" l="1"/>
  <c r="C35" i="39" l="1"/>
  <c r="C33" i="39"/>
  <c r="G15" i="1" l="1"/>
  <c r="C28" i="45" l="1"/>
  <c r="C7" i="44"/>
  <c r="C6" i="44"/>
  <c r="C5" i="44"/>
  <c r="C40" i="49" l="1"/>
  <c r="C39" i="49"/>
  <c r="C38" i="49"/>
  <c r="C36" i="49"/>
  <c r="C35" i="49"/>
  <c r="C34" i="49"/>
  <c r="C33" i="49"/>
  <c r="C32" i="49"/>
  <c r="C29" i="49"/>
  <c r="C28" i="49"/>
  <c r="C27" i="49"/>
  <c r="C26" i="49"/>
  <c r="C25" i="49"/>
  <c r="C24" i="49"/>
  <c r="C22" i="49"/>
  <c r="C21" i="49"/>
  <c r="C20" i="49"/>
  <c r="C19" i="49"/>
  <c r="C18" i="49"/>
  <c r="C17" i="49"/>
  <c r="C16" i="49"/>
  <c r="C15" i="49"/>
  <c r="C14" i="49"/>
  <c r="C12" i="49"/>
  <c r="C11" i="49"/>
  <c r="C10" i="49"/>
  <c r="C9" i="49"/>
  <c r="C8" i="49"/>
  <c r="C6" i="49"/>
  <c r="C5" i="49"/>
  <c r="C4" i="49"/>
  <c r="C3" i="49"/>
  <c r="C2" i="49"/>
  <c r="C40" i="48"/>
  <c r="C39" i="48"/>
  <c r="C38" i="48"/>
  <c r="C37" i="48"/>
  <c r="C36" i="48"/>
  <c r="C35" i="48"/>
  <c r="C34" i="48"/>
  <c r="C33" i="48"/>
  <c r="C29" i="48"/>
  <c r="C28" i="48"/>
  <c r="C27" i="48"/>
  <c r="C26" i="48"/>
  <c r="C25" i="48"/>
  <c r="C22" i="48"/>
  <c r="C21" i="48"/>
  <c r="C20" i="48"/>
  <c r="C19" i="48"/>
  <c r="C17" i="48"/>
  <c r="C16" i="48"/>
  <c r="C15" i="48"/>
  <c r="C14" i="48"/>
  <c r="C13" i="48"/>
  <c r="C12" i="48"/>
  <c r="C11" i="48"/>
  <c r="C10" i="48"/>
  <c r="C9" i="48"/>
  <c r="C7" i="48"/>
  <c r="C6" i="48"/>
  <c r="C5" i="48"/>
  <c r="C4" i="48"/>
  <c r="C3" i="48"/>
  <c r="C2" i="48"/>
  <c r="C40" i="47"/>
  <c r="C39" i="47"/>
  <c r="C38" i="47"/>
  <c r="C37" i="47"/>
  <c r="C36" i="47"/>
  <c r="C35" i="47"/>
  <c r="C34" i="47"/>
  <c r="C33" i="47"/>
  <c r="C32" i="47"/>
  <c r="C29" i="47"/>
  <c r="C28" i="47"/>
  <c r="C27" i="47"/>
  <c r="C26" i="47"/>
  <c r="C25" i="47"/>
  <c r="C24" i="47"/>
  <c r="C22" i="47"/>
  <c r="C21" i="47"/>
  <c r="C20" i="47"/>
  <c r="C19" i="47"/>
  <c r="C18" i="47"/>
  <c r="C16" i="47"/>
  <c r="C12" i="47"/>
  <c r="C11" i="47"/>
  <c r="C10" i="47"/>
  <c r="C9" i="47"/>
  <c r="C8" i="47"/>
  <c r="C7" i="47"/>
  <c r="C6" i="47"/>
  <c r="C5" i="47"/>
  <c r="C4" i="47"/>
  <c r="C3" i="47"/>
  <c r="C40" i="46"/>
  <c r="C39" i="46"/>
  <c r="C38" i="46"/>
  <c r="C37" i="46"/>
  <c r="C36" i="46"/>
  <c r="C35" i="46"/>
  <c r="C34" i="46"/>
  <c r="C33" i="46"/>
  <c r="C32" i="46"/>
  <c r="C29" i="46"/>
  <c r="C28" i="46"/>
  <c r="C27" i="46"/>
  <c r="C26" i="46"/>
  <c r="C25" i="46"/>
  <c r="C24" i="46"/>
  <c r="C22" i="46"/>
  <c r="C21" i="46"/>
  <c r="C20" i="46"/>
  <c r="C19" i="46"/>
  <c r="C18" i="46"/>
  <c r="C17" i="46"/>
  <c r="C16" i="46"/>
  <c r="C15" i="46"/>
  <c r="C14" i="46"/>
  <c r="C12" i="46"/>
  <c r="C11" i="46"/>
  <c r="C10" i="46"/>
  <c r="C9" i="46"/>
  <c r="C8" i="46"/>
  <c r="C7" i="46"/>
  <c r="C6" i="46"/>
  <c r="C5" i="46"/>
  <c r="C4" i="46"/>
  <c r="C3" i="46"/>
  <c r="C2" i="46"/>
  <c r="C40" i="45"/>
  <c r="C39" i="45"/>
  <c r="C38" i="45"/>
  <c r="C37" i="45"/>
  <c r="C36" i="45"/>
  <c r="C35" i="45"/>
  <c r="C34" i="45"/>
  <c r="C33" i="45"/>
  <c r="C32" i="45"/>
  <c r="C29" i="45"/>
  <c r="C27" i="45"/>
  <c r="C26" i="45"/>
  <c r="C25" i="45"/>
  <c r="C24" i="45"/>
  <c r="C22" i="45"/>
  <c r="C21" i="45"/>
  <c r="C20" i="45"/>
  <c r="C19" i="45"/>
  <c r="C18" i="45"/>
  <c r="C17" i="45"/>
  <c r="C16" i="45"/>
  <c r="C15" i="45"/>
  <c r="C14" i="45"/>
  <c r="C12" i="45"/>
  <c r="C11" i="45"/>
  <c r="C10" i="45"/>
  <c r="C9" i="45"/>
  <c r="C8" i="45"/>
  <c r="C7" i="45"/>
  <c r="C6" i="45"/>
  <c r="C5" i="45"/>
  <c r="C4" i="45"/>
  <c r="C3" i="45"/>
  <c r="C2" i="45"/>
  <c r="C40" i="44"/>
  <c r="C39" i="44"/>
  <c r="C38" i="44"/>
  <c r="C37" i="44"/>
  <c r="C36" i="44"/>
  <c r="C35" i="44"/>
  <c r="C34" i="44"/>
  <c r="C33" i="44"/>
  <c r="C32" i="44"/>
  <c r="C29" i="44"/>
  <c r="C28" i="44"/>
  <c r="C27" i="44"/>
  <c r="C26" i="44"/>
  <c r="C25" i="44"/>
  <c r="C24" i="44"/>
  <c r="C22" i="44"/>
  <c r="C21" i="44"/>
  <c r="C20" i="44"/>
  <c r="C19" i="44"/>
  <c r="C18" i="44"/>
  <c r="C17" i="44"/>
  <c r="C16" i="44"/>
  <c r="C15" i="44"/>
  <c r="C14" i="44"/>
  <c r="C13" i="44"/>
  <c r="C12" i="44"/>
  <c r="C11" i="44"/>
  <c r="C10" i="44"/>
  <c r="C9" i="44"/>
  <c r="C8" i="44"/>
  <c r="C2" i="44"/>
  <c r="C3" i="44"/>
  <c r="C4" i="44"/>
  <c r="C40" i="43"/>
  <c r="C38" i="43"/>
  <c r="C37" i="43"/>
  <c r="C36" i="43"/>
  <c r="C35" i="43"/>
  <c r="C34" i="43"/>
  <c r="C33" i="43"/>
  <c r="C32" i="43"/>
  <c r="C29" i="43"/>
  <c r="C28" i="43"/>
  <c r="C27" i="43"/>
  <c r="C26" i="43"/>
  <c r="C25" i="43"/>
  <c r="C24" i="43"/>
  <c r="C22" i="43"/>
  <c r="C21" i="43"/>
  <c r="C20" i="43"/>
  <c r="C17" i="43"/>
  <c r="C16" i="43"/>
  <c r="C15" i="43"/>
  <c r="C14" i="43"/>
  <c r="C13" i="43"/>
  <c r="C12" i="43"/>
  <c r="C11" i="43"/>
  <c r="C10" i="43"/>
  <c r="C9" i="43"/>
  <c r="C8" i="43"/>
  <c r="C7" i="43"/>
  <c r="C6" i="43"/>
  <c r="C5" i="43"/>
  <c r="C4" i="43"/>
  <c r="C3" i="43"/>
  <c r="C2" i="43"/>
  <c r="C39" i="42"/>
  <c r="C38" i="42"/>
  <c r="C37" i="42"/>
  <c r="C36" i="42"/>
  <c r="C35" i="42"/>
  <c r="C34" i="42"/>
  <c r="C33" i="42"/>
  <c r="C32" i="42"/>
  <c r="C29" i="42"/>
  <c r="C28" i="42"/>
  <c r="C27" i="42"/>
  <c r="C26" i="42"/>
  <c r="C25" i="42"/>
  <c r="C24" i="42"/>
  <c r="C22" i="42"/>
  <c r="C21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C2" i="42"/>
  <c r="C41" i="61"/>
  <c r="C40" i="61"/>
  <c r="C39" i="61"/>
  <c r="C36" i="61"/>
  <c r="C35" i="61"/>
  <c r="C34" i="61"/>
  <c r="C33" i="61"/>
  <c r="C32" i="61"/>
  <c r="C31" i="61"/>
  <c r="C28" i="61"/>
  <c r="C27" i="61"/>
  <c r="C26" i="61"/>
  <c r="C25" i="61"/>
  <c r="C24" i="61"/>
  <c r="C23" i="61"/>
  <c r="C21" i="61"/>
  <c r="C20" i="61"/>
  <c r="C19" i="61"/>
  <c r="C18" i="61"/>
  <c r="C17" i="61"/>
  <c r="C16" i="61"/>
  <c r="C15" i="61"/>
  <c r="C14" i="61"/>
  <c r="C12" i="61"/>
  <c r="C11" i="61"/>
  <c r="C10" i="61"/>
  <c r="C9" i="61"/>
  <c r="C8" i="61"/>
  <c r="C7" i="61"/>
  <c r="C6" i="61"/>
  <c r="C5" i="61"/>
  <c r="C4" i="61"/>
  <c r="C3" i="61"/>
  <c r="C41" i="60"/>
  <c r="C40" i="60"/>
  <c r="C39" i="60"/>
  <c r="C36" i="60"/>
  <c r="C35" i="60"/>
  <c r="C34" i="60"/>
  <c r="C33" i="60"/>
  <c r="C32" i="60"/>
  <c r="C31" i="60"/>
  <c r="C28" i="60"/>
  <c r="C27" i="60"/>
  <c r="C26" i="60"/>
  <c r="C25" i="60"/>
  <c r="C24" i="60"/>
  <c r="C23" i="60"/>
  <c r="C21" i="60"/>
  <c r="C20" i="60"/>
  <c r="C19" i="60"/>
  <c r="C18" i="60"/>
  <c r="C17" i="60"/>
  <c r="C16" i="60"/>
  <c r="C15" i="60"/>
  <c r="C14" i="60"/>
  <c r="C12" i="60"/>
  <c r="C11" i="60"/>
  <c r="C10" i="60"/>
  <c r="C9" i="60"/>
  <c r="C8" i="60"/>
  <c r="C7" i="60"/>
  <c r="C6" i="60"/>
  <c r="C5" i="60"/>
  <c r="C4" i="60"/>
  <c r="C3" i="60"/>
  <c r="C2" i="60"/>
  <c r="C41" i="59"/>
  <c r="C40" i="59"/>
  <c r="C39" i="59"/>
  <c r="C36" i="59"/>
  <c r="C35" i="59"/>
  <c r="C34" i="59"/>
  <c r="C33" i="59"/>
  <c r="C32" i="59"/>
  <c r="C31" i="59"/>
  <c r="C28" i="59"/>
  <c r="C27" i="59"/>
  <c r="C26" i="59"/>
  <c r="C25" i="59"/>
  <c r="C24" i="59"/>
  <c r="C23" i="59"/>
  <c r="C21" i="59"/>
  <c r="C20" i="59"/>
  <c r="C19" i="59"/>
  <c r="C18" i="59"/>
  <c r="C17" i="59"/>
  <c r="C16" i="59"/>
  <c r="C15" i="59"/>
  <c r="C14" i="59"/>
  <c r="C12" i="59"/>
  <c r="C11" i="59"/>
  <c r="C10" i="59"/>
  <c r="C9" i="59"/>
  <c r="C8" i="59"/>
  <c r="C7" i="59"/>
  <c r="C6" i="59"/>
  <c r="C5" i="59"/>
  <c r="C4" i="59"/>
  <c r="C3" i="59"/>
  <c r="C2" i="59"/>
  <c r="C41" i="58"/>
  <c r="C40" i="58"/>
  <c r="C39" i="58"/>
  <c r="C36" i="58"/>
  <c r="C35" i="58"/>
  <c r="C34" i="58"/>
  <c r="C33" i="58"/>
  <c r="C32" i="58"/>
  <c r="C31" i="58"/>
  <c r="C28" i="58"/>
  <c r="C27" i="58"/>
  <c r="C26" i="58"/>
  <c r="C25" i="58"/>
  <c r="C24" i="58"/>
  <c r="C23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C9" i="58"/>
  <c r="C8" i="58"/>
  <c r="C7" i="58"/>
  <c r="C6" i="58"/>
  <c r="C5" i="58"/>
  <c r="C4" i="58"/>
  <c r="C3" i="58"/>
  <c r="C2" i="58"/>
  <c r="C40" i="57"/>
  <c r="C39" i="57"/>
  <c r="C37" i="57"/>
  <c r="C36" i="57"/>
  <c r="C35" i="57"/>
  <c r="C34" i="57"/>
  <c r="C33" i="57"/>
  <c r="C29" i="57"/>
  <c r="C28" i="57"/>
  <c r="C27" i="57"/>
  <c r="C26" i="57"/>
  <c r="C25" i="57"/>
  <c r="C22" i="57"/>
  <c r="C21" i="57"/>
  <c r="C20" i="57"/>
  <c r="C19" i="57"/>
  <c r="C18" i="57"/>
  <c r="C17" i="57"/>
  <c r="C16" i="57"/>
  <c r="C15" i="57"/>
  <c r="C14" i="57"/>
  <c r="C13" i="57"/>
  <c r="C12" i="57"/>
  <c r="C11" i="57"/>
  <c r="C10" i="57"/>
  <c r="C9" i="57"/>
  <c r="C8" i="57"/>
  <c r="C7" i="57"/>
  <c r="C5" i="57"/>
  <c r="C4" i="57"/>
  <c r="C3" i="57"/>
  <c r="C2" i="57"/>
  <c r="C39" i="56"/>
  <c r="C38" i="56"/>
  <c r="C37" i="56"/>
  <c r="C36" i="56"/>
  <c r="C35" i="56"/>
  <c r="C34" i="56"/>
  <c r="C33" i="56"/>
  <c r="C32" i="56"/>
  <c r="C29" i="56"/>
  <c r="C28" i="56"/>
  <c r="C27" i="56"/>
  <c r="C26" i="56"/>
  <c r="C25" i="56"/>
  <c r="C24" i="56"/>
  <c r="C22" i="56"/>
  <c r="C21" i="56"/>
  <c r="C20" i="56"/>
  <c r="C19" i="56"/>
  <c r="C18" i="56"/>
  <c r="C17" i="56"/>
  <c r="C16" i="56"/>
  <c r="C15" i="56"/>
  <c r="C14" i="56"/>
  <c r="C12" i="56"/>
  <c r="C11" i="56"/>
  <c r="C10" i="56"/>
  <c r="C9" i="56"/>
  <c r="C8" i="56"/>
  <c r="C7" i="56"/>
  <c r="C5" i="56"/>
  <c r="C4" i="56"/>
  <c r="C2" i="56"/>
  <c r="C39" i="41"/>
  <c r="C38" i="41"/>
  <c r="C37" i="41"/>
  <c r="C36" i="41"/>
  <c r="C35" i="41"/>
  <c r="C34" i="41"/>
  <c r="C33" i="41"/>
  <c r="C32" i="41"/>
  <c r="C29" i="41"/>
  <c r="C28" i="41"/>
  <c r="C27" i="41"/>
  <c r="C26" i="41"/>
  <c r="C25" i="41"/>
  <c r="C24" i="41"/>
  <c r="C22" i="41"/>
  <c r="C21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C8" i="41"/>
  <c r="C7" i="41"/>
  <c r="C6" i="41"/>
  <c r="C5" i="41"/>
  <c r="C4" i="41"/>
  <c r="C3" i="41"/>
  <c r="C2" i="41"/>
  <c r="C40" i="40"/>
  <c r="C39" i="40"/>
  <c r="C38" i="40"/>
  <c r="C37" i="40"/>
  <c r="C36" i="40"/>
  <c r="C35" i="40"/>
  <c r="C34" i="40"/>
  <c r="C33" i="40"/>
  <c r="C32" i="40"/>
  <c r="C29" i="40"/>
  <c r="C28" i="40"/>
  <c r="C27" i="40"/>
  <c r="C26" i="40"/>
  <c r="C25" i="40"/>
  <c r="C24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5" i="40"/>
  <c r="C4" i="40"/>
  <c r="C3" i="40"/>
  <c r="C2" i="40"/>
  <c r="C24" i="39"/>
  <c r="C40" i="39"/>
  <c r="C39" i="39"/>
  <c r="C38" i="39"/>
  <c r="C37" i="39"/>
  <c r="C36" i="39"/>
  <c r="C34" i="39"/>
  <c r="C32" i="39"/>
  <c r="C29" i="39"/>
  <c r="C28" i="39"/>
  <c r="C27" i="39"/>
  <c r="C26" i="39"/>
  <c r="C25" i="39"/>
  <c r="C22" i="39"/>
  <c r="C21" i="39"/>
  <c r="C20" i="39"/>
  <c r="C19" i="39"/>
  <c r="C18" i="39"/>
  <c r="C17" i="39"/>
  <c r="C15" i="39"/>
  <c r="C14" i="39"/>
  <c r="C12" i="39"/>
  <c r="C11" i="39"/>
  <c r="C9" i="39"/>
  <c r="C8" i="39"/>
  <c r="C7" i="39"/>
  <c r="C6" i="39"/>
  <c r="C5" i="39"/>
  <c r="C4" i="39"/>
  <c r="C3" i="39"/>
  <c r="C2" i="39"/>
  <c r="C40" i="55"/>
  <c r="C39" i="55"/>
  <c r="C38" i="55"/>
  <c r="C37" i="55"/>
  <c r="C36" i="55"/>
  <c r="C35" i="55"/>
  <c r="C34" i="55"/>
  <c r="C33" i="55"/>
  <c r="C32" i="55"/>
  <c r="C29" i="55"/>
  <c r="C28" i="55"/>
  <c r="C27" i="55"/>
  <c r="C26" i="55"/>
  <c r="C25" i="55"/>
  <c r="C24" i="55"/>
  <c r="C22" i="55"/>
  <c r="C21" i="55"/>
  <c r="C20" i="55"/>
  <c r="C19" i="55"/>
  <c r="C18" i="55"/>
  <c r="C17" i="55"/>
  <c r="C16" i="55"/>
  <c r="C15" i="55"/>
  <c r="C14" i="55"/>
  <c r="C12" i="55"/>
  <c r="C11" i="55"/>
  <c r="C10" i="55"/>
  <c r="C9" i="55"/>
  <c r="C8" i="55"/>
  <c r="C7" i="55"/>
  <c r="C6" i="55"/>
  <c r="C5" i="55"/>
  <c r="C4" i="55"/>
  <c r="C3" i="55"/>
  <c r="C2" i="55"/>
  <c r="C40" i="54"/>
  <c r="C38" i="54"/>
  <c r="C37" i="54"/>
  <c r="C36" i="54"/>
  <c r="C35" i="54"/>
  <c r="C34" i="54"/>
  <c r="C33" i="54"/>
  <c r="C32" i="54"/>
  <c r="C29" i="54"/>
  <c r="C28" i="54"/>
  <c r="C27" i="54"/>
  <c r="C26" i="54"/>
  <c r="C25" i="54"/>
  <c r="C24" i="54"/>
  <c r="C22" i="54"/>
  <c r="C21" i="54"/>
  <c r="C20" i="54"/>
  <c r="C19" i="54"/>
  <c r="C18" i="54"/>
  <c r="C17" i="54"/>
  <c r="C15" i="54"/>
  <c r="C14" i="54"/>
  <c r="C13" i="54"/>
  <c r="C12" i="54"/>
  <c r="C11" i="54"/>
  <c r="C10" i="54"/>
  <c r="C9" i="54"/>
  <c r="C8" i="54"/>
  <c r="C7" i="54"/>
  <c r="C6" i="54"/>
  <c r="C5" i="54"/>
  <c r="C4" i="54"/>
  <c r="C3" i="54"/>
  <c r="C2" i="54"/>
  <c r="C18" i="50"/>
  <c r="C40" i="50"/>
  <c r="C39" i="50"/>
  <c r="C38" i="50"/>
  <c r="C37" i="50"/>
  <c r="C36" i="50"/>
  <c r="C35" i="50"/>
  <c r="C34" i="50"/>
  <c r="C33" i="50"/>
  <c r="C32" i="50"/>
  <c r="C29" i="50"/>
  <c r="C28" i="50"/>
  <c r="C27" i="50"/>
  <c r="C26" i="50"/>
  <c r="C25" i="50"/>
  <c r="C24" i="50"/>
  <c r="C22" i="50"/>
  <c r="C21" i="50"/>
  <c r="C20" i="50"/>
  <c r="C19" i="50"/>
  <c r="C17" i="50"/>
  <c r="C15" i="50"/>
  <c r="C14" i="50"/>
  <c r="C13" i="50"/>
  <c r="C12" i="50"/>
  <c r="C11" i="50"/>
  <c r="C10" i="50"/>
  <c r="C9" i="50"/>
  <c r="C8" i="50"/>
  <c r="C7" i="50"/>
  <c r="C6" i="50"/>
  <c r="C4" i="50"/>
  <c r="C3" i="50"/>
  <c r="C2" i="50"/>
  <c r="C38" i="51"/>
  <c r="C14" i="51"/>
  <c r="C2" i="52"/>
  <c r="C3" i="52"/>
  <c r="C40" i="51"/>
  <c r="C39" i="51"/>
  <c r="C37" i="51"/>
  <c r="C36" i="51"/>
  <c r="C35" i="51"/>
  <c r="C34" i="51"/>
  <c r="C33" i="51"/>
  <c r="C32" i="51"/>
  <c r="C29" i="51"/>
  <c r="C28" i="51"/>
  <c r="C27" i="51"/>
  <c r="C26" i="51"/>
  <c r="C25" i="51"/>
  <c r="C24" i="51"/>
  <c r="C22" i="51"/>
  <c r="C21" i="51"/>
  <c r="C20" i="51"/>
  <c r="C19" i="51"/>
  <c r="C18" i="51"/>
  <c r="C17" i="51"/>
  <c r="C15" i="51"/>
  <c r="C13" i="51"/>
  <c r="C10" i="51"/>
  <c r="C9" i="51"/>
  <c r="C8" i="51"/>
  <c r="C7" i="51"/>
  <c r="C6" i="51"/>
  <c r="C5" i="51"/>
  <c r="C4" i="51"/>
  <c r="C3" i="51"/>
  <c r="C2" i="51"/>
  <c r="C20" i="52"/>
  <c r="C14" i="53"/>
  <c r="C12" i="53"/>
  <c r="C40" i="53"/>
  <c r="C39" i="53"/>
  <c r="C38" i="53"/>
  <c r="C37" i="53"/>
  <c r="C36" i="53"/>
  <c r="C35" i="53"/>
  <c r="C34" i="53"/>
  <c r="C33" i="53"/>
  <c r="C32" i="53"/>
  <c r="C29" i="53"/>
  <c r="C28" i="53"/>
  <c r="C27" i="53"/>
  <c r="C26" i="53"/>
  <c r="C25" i="53"/>
  <c r="C22" i="53"/>
  <c r="C21" i="53"/>
  <c r="C20" i="53"/>
  <c r="C19" i="53"/>
  <c r="C18" i="53"/>
  <c r="C17" i="53"/>
  <c r="C16" i="53"/>
  <c r="C15" i="53"/>
  <c r="C13" i="53"/>
  <c r="C11" i="53"/>
  <c r="C10" i="53"/>
  <c r="C9" i="53"/>
  <c r="C8" i="53"/>
  <c r="C7" i="53"/>
  <c r="C6" i="53"/>
  <c r="C5" i="53"/>
  <c r="C4" i="53"/>
  <c r="C3" i="53"/>
  <c r="C40" i="52"/>
  <c r="C39" i="52"/>
  <c r="C38" i="52"/>
  <c r="C37" i="52"/>
  <c r="C36" i="52"/>
  <c r="C35" i="52"/>
  <c r="C34" i="52"/>
  <c r="C33" i="52"/>
  <c r="C32" i="52"/>
  <c r="C29" i="52"/>
  <c r="C28" i="52"/>
  <c r="C27" i="52"/>
  <c r="C26" i="52"/>
  <c r="C25" i="52"/>
  <c r="C24" i="52"/>
  <c r="C22" i="52"/>
  <c r="C21" i="52"/>
  <c r="C19" i="52"/>
  <c r="C18" i="52"/>
  <c r="C17" i="52"/>
  <c r="C16" i="52"/>
  <c r="C15" i="52"/>
  <c r="C14" i="52"/>
  <c r="C12" i="52"/>
  <c r="C11" i="52"/>
  <c r="C10" i="52"/>
  <c r="C9" i="52"/>
  <c r="C8" i="52"/>
  <c r="C7" i="52"/>
  <c r="C6" i="52"/>
  <c r="C5" i="52"/>
  <c r="C4" i="52"/>
  <c r="C39" i="38"/>
  <c r="C38" i="38"/>
  <c r="C37" i="38"/>
  <c r="C36" i="38"/>
  <c r="C35" i="38"/>
  <c r="C34" i="38"/>
  <c r="C33" i="38"/>
  <c r="C32" i="38"/>
  <c r="C31" i="38"/>
  <c r="C28" i="38"/>
  <c r="C27" i="38"/>
  <c r="C26" i="38"/>
  <c r="C25" i="38"/>
  <c r="C24" i="38"/>
  <c r="C23" i="38"/>
  <c r="C22" i="38"/>
  <c r="C21" i="38"/>
  <c r="C20" i="38"/>
  <c r="C19" i="38"/>
  <c r="C17" i="38"/>
  <c r="C15" i="38"/>
  <c r="C14" i="38"/>
  <c r="C12" i="38"/>
  <c r="C11" i="38"/>
  <c r="C9" i="38"/>
  <c r="C8" i="38"/>
  <c r="C7" i="38"/>
  <c r="C6" i="38"/>
  <c r="C5" i="38"/>
  <c r="C4" i="38"/>
  <c r="C3" i="38"/>
  <c r="C39" i="37"/>
  <c r="C37" i="37"/>
  <c r="C36" i="37"/>
  <c r="C35" i="37"/>
  <c r="C34" i="37"/>
  <c r="C33" i="37"/>
  <c r="C32" i="37"/>
  <c r="C31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15" i="37"/>
  <c r="C14" i="37"/>
  <c r="C12" i="37"/>
  <c r="C11" i="37"/>
  <c r="C10" i="37"/>
  <c r="C9" i="37"/>
  <c r="C7" i="37"/>
  <c r="C6" i="37"/>
  <c r="C5" i="37"/>
  <c r="C4" i="37"/>
  <c r="C3" i="37"/>
  <c r="C2" i="37"/>
  <c r="C39" i="35"/>
  <c r="C38" i="35"/>
  <c r="C37" i="35"/>
  <c r="C36" i="35"/>
  <c r="C35" i="35"/>
  <c r="C34" i="35"/>
  <c r="C33" i="35"/>
  <c r="C32" i="35"/>
  <c r="C31" i="35"/>
  <c r="C28" i="35"/>
  <c r="C26" i="35"/>
  <c r="C25" i="35"/>
  <c r="C24" i="35"/>
  <c r="C23" i="35"/>
  <c r="C22" i="35"/>
  <c r="C21" i="35"/>
  <c r="C20" i="35"/>
  <c r="C19" i="35"/>
  <c r="C18" i="35"/>
  <c r="C17" i="35"/>
  <c r="C15" i="35"/>
  <c r="C14" i="35"/>
  <c r="C13" i="35"/>
  <c r="C12" i="35"/>
  <c r="C11" i="35"/>
  <c r="C10" i="35"/>
  <c r="C9" i="35"/>
  <c r="C8" i="35"/>
  <c r="C7" i="35"/>
  <c r="C6" i="35"/>
  <c r="C5" i="35"/>
  <c r="C4" i="35"/>
  <c r="C3" i="35"/>
  <c r="C2" i="35"/>
  <c r="G28" i="39" l="1"/>
  <c r="G40" i="55"/>
  <c r="G38" i="55"/>
  <c r="G36" i="55"/>
  <c r="G34" i="55"/>
  <c r="G32" i="55"/>
  <c r="G28" i="55"/>
  <c r="G26" i="55"/>
  <c r="G24" i="55"/>
  <c r="G22" i="55"/>
  <c r="G21" i="55"/>
  <c r="G20" i="55"/>
  <c r="G18" i="55"/>
  <c r="G17" i="55"/>
  <c r="G15" i="55"/>
  <c r="G14" i="55"/>
  <c r="G12" i="55"/>
  <c r="G10" i="55"/>
  <c r="G9" i="55"/>
  <c r="G7" i="55"/>
  <c r="G6" i="55"/>
  <c r="G5" i="55"/>
  <c r="G4" i="55"/>
  <c r="G2" i="55"/>
  <c r="G40" i="54"/>
  <c r="G38" i="54"/>
  <c r="G36" i="54"/>
  <c r="G34" i="54"/>
  <c r="G32" i="54"/>
  <c r="G28" i="54"/>
  <c r="G26" i="54"/>
  <c r="G24" i="54"/>
  <c r="G22" i="54"/>
  <c r="G21" i="54"/>
  <c r="G20" i="54"/>
  <c r="G18" i="54"/>
  <c r="G17" i="54"/>
  <c r="G14" i="54"/>
  <c r="G12" i="54"/>
  <c r="G10" i="54"/>
  <c r="G9" i="54"/>
  <c r="G7" i="54"/>
  <c r="G6" i="54"/>
  <c r="G5" i="54"/>
  <c r="G4" i="54"/>
  <c r="G2" i="54"/>
  <c r="G40" i="53"/>
  <c r="G38" i="53"/>
  <c r="G36" i="53"/>
  <c r="G34" i="53"/>
  <c r="G32" i="53"/>
  <c r="G28" i="53"/>
  <c r="G26" i="53"/>
  <c r="G24" i="53"/>
  <c r="G22" i="53"/>
  <c r="G21" i="53"/>
  <c r="G20" i="53"/>
  <c r="G18" i="53"/>
  <c r="G17" i="53"/>
  <c r="G15" i="53"/>
  <c r="G14" i="53"/>
  <c r="G13" i="53"/>
  <c r="G12" i="53"/>
  <c r="G10" i="53"/>
  <c r="G9" i="53"/>
  <c r="G7" i="53"/>
  <c r="G6" i="53"/>
  <c r="G5" i="53"/>
  <c r="G4" i="53"/>
  <c r="G2" i="53"/>
  <c r="G40" i="52"/>
  <c r="G38" i="52"/>
  <c r="G36" i="52"/>
  <c r="G34" i="52"/>
  <c r="G32" i="52"/>
  <c r="G28" i="52"/>
  <c r="G26" i="52"/>
  <c r="G24" i="52"/>
  <c r="G22" i="52"/>
  <c r="G21" i="52"/>
  <c r="G20" i="52"/>
  <c r="G18" i="52"/>
  <c r="G17" i="52"/>
  <c r="G15" i="52"/>
  <c r="G14" i="52"/>
  <c r="G13" i="52"/>
  <c r="G12" i="52"/>
  <c r="G10" i="52"/>
  <c r="G9" i="52"/>
  <c r="G7" i="52"/>
  <c r="G6" i="52"/>
  <c r="G5" i="52"/>
  <c r="G4" i="52"/>
  <c r="G2" i="52"/>
  <c r="G40" i="51"/>
  <c r="G38" i="51"/>
  <c r="G36" i="51"/>
  <c r="G34" i="51"/>
  <c r="G32" i="51"/>
  <c r="G28" i="51"/>
  <c r="G26" i="51"/>
  <c r="G24" i="51"/>
  <c r="G22" i="51"/>
  <c r="G21" i="51"/>
  <c r="G20" i="51"/>
  <c r="G18" i="51"/>
  <c r="G17" i="51"/>
  <c r="G14" i="51"/>
  <c r="G13" i="51"/>
  <c r="G12" i="51"/>
  <c r="G10" i="51"/>
  <c r="G9" i="51"/>
  <c r="G7" i="51"/>
  <c r="G6" i="51"/>
  <c r="G5" i="51"/>
  <c r="G4" i="51"/>
  <c r="G2" i="51"/>
  <c r="G40" i="50"/>
  <c r="G38" i="50"/>
  <c r="G36" i="50"/>
  <c r="G34" i="50"/>
  <c r="G32" i="50"/>
  <c r="G28" i="50"/>
  <c r="G26" i="50"/>
  <c r="G24" i="50"/>
  <c r="G22" i="50"/>
  <c r="G21" i="50"/>
  <c r="G20" i="50"/>
  <c r="G18" i="50"/>
  <c r="G17" i="50"/>
  <c r="G14" i="50"/>
  <c r="G13" i="50"/>
  <c r="G12" i="50"/>
  <c r="G10" i="50"/>
  <c r="G9" i="50"/>
  <c r="G7" i="50"/>
  <c r="G6" i="50"/>
  <c r="G5" i="50"/>
  <c r="G4" i="50"/>
  <c r="G2" i="50"/>
  <c r="G39" i="38"/>
  <c r="G37" i="38"/>
  <c r="G35" i="38"/>
  <c r="G33" i="38"/>
  <c r="G31" i="38"/>
  <c r="G27" i="38"/>
  <c r="G25" i="38"/>
  <c r="G23" i="38"/>
  <c r="G22" i="38"/>
  <c r="G21" i="38"/>
  <c r="G20" i="38"/>
  <c r="G18" i="38"/>
  <c r="G17" i="38"/>
  <c r="G14" i="38"/>
  <c r="G13" i="38"/>
  <c r="G12" i="38"/>
  <c r="G10" i="38"/>
  <c r="G9" i="38"/>
  <c r="G7" i="38"/>
  <c r="G6" i="38"/>
  <c r="G5" i="38"/>
  <c r="G4" i="38"/>
  <c r="G2" i="38"/>
  <c r="G39" i="37"/>
  <c r="G37" i="37"/>
  <c r="G35" i="37"/>
  <c r="G33" i="37"/>
  <c r="G31" i="37"/>
  <c r="G27" i="37"/>
  <c r="G25" i="37"/>
  <c r="G23" i="37"/>
  <c r="G22" i="37"/>
  <c r="G21" i="37"/>
  <c r="G20" i="37"/>
  <c r="G18" i="37"/>
  <c r="G17" i="37"/>
  <c r="G14" i="37"/>
  <c r="G13" i="37"/>
  <c r="G12" i="37"/>
  <c r="G10" i="37"/>
  <c r="G9" i="37"/>
  <c r="G7" i="37"/>
  <c r="G6" i="37"/>
  <c r="G5" i="37"/>
  <c r="G4" i="37"/>
  <c r="G2" i="37"/>
  <c r="G39" i="35"/>
  <c r="G37" i="35"/>
  <c r="G35" i="35"/>
  <c r="G33" i="35"/>
  <c r="G31" i="35"/>
  <c r="G27" i="35"/>
  <c r="G25" i="35"/>
  <c r="G23" i="35"/>
  <c r="G22" i="35"/>
  <c r="G21" i="35"/>
  <c r="G20" i="35"/>
  <c r="G18" i="35"/>
  <c r="G17" i="35"/>
  <c r="G14" i="35"/>
  <c r="G13" i="35"/>
  <c r="G12" i="35"/>
  <c r="G10" i="35"/>
  <c r="G9" i="35"/>
  <c r="G7" i="35"/>
  <c r="G6" i="35"/>
  <c r="G5" i="35"/>
  <c r="G4" i="35"/>
  <c r="G2" i="35"/>
  <c r="G39" i="34"/>
  <c r="G37" i="34"/>
  <c r="G35" i="34"/>
  <c r="G33" i="34"/>
  <c r="G31" i="34"/>
  <c r="G27" i="34"/>
  <c r="G25" i="34"/>
  <c r="G23" i="34"/>
  <c r="G22" i="34"/>
  <c r="G21" i="34"/>
  <c r="G20" i="34"/>
  <c r="G18" i="34"/>
  <c r="G17" i="34"/>
  <c r="G14" i="34"/>
  <c r="G13" i="34"/>
  <c r="G12" i="34"/>
  <c r="G10" i="34"/>
  <c r="G9" i="34"/>
  <c r="G7" i="34"/>
  <c r="G6" i="34"/>
  <c r="G5" i="34"/>
  <c r="G4" i="34"/>
  <c r="G2" i="34"/>
  <c r="C14" i="33"/>
  <c r="G14" i="33" s="1"/>
  <c r="C15" i="33"/>
  <c r="C16" i="33"/>
  <c r="C17" i="33"/>
  <c r="G17" i="33" s="1"/>
  <c r="C22" i="33"/>
  <c r="G22" i="33" s="1"/>
  <c r="C39" i="33"/>
  <c r="G39" i="33" s="1"/>
  <c r="C38" i="33"/>
  <c r="C37" i="33"/>
  <c r="C36" i="33"/>
  <c r="C35" i="33"/>
  <c r="C34" i="33"/>
  <c r="C33" i="33"/>
  <c r="C32" i="33"/>
  <c r="C31" i="33"/>
  <c r="C28" i="33"/>
  <c r="C27" i="33"/>
  <c r="C25" i="33"/>
  <c r="C24" i="33"/>
  <c r="C23" i="33"/>
  <c r="C21" i="33"/>
  <c r="G21" i="33" s="1"/>
  <c r="C20" i="33"/>
  <c r="G20" i="33" s="1"/>
  <c r="C19" i="33"/>
  <c r="C18" i="33"/>
  <c r="G13" i="33"/>
  <c r="C12" i="33"/>
  <c r="G12" i="33" s="1"/>
  <c r="C11" i="33"/>
  <c r="C10" i="33"/>
  <c r="C9" i="33"/>
  <c r="G9" i="33" s="1"/>
  <c r="C8" i="33"/>
  <c r="C7" i="33"/>
  <c r="C6" i="33"/>
  <c r="G6" i="33" s="1"/>
  <c r="C5" i="33"/>
  <c r="G5" i="33" s="1"/>
  <c r="C4" i="33"/>
  <c r="G4" i="33" s="1"/>
  <c r="C2" i="33"/>
  <c r="C3" i="33"/>
  <c r="G41" i="61"/>
  <c r="G39" i="61"/>
  <c r="G35" i="61"/>
  <c r="G33" i="61"/>
  <c r="G31" i="61"/>
  <c r="G27" i="61"/>
  <c r="G25" i="61"/>
  <c r="G23" i="61"/>
  <c r="G21" i="61"/>
  <c r="G20" i="61"/>
  <c r="G19" i="61"/>
  <c r="G16" i="61"/>
  <c r="G15" i="61"/>
  <c r="G14" i="61"/>
  <c r="G13" i="61"/>
  <c r="G12" i="61"/>
  <c r="G9" i="61"/>
  <c r="G7" i="61"/>
  <c r="G6" i="61"/>
  <c r="G5" i="61"/>
  <c r="G4" i="61"/>
  <c r="G41" i="60"/>
  <c r="G39" i="60"/>
  <c r="G35" i="60"/>
  <c r="G33" i="60"/>
  <c r="G31" i="60"/>
  <c r="G27" i="60"/>
  <c r="G25" i="60"/>
  <c r="G23" i="60"/>
  <c r="G21" i="60"/>
  <c r="G20" i="60"/>
  <c r="G19" i="60"/>
  <c r="G16" i="60"/>
  <c r="G15" i="60"/>
  <c r="G14" i="60"/>
  <c r="G13" i="60"/>
  <c r="G12" i="60"/>
  <c r="G9" i="60"/>
  <c r="G7" i="60"/>
  <c r="G6" i="60"/>
  <c r="G5" i="60"/>
  <c r="G4" i="60"/>
  <c r="G41" i="59"/>
  <c r="G39" i="59"/>
  <c r="G35" i="59"/>
  <c r="G33" i="59"/>
  <c r="G31" i="59"/>
  <c r="G27" i="59"/>
  <c r="G25" i="59"/>
  <c r="G23" i="59"/>
  <c r="G21" i="59"/>
  <c r="G20" i="59"/>
  <c r="G19" i="59"/>
  <c r="G16" i="59"/>
  <c r="G15" i="59"/>
  <c r="G14" i="59"/>
  <c r="G13" i="59"/>
  <c r="G12" i="59"/>
  <c r="G9" i="59"/>
  <c r="G7" i="59"/>
  <c r="G6" i="59"/>
  <c r="G5" i="59"/>
  <c r="G4" i="59"/>
  <c r="G41" i="58"/>
  <c r="G39" i="58"/>
  <c r="G35" i="58"/>
  <c r="G33" i="58"/>
  <c r="G31" i="58"/>
  <c r="G27" i="58"/>
  <c r="G25" i="58"/>
  <c r="G23" i="58"/>
  <c r="G21" i="58"/>
  <c r="G20" i="58"/>
  <c r="G19" i="58"/>
  <c r="G16" i="58"/>
  <c r="G15" i="58"/>
  <c r="G14" i="58"/>
  <c r="G13" i="58"/>
  <c r="G12" i="58"/>
  <c r="G9" i="58"/>
  <c r="G7" i="58"/>
  <c r="G6" i="58"/>
  <c r="G5" i="58"/>
  <c r="G4" i="58"/>
  <c r="G40" i="57"/>
  <c r="G38" i="57"/>
  <c r="G36" i="57"/>
  <c r="G34" i="57"/>
  <c r="G32" i="57"/>
  <c r="G28" i="57"/>
  <c r="G26" i="57"/>
  <c r="G24" i="57"/>
  <c r="G22" i="57"/>
  <c r="G21" i="57"/>
  <c r="G20" i="57"/>
  <c r="G17" i="57"/>
  <c r="G15" i="57"/>
  <c r="G14" i="57"/>
  <c r="G13" i="57"/>
  <c r="G12" i="57"/>
  <c r="G9" i="57"/>
  <c r="G7" i="57"/>
  <c r="G6" i="57"/>
  <c r="G5" i="57"/>
  <c r="G4" i="57"/>
  <c r="G40" i="56"/>
  <c r="G38" i="56"/>
  <c r="G36" i="56"/>
  <c r="G34" i="56"/>
  <c r="G32" i="56"/>
  <c r="G28" i="56"/>
  <c r="G26" i="56"/>
  <c r="G24" i="56"/>
  <c r="G22" i="56"/>
  <c r="G21" i="56"/>
  <c r="G20" i="56"/>
  <c r="G17" i="56"/>
  <c r="G15" i="56"/>
  <c r="G14" i="56"/>
  <c r="G13" i="56"/>
  <c r="G12" i="56"/>
  <c r="G9" i="56"/>
  <c r="G7" i="56"/>
  <c r="G6" i="56"/>
  <c r="G5" i="56"/>
  <c r="G4" i="56"/>
  <c r="G13" i="55"/>
  <c r="C16" i="54"/>
  <c r="G15" i="54" s="1"/>
  <c r="G13" i="54"/>
  <c r="C16" i="51"/>
  <c r="G15" i="51" s="1"/>
  <c r="C16" i="50"/>
  <c r="G15" i="50" s="1"/>
  <c r="G40" i="49"/>
  <c r="G22" i="49"/>
  <c r="G21" i="49"/>
  <c r="G20" i="49"/>
  <c r="G18" i="49"/>
  <c r="G17" i="49"/>
  <c r="G14" i="49"/>
  <c r="G13" i="49"/>
  <c r="G12" i="49"/>
  <c r="G10" i="49"/>
  <c r="G9" i="49"/>
  <c r="G6" i="49"/>
  <c r="G5" i="49"/>
  <c r="G4" i="49"/>
  <c r="G2" i="49"/>
  <c r="G40" i="48"/>
  <c r="G22" i="48"/>
  <c r="G21" i="48"/>
  <c r="G20" i="48"/>
  <c r="G18" i="48"/>
  <c r="G17" i="48"/>
  <c r="G14" i="48"/>
  <c r="G13" i="48"/>
  <c r="G12" i="48"/>
  <c r="G10" i="48"/>
  <c r="G9" i="48"/>
  <c r="G6" i="48"/>
  <c r="G5" i="48"/>
  <c r="G4" i="48"/>
  <c r="G2" i="48"/>
  <c r="G40" i="47"/>
  <c r="G22" i="47"/>
  <c r="G21" i="47"/>
  <c r="G20" i="47"/>
  <c r="G18" i="47"/>
  <c r="G17" i="47"/>
  <c r="G14" i="47"/>
  <c r="G13" i="47"/>
  <c r="G12" i="47"/>
  <c r="G10" i="47"/>
  <c r="G9" i="47"/>
  <c r="G6" i="47"/>
  <c r="G5" i="47"/>
  <c r="G4" i="47"/>
  <c r="G2" i="47"/>
  <c r="G40" i="46"/>
  <c r="G22" i="46"/>
  <c r="G21" i="46"/>
  <c r="G20" i="46"/>
  <c r="G18" i="46"/>
  <c r="G17" i="46"/>
  <c r="G14" i="46"/>
  <c r="G13" i="46"/>
  <c r="G12" i="46"/>
  <c r="G10" i="46"/>
  <c r="G9" i="46"/>
  <c r="G6" i="46"/>
  <c r="G5" i="46"/>
  <c r="G4" i="46"/>
  <c r="G2" i="46"/>
  <c r="G40" i="45"/>
  <c r="G22" i="45"/>
  <c r="G21" i="45"/>
  <c r="G20" i="45"/>
  <c r="G18" i="45"/>
  <c r="G17" i="45"/>
  <c r="G14" i="45"/>
  <c r="G13" i="45"/>
  <c r="G12" i="45"/>
  <c r="G10" i="45"/>
  <c r="G9" i="45"/>
  <c r="G6" i="45"/>
  <c r="G5" i="45"/>
  <c r="G4" i="45"/>
  <c r="G2" i="45"/>
  <c r="G40" i="44"/>
  <c r="G22" i="44"/>
  <c r="G21" i="44"/>
  <c r="G20" i="44"/>
  <c r="G18" i="44"/>
  <c r="G17" i="44"/>
  <c r="G14" i="44"/>
  <c r="G13" i="44"/>
  <c r="G12" i="44"/>
  <c r="G10" i="44"/>
  <c r="G9" i="44"/>
  <c r="G6" i="44"/>
  <c r="G5" i="44"/>
  <c r="G4" i="44"/>
  <c r="G2" i="44"/>
  <c r="G40" i="43"/>
  <c r="G22" i="43"/>
  <c r="G21" i="43"/>
  <c r="G20" i="43"/>
  <c r="G18" i="43"/>
  <c r="G17" i="43"/>
  <c r="G14" i="43"/>
  <c r="G13" i="43"/>
  <c r="G12" i="43"/>
  <c r="G10" i="43"/>
  <c r="G9" i="43"/>
  <c r="G6" i="43"/>
  <c r="G5" i="43"/>
  <c r="G4" i="43"/>
  <c r="G2" i="43"/>
  <c r="G40" i="42"/>
  <c r="G22" i="42"/>
  <c r="G21" i="42"/>
  <c r="G20" i="42"/>
  <c r="G18" i="42"/>
  <c r="G17" i="42"/>
  <c r="G14" i="42"/>
  <c r="G13" i="42"/>
  <c r="G12" i="42"/>
  <c r="G10" i="42"/>
  <c r="G9" i="42"/>
  <c r="G6" i="42"/>
  <c r="G5" i="42"/>
  <c r="G4" i="42"/>
  <c r="G2" i="42"/>
  <c r="G40" i="41"/>
  <c r="G22" i="41"/>
  <c r="G21" i="41"/>
  <c r="G20" i="41"/>
  <c r="G18" i="41"/>
  <c r="G17" i="41"/>
  <c r="G14" i="41"/>
  <c r="G13" i="41"/>
  <c r="G12" i="41"/>
  <c r="G10" i="41"/>
  <c r="G9" i="41"/>
  <c r="G6" i="41"/>
  <c r="G5" i="41"/>
  <c r="G4" i="41"/>
  <c r="G2" i="41"/>
  <c r="G40" i="40"/>
  <c r="G22" i="40"/>
  <c r="G21" i="40"/>
  <c r="G20" i="40"/>
  <c r="G18" i="40"/>
  <c r="G17" i="40"/>
  <c r="G14" i="40"/>
  <c r="G13" i="40"/>
  <c r="G12" i="40"/>
  <c r="G10" i="40"/>
  <c r="G9" i="40"/>
  <c r="G6" i="40"/>
  <c r="G5" i="40"/>
  <c r="G4" i="40"/>
  <c r="G2" i="40"/>
  <c r="G40" i="39"/>
  <c r="G22" i="39"/>
  <c r="G21" i="39"/>
  <c r="G20" i="39"/>
  <c r="G18" i="39"/>
  <c r="G17" i="39"/>
  <c r="C16" i="39"/>
  <c r="G14" i="39"/>
  <c r="G13" i="39"/>
  <c r="G12" i="39"/>
  <c r="G10" i="39"/>
  <c r="G9" i="39"/>
  <c r="G6" i="39"/>
  <c r="G5" i="39"/>
  <c r="C16" i="38"/>
  <c r="G15" i="38" s="1"/>
  <c r="G15" i="37"/>
  <c r="C16" i="35"/>
  <c r="G15" i="35" s="1"/>
  <c r="G15" i="34"/>
  <c r="C39" i="32"/>
  <c r="G39" i="32" s="1"/>
  <c r="C38" i="32"/>
  <c r="C37" i="32"/>
  <c r="C36" i="32"/>
  <c r="C33" i="32"/>
  <c r="C35" i="32"/>
  <c r="C34" i="32"/>
  <c r="C32" i="32"/>
  <c r="C28" i="32"/>
  <c r="C31" i="32"/>
  <c r="C27" i="32"/>
  <c r="C26" i="32"/>
  <c r="C25" i="32"/>
  <c r="C23" i="32"/>
  <c r="C24" i="32"/>
  <c r="C22" i="32"/>
  <c r="G22" i="32" s="1"/>
  <c r="C21" i="32"/>
  <c r="G21" i="32" s="1"/>
  <c r="C20" i="32"/>
  <c r="G20" i="32" s="1"/>
  <c r="C19" i="32"/>
  <c r="C15" i="32"/>
  <c r="C18" i="32"/>
  <c r="C17" i="32"/>
  <c r="G17" i="32" s="1"/>
  <c r="C16" i="32"/>
  <c r="G13" i="32"/>
  <c r="C11" i="32"/>
  <c r="C14" i="32"/>
  <c r="G14" i="32" s="1"/>
  <c r="C12" i="32"/>
  <c r="G12" i="32" s="1"/>
  <c r="C10" i="32"/>
  <c r="C9" i="32"/>
  <c r="G9" i="32" s="1"/>
  <c r="C8" i="32"/>
  <c r="C7" i="32"/>
  <c r="C6" i="32"/>
  <c r="G6" i="32" s="1"/>
  <c r="C5" i="32"/>
  <c r="G5" i="32" s="1"/>
  <c r="C4" i="32"/>
  <c r="G4" i="32" s="1"/>
  <c r="C3" i="32"/>
  <c r="C2" i="32"/>
  <c r="G40" i="33"/>
  <c r="G7" i="33" l="1"/>
  <c r="G33" i="33"/>
  <c r="G10" i="33"/>
  <c r="G31" i="33"/>
  <c r="G25" i="33"/>
  <c r="G7" i="32"/>
  <c r="G23" i="32"/>
  <c r="G37" i="32"/>
  <c r="G23" i="33"/>
  <c r="G27" i="33"/>
  <c r="G25" i="32"/>
  <c r="G2" i="39"/>
  <c r="G10" i="32"/>
  <c r="G7" i="39"/>
  <c r="G35" i="32"/>
  <c r="G15" i="39"/>
  <c r="G24" i="39"/>
  <c r="G34" i="39"/>
  <c r="G38" i="39"/>
  <c r="G7" i="40"/>
  <c r="G15" i="40"/>
  <c r="G24" i="40"/>
  <c r="G28" i="40"/>
  <c r="G34" i="40"/>
  <c r="G38" i="40"/>
  <c r="G7" i="41"/>
  <c r="G15" i="41"/>
  <c r="G24" i="41"/>
  <c r="G28" i="41"/>
  <c r="G34" i="41"/>
  <c r="G38" i="41"/>
  <c r="G7" i="42"/>
  <c r="G15" i="42"/>
  <c r="G24" i="42"/>
  <c r="G28" i="42"/>
  <c r="G34" i="42"/>
  <c r="G38" i="42"/>
  <c r="G7" i="43"/>
  <c r="G15" i="43"/>
  <c r="G24" i="43"/>
  <c r="G28" i="43"/>
  <c r="G34" i="43"/>
  <c r="G38" i="43"/>
  <c r="G7" i="44"/>
  <c r="G15" i="44"/>
  <c r="G24" i="44"/>
  <c r="G28" i="44"/>
  <c r="G34" i="44"/>
  <c r="G38" i="44"/>
  <c r="G7" i="45"/>
  <c r="G15" i="45"/>
  <c r="G24" i="45"/>
  <c r="G28" i="45"/>
  <c r="G34" i="45"/>
  <c r="G38" i="45"/>
  <c r="G7" i="46"/>
  <c r="G15" i="46"/>
  <c r="G24" i="46"/>
  <c r="G28" i="46"/>
  <c r="G34" i="46"/>
  <c r="G38" i="46"/>
  <c r="G7" i="47"/>
  <c r="G15" i="47"/>
  <c r="G24" i="47"/>
  <c r="G28" i="47"/>
  <c r="G34" i="47"/>
  <c r="G38" i="47"/>
  <c r="G7" i="48"/>
  <c r="G15" i="48"/>
  <c r="G24" i="48"/>
  <c r="G28" i="48"/>
  <c r="G34" i="48"/>
  <c r="G38" i="48"/>
  <c r="G7" i="49"/>
  <c r="G15" i="49"/>
  <c r="G24" i="49"/>
  <c r="G28" i="49"/>
  <c r="G34" i="49"/>
  <c r="G38" i="49"/>
  <c r="G2" i="56"/>
  <c r="G10" i="56"/>
  <c r="G18" i="56"/>
  <c r="G2" i="57"/>
  <c r="G10" i="57"/>
  <c r="G18" i="57"/>
  <c r="G2" i="58"/>
  <c r="G10" i="58"/>
  <c r="G17" i="58"/>
  <c r="G2" i="59"/>
  <c r="G10" i="59"/>
  <c r="G17" i="59"/>
  <c r="G2" i="60"/>
  <c r="G10" i="60"/>
  <c r="G17" i="60"/>
  <c r="G2" i="61"/>
  <c r="G10" i="61"/>
  <c r="G17" i="61"/>
  <c r="G18" i="33"/>
  <c r="G37" i="33"/>
  <c r="G26" i="39"/>
  <c r="G32" i="39"/>
  <c r="G36" i="39"/>
  <c r="G26" i="40"/>
  <c r="G32" i="40"/>
  <c r="G36" i="40"/>
  <c r="G26" i="41"/>
  <c r="G32" i="41"/>
  <c r="G36" i="41"/>
  <c r="G26" i="42"/>
  <c r="G32" i="42"/>
  <c r="G36" i="42"/>
  <c r="G26" i="43"/>
  <c r="G32" i="43"/>
  <c r="G36" i="43"/>
  <c r="G26" i="44"/>
  <c r="G32" i="44"/>
  <c r="G36" i="44"/>
  <c r="G26" i="45"/>
  <c r="G32" i="45"/>
  <c r="G36" i="45"/>
  <c r="G26" i="46"/>
  <c r="G32" i="46"/>
  <c r="G36" i="46"/>
  <c r="G26" i="47"/>
  <c r="G32" i="47"/>
  <c r="G36" i="47"/>
  <c r="G26" i="48"/>
  <c r="G32" i="48"/>
  <c r="G36" i="48"/>
  <c r="G26" i="49"/>
  <c r="G32" i="49"/>
  <c r="G36" i="49"/>
  <c r="G15" i="33"/>
  <c r="G27" i="32"/>
  <c r="G33" i="32"/>
  <c r="G35" i="33"/>
  <c r="G2" i="32"/>
  <c r="G15" i="32"/>
  <c r="G31" i="32"/>
  <c r="G4" i="39"/>
  <c r="G2" i="33"/>
  <c r="G40" i="35"/>
  <c r="G41" i="43" l="1"/>
  <c r="G41" i="42"/>
  <c r="G41" i="41"/>
  <c r="G18" i="1"/>
  <c r="G39" i="1" l="1"/>
  <c r="G37" i="1"/>
  <c r="G35" i="1"/>
  <c r="G33" i="1"/>
  <c r="G31" i="1"/>
  <c r="G27" i="1"/>
  <c r="G25" i="1"/>
  <c r="G23" i="1"/>
  <c r="G22" i="1"/>
  <c r="G21" i="1"/>
  <c r="G20" i="1"/>
  <c r="G17" i="1"/>
  <c r="G14" i="1"/>
  <c r="G12" i="1"/>
  <c r="G10" i="1"/>
  <c r="G9" i="1"/>
  <c r="G7" i="1"/>
  <c r="G6" i="1"/>
  <c r="G5" i="1"/>
  <c r="G4" i="1"/>
  <c r="G2" i="1"/>
</calcChain>
</file>

<file path=xl/sharedStrings.xml><?xml version="1.0" encoding="utf-8"?>
<sst xmlns="http://schemas.openxmlformats.org/spreadsheetml/2006/main" count="1433" uniqueCount="51">
  <si>
    <t>School (Low)</t>
  </si>
  <si>
    <t>School (High)</t>
  </si>
  <si>
    <t>ACES</t>
  </si>
  <si>
    <t>Page St.</t>
  </si>
  <si>
    <t>Long Hunters</t>
  </si>
  <si>
    <t>Murray (High)</t>
  </si>
  <si>
    <t>Murray (Low)</t>
  </si>
  <si>
    <t>North 55</t>
  </si>
  <si>
    <t>Oak St. (Big)</t>
  </si>
  <si>
    <t>Oak St. (Little)</t>
  </si>
  <si>
    <t>C/AWC</t>
  </si>
  <si>
    <t>Ind. Park</t>
  </si>
  <si>
    <t>Shepherd Tank</t>
  </si>
  <si>
    <t>Shepherd (West)</t>
  </si>
  <si>
    <t>E. 80 Tank</t>
  </si>
  <si>
    <t>Small W-Plant</t>
  </si>
  <si>
    <t>Big W-Plant</t>
  </si>
  <si>
    <t>Pike</t>
  </si>
  <si>
    <t>South 55</t>
  </si>
  <si>
    <t>Knifley</t>
  </si>
  <si>
    <t>J-town (High)</t>
  </si>
  <si>
    <t>J-town (Low)</t>
  </si>
  <si>
    <t>J-Bird (High)</t>
  </si>
  <si>
    <t>J-Bird (Low)</t>
  </si>
  <si>
    <t>S 61 (High)</t>
  </si>
  <si>
    <t>S 61 (Low)</t>
  </si>
  <si>
    <t>Chance (High)</t>
  </si>
  <si>
    <t>Chance (Low)</t>
  </si>
  <si>
    <t>Breeding (High)</t>
  </si>
  <si>
    <t>Breeding (Low)</t>
  </si>
  <si>
    <t>Edm. (High)</t>
  </si>
  <si>
    <t>Edm. (Low)</t>
  </si>
  <si>
    <t>Keltner (High)</t>
  </si>
  <si>
    <t>Keltner (Low)</t>
  </si>
  <si>
    <t>Green.</t>
  </si>
  <si>
    <t>Master Meters</t>
  </si>
  <si>
    <t>Reading</t>
  </si>
  <si>
    <t>Usage</t>
  </si>
  <si>
    <t>Time</t>
  </si>
  <si>
    <t>Total</t>
  </si>
  <si>
    <t>Chol. Total</t>
  </si>
  <si>
    <t>Chol. Free</t>
  </si>
  <si>
    <t>Shepherd (East)</t>
  </si>
  <si>
    <t>Min</t>
  </si>
  <si>
    <t>704 (High)</t>
  </si>
  <si>
    <t>704 (Low)</t>
  </si>
  <si>
    <t>Glensfork</t>
  </si>
  <si>
    <t>Edm W. 80 (H)</t>
  </si>
  <si>
    <t>Edm W. 80 (L)</t>
  </si>
  <si>
    <t>Edm Flatrock (H)</t>
  </si>
  <si>
    <t>Edm Flatrock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</si>
</sst>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"/>
  </numFmts>
  <fonts count="5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1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righ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 applyProtection="1">
      <alignment horizontal="right"/>
    </xf>
    <xf numFmtId="20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164" fontId="3" fillId="0" borderId="0" xfId="0" applyNumberFormat="1" applyFont="1" applyAlignment="1">
      <alignment horizontal="center" wrapText="1"/>
    </xf>
    <xf numFmtId="164" fontId="2" fillId="0" borderId="1" xfId="0" applyNumberFormat="1" applyFont="1" applyFill="1" applyBorder="1" applyAlignment="1" applyProtection="1">
      <alignment horizontal="right"/>
    </xf>
    <xf numFmtId="43" fontId="1" fillId="0" borderId="1" xfId="0" applyNumberFormat="1" applyFont="1" applyBorder="1"/>
    <xf numFmtId="0" fontId="2" fillId="0" borderId="1" xfId="0" applyNumberFormat="1" applyFont="1" applyBorder="1" applyAlignment="1" applyProtection="1">
      <alignment horizontal="right" wrapText="1"/>
    </xf>
    <xf numFmtId="16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11" workbookViewId="0">
      <selection activeCell="G41" sqref="G41"/>
    </sheetView>
  </sheetViews>
  <sheetFormatPr defaultRowHeight="15" x14ac:dyDescent="0.25"/>
  <cols>
    <col min="1" max="1" width="16.28515625" customWidth="1"/>
    <col min="2" max="2" width="18.140625" customWidth="1"/>
    <col min="3" max="3" width="13.42578125" customWidth="1"/>
    <col min="4" max="4" width="8.28515625" customWidth="1"/>
    <col min="5" max="5" width="8.42578125" customWidth="1"/>
    <col min="6" max="6" width="8.140625" style="10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17" t="s">
        <v>41</v>
      </c>
      <c r="G1" s="4" t="s">
        <v>39</v>
      </c>
    </row>
    <row r="2" spans="1:7" ht="17.25" x14ac:dyDescent="0.3">
      <c r="A2" s="1" t="s">
        <v>1</v>
      </c>
      <c r="B2" s="1">
        <v>196356000</v>
      </c>
      <c r="C2" s="6">
        <v>127000</v>
      </c>
      <c r="D2" s="8"/>
      <c r="E2" s="2"/>
      <c r="F2" s="18"/>
      <c r="G2" s="29">
        <f>(C2+C3)</f>
        <v>177580</v>
      </c>
    </row>
    <row r="3" spans="1:7" ht="17.25" x14ac:dyDescent="0.3">
      <c r="A3" s="1" t="s">
        <v>0</v>
      </c>
      <c r="B3" s="1">
        <v>5969650</v>
      </c>
      <c r="C3" s="6">
        <v>50580</v>
      </c>
      <c r="D3" s="14"/>
      <c r="E3" s="1"/>
      <c r="F3" s="11"/>
      <c r="G3" s="30"/>
    </row>
    <row r="4" spans="1:7" ht="17.25" x14ac:dyDescent="0.3">
      <c r="A4" s="1" t="s">
        <v>2</v>
      </c>
      <c r="B4" s="1">
        <v>495000</v>
      </c>
      <c r="C4" s="6">
        <v>7000</v>
      </c>
      <c r="D4" s="14"/>
      <c r="E4" s="1"/>
      <c r="F4" s="11"/>
      <c r="G4" s="7">
        <f>C4</f>
        <v>7000</v>
      </c>
    </row>
    <row r="5" spans="1:7" ht="17.25" x14ac:dyDescent="0.3">
      <c r="A5" s="1" t="s">
        <v>3</v>
      </c>
      <c r="B5" s="1">
        <v>5999230</v>
      </c>
      <c r="C5" s="6">
        <v>165420</v>
      </c>
      <c r="D5" s="8"/>
      <c r="E5" s="1"/>
      <c r="F5" s="11"/>
      <c r="G5" s="7">
        <f>C5</f>
        <v>165420</v>
      </c>
    </row>
    <row r="6" spans="1:7" ht="17.25" x14ac:dyDescent="0.3">
      <c r="A6" s="1" t="s">
        <v>4</v>
      </c>
      <c r="B6" s="1">
        <v>37570840</v>
      </c>
      <c r="C6" s="6">
        <v>7300</v>
      </c>
      <c r="D6" s="14"/>
      <c r="E6" s="1"/>
      <c r="F6" s="11"/>
      <c r="G6" s="7">
        <f>C6</f>
        <v>7300</v>
      </c>
    </row>
    <row r="7" spans="1:7" ht="17.25" x14ac:dyDescent="0.3">
      <c r="A7" s="1" t="s">
        <v>5</v>
      </c>
      <c r="B7" s="1">
        <v>11064100</v>
      </c>
      <c r="C7" s="6">
        <v>11100</v>
      </c>
      <c r="D7" s="14"/>
      <c r="E7" s="1"/>
      <c r="F7" s="11"/>
      <c r="G7" s="29">
        <f>(C7+C8)</f>
        <v>38440</v>
      </c>
    </row>
    <row r="8" spans="1:7" ht="17.25" x14ac:dyDescent="0.3">
      <c r="A8" s="1" t="s">
        <v>6</v>
      </c>
      <c r="B8" s="1">
        <v>9584150</v>
      </c>
      <c r="C8" s="6">
        <v>27340</v>
      </c>
      <c r="D8" s="14"/>
      <c r="E8" s="1"/>
      <c r="F8" s="11"/>
      <c r="G8" s="30"/>
    </row>
    <row r="9" spans="1:7" ht="17.25" x14ac:dyDescent="0.3">
      <c r="A9" s="1" t="s">
        <v>7</v>
      </c>
      <c r="B9" s="1">
        <v>81842710</v>
      </c>
      <c r="C9" s="6">
        <v>49320</v>
      </c>
      <c r="D9" s="14"/>
      <c r="E9" s="1"/>
      <c r="F9" s="11"/>
      <c r="G9" s="7">
        <f>C9</f>
        <v>49320</v>
      </c>
    </row>
    <row r="10" spans="1:7" ht="17.25" x14ac:dyDescent="0.3">
      <c r="A10" s="1" t="s">
        <v>8</v>
      </c>
      <c r="B10" s="1">
        <v>724183400</v>
      </c>
      <c r="C10" s="6">
        <v>416900</v>
      </c>
      <c r="D10" s="14"/>
      <c r="E10" s="1"/>
      <c r="F10" s="11"/>
      <c r="G10" s="29">
        <f>(C10+C11)</f>
        <v>416900</v>
      </c>
    </row>
    <row r="11" spans="1:7" ht="17.25" x14ac:dyDescent="0.3">
      <c r="A11" s="1" t="s">
        <v>9</v>
      </c>
      <c r="B11" s="1">
        <v>36407390</v>
      </c>
      <c r="C11" s="6">
        <v>0</v>
      </c>
      <c r="D11" s="14"/>
      <c r="E11" s="1"/>
      <c r="F11" s="11"/>
      <c r="G11" s="30"/>
    </row>
    <row r="12" spans="1:7" ht="17.25" x14ac:dyDescent="0.3">
      <c r="A12" s="1" t="s">
        <v>10</v>
      </c>
      <c r="B12" s="1">
        <v>6461555000</v>
      </c>
      <c r="C12" s="6">
        <v>1719000</v>
      </c>
      <c r="D12" s="14"/>
      <c r="E12" s="1"/>
      <c r="F12" s="19">
        <v>1.8</v>
      </c>
      <c r="G12" s="7">
        <f>C12</f>
        <v>1719000</v>
      </c>
    </row>
    <row r="13" spans="1:7" ht="17.25" x14ac:dyDescent="0.3">
      <c r="A13" s="1" t="s">
        <v>11</v>
      </c>
      <c r="B13" s="11">
        <v>6666703706000</v>
      </c>
      <c r="C13" s="13">
        <v>352000</v>
      </c>
      <c r="D13" s="14"/>
      <c r="E13" s="1"/>
      <c r="F13" s="11"/>
      <c r="G13" s="7"/>
    </row>
    <row r="14" spans="1:7" ht="17.25" x14ac:dyDescent="0.3">
      <c r="A14" s="1" t="s">
        <v>12</v>
      </c>
      <c r="B14" s="1">
        <v>38118860</v>
      </c>
      <c r="C14" s="6">
        <v>83380</v>
      </c>
      <c r="D14" s="14"/>
      <c r="E14" s="1"/>
      <c r="F14" s="11"/>
      <c r="G14" s="7">
        <f>C14</f>
        <v>83380</v>
      </c>
    </row>
    <row r="15" spans="1:7" ht="17.25" x14ac:dyDescent="0.3">
      <c r="A15" s="1" t="s">
        <v>13</v>
      </c>
      <c r="B15" s="1">
        <v>200557350</v>
      </c>
      <c r="C15" s="6">
        <v>154130</v>
      </c>
      <c r="D15" s="14"/>
      <c r="E15" s="1"/>
      <c r="F15" s="11"/>
      <c r="G15" s="29">
        <f>(C15+C16)</f>
        <v>154130</v>
      </c>
    </row>
    <row r="16" spans="1:7" ht="17.25" x14ac:dyDescent="0.3">
      <c r="A16" s="1" t="s">
        <v>42</v>
      </c>
      <c r="B16" s="1"/>
      <c r="C16" s="6"/>
      <c r="D16" s="1"/>
      <c r="E16" s="1"/>
      <c r="F16" s="11"/>
      <c r="G16" s="31"/>
    </row>
    <row r="17" spans="1:7" ht="17.25" x14ac:dyDescent="0.3">
      <c r="A17" s="1" t="s">
        <v>14</v>
      </c>
      <c r="B17" s="1">
        <v>203615000</v>
      </c>
      <c r="C17" s="6">
        <v>219000</v>
      </c>
      <c r="D17" s="14"/>
      <c r="E17" s="1"/>
      <c r="F17" s="11"/>
      <c r="G17" s="7">
        <f t="shared" ref="G17:G22" si="0">C17</f>
        <v>219000</v>
      </c>
    </row>
    <row r="18" spans="1:7" ht="17.25" x14ac:dyDescent="0.3">
      <c r="A18" s="1" t="s">
        <v>15</v>
      </c>
      <c r="B18" s="1">
        <v>9927990</v>
      </c>
      <c r="C18" s="6">
        <v>25540</v>
      </c>
      <c r="D18" s="14"/>
      <c r="E18" s="1"/>
      <c r="F18" s="11"/>
      <c r="G18" s="29">
        <f>(C18+C19)</f>
        <v>25740</v>
      </c>
    </row>
    <row r="19" spans="1:7" ht="17.25" x14ac:dyDescent="0.3">
      <c r="A19" s="1" t="s">
        <v>16</v>
      </c>
      <c r="B19" s="1">
        <v>7339600</v>
      </c>
      <c r="C19" s="6">
        <v>200</v>
      </c>
      <c r="D19" s="14"/>
      <c r="E19" s="1"/>
      <c r="F19" s="11"/>
      <c r="G19" s="30"/>
    </row>
    <row r="20" spans="1:7" ht="17.25" x14ac:dyDescent="0.3">
      <c r="A20" s="1" t="s">
        <v>17</v>
      </c>
      <c r="B20" s="1">
        <v>46388450</v>
      </c>
      <c r="C20" s="6">
        <v>33650</v>
      </c>
      <c r="D20" s="14"/>
      <c r="E20" s="1"/>
      <c r="F20" s="11"/>
      <c r="G20" s="7">
        <f t="shared" si="0"/>
        <v>33650</v>
      </c>
    </row>
    <row r="21" spans="1:7" ht="17.25" x14ac:dyDescent="0.3">
      <c r="A21" s="1" t="s">
        <v>18</v>
      </c>
      <c r="B21" s="1">
        <v>7427100</v>
      </c>
      <c r="C21" s="6">
        <v>54300</v>
      </c>
      <c r="D21" s="14"/>
      <c r="E21" s="1"/>
      <c r="F21" s="11"/>
      <c r="G21" s="7">
        <f t="shared" si="0"/>
        <v>54300</v>
      </c>
    </row>
    <row r="22" spans="1:7" ht="17.25" x14ac:dyDescent="0.3">
      <c r="A22" s="1" t="s">
        <v>19</v>
      </c>
      <c r="B22" s="1">
        <v>81189900</v>
      </c>
      <c r="C22" s="6">
        <v>75200</v>
      </c>
      <c r="D22" s="14"/>
      <c r="E22" s="1"/>
      <c r="F22" s="11"/>
      <c r="G22" s="7">
        <f t="shared" si="0"/>
        <v>75200</v>
      </c>
    </row>
    <row r="23" spans="1:7" ht="17.25" x14ac:dyDescent="0.3">
      <c r="A23" s="1" t="s">
        <v>20</v>
      </c>
      <c r="B23" s="1">
        <v>11606100</v>
      </c>
      <c r="C23" s="6">
        <v>83400</v>
      </c>
      <c r="D23" s="14"/>
      <c r="E23" s="1"/>
      <c r="F23" s="11"/>
      <c r="G23" s="29">
        <f>(C23+C24)</f>
        <v>95130</v>
      </c>
    </row>
    <row r="24" spans="1:7" ht="17.25" x14ac:dyDescent="0.3">
      <c r="A24" s="1" t="s">
        <v>21</v>
      </c>
      <c r="B24" s="1">
        <v>1539920</v>
      </c>
      <c r="C24" s="6">
        <v>11730</v>
      </c>
      <c r="D24" s="14"/>
      <c r="E24" s="1"/>
      <c r="F24" s="11"/>
      <c r="G24" s="30"/>
    </row>
    <row r="25" spans="1:7" ht="17.25" x14ac:dyDescent="0.3">
      <c r="A25" s="1" t="s">
        <v>22</v>
      </c>
      <c r="B25" s="1">
        <v>23107000</v>
      </c>
      <c r="C25" s="6">
        <v>157000</v>
      </c>
      <c r="D25" s="14"/>
      <c r="E25" s="1"/>
      <c r="F25" s="11"/>
      <c r="G25" s="29">
        <f>C25+C26</f>
        <v>199500</v>
      </c>
    </row>
    <row r="26" spans="1:7" ht="17.25" x14ac:dyDescent="0.3">
      <c r="A26" s="1" t="s">
        <v>23</v>
      </c>
      <c r="B26" s="1">
        <v>4521270</v>
      </c>
      <c r="C26" s="6">
        <v>42500</v>
      </c>
      <c r="D26" s="14"/>
      <c r="E26" s="1"/>
      <c r="F26" s="11"/>
      <c r="G26" s="30"/>
    </row>
    <row r="27" spans="1:7" ht="17.25" x14ac:dyDescent="0.3">
      <c r="A27" s="1" t="s">
        <v>24</v>
      </c>
      <c r="B27" s="1">
        <v>0</v>
      </c>
      <c r="C27" s="6">
        <v>0</v>
      </c>
      <c r="D27" s="14"/>
      <c r="E27" s="1"/>
      <c r="F27" s="11"/>
      <c r="G27" s="29">
        <f>C27+C28</f>
        <v>610</v>
      </c>
    </row>
    <row r="28" spans="1:7" ht="17.25" x14ac:dyDescent="0.3">
      <c r="A28" s="1" t="s">
        <v>25</v>
      </c>
      <c r="B28" s="1">
        <v>79610</v>
      </c>
      <c r="C28" s="6">
        <v>610</v>
      </c>
      <c r="D28" s="14"/>
      <c r="E28" s="1"/>
      <c r="F28" s="11"/>
      <c r="G28" s="30"/>
    </row>
    <row r="29" spans="1:7" ht="17.25" x14ac:dyDescent="0.3">
      <c r="A29" s="1" t="s">
        <v>44</v>
      </c>
      <c r="B29" s="1">
        <v>12682000</v>
      </c>
      <c r="C29" s="6">
        <v>28000</v>
      </c>
      <c r="D29" s="14"/>
      <c r="E29" s="1"/>
      <c r="F29" s="11"/>
      <c r="G29" s="23"/>
    </row>
    <row r="30" spans="1:7" ht="17.25" x14ac:dyDescent="0.3">
      <c r="A30" s="1" t="s">
        <v>45</v>
      </c>
      <c r="B30" s="1">
        <v>7316090</v>
      </c>
      <c r="C30" s="6">
        <v>0</v>
      </c>
      <c r="D30" s="14"/>
      <c r="E30" s="1"/>
      <c r="F30" s="11"/>
      <c r="G30" s="23">
        <f>SUM(C29:C30)</f>
        <v>28000</v>
      </c>
    </row>
    <row r="31" spans="1:7" ht="17.25" x14ac:dyDescent="0.3">
      <c r="A31" s="1" t="s">
        <v>26</v>
      </c>
      <c r="B31" s="1">
        <v>29000</v>
      </c>
      <c r="C31" s="6">
        <v>0</v>
      </c>
      <c r="D31" s="14"/>
      <c r="E31" s="1"/>
      <c r="F31" s="11"/>
      <c r="G31" s="29">
        <f>C31+C32</f>
        <v>12750</v>
      </c>
    </row>
    <row r="32" spans="1:7" ht="17.25" x14ac:dyDescent="0.3">
      <c r="A32" s="1" t="s">
        <v>27</v>
      </c>
      <c r="B32" s="1">
        <v>1859760</v>
      </c>
      <c r="C32" s="6">
        <v>12750</v>
      </c>
      <c r="D32" s="14"/>
      <c r="E32" s="1"/>
      <c r="F32" s="11"/>
      <c r="G32" s="30"/>
    </row>
    <row r="33" spans="1:7" ht="17.25" x14ac:dyDescent="0.3">
      <c r="A33" s="1" t="s">
        <v>28</v>
      </c>
      <c r="B33" s="1">
        <v>43060000</v>
      </c>
      <c r="C33" s="6">
        <v>46000</v>
      </c>
      <c r="D33" s="14"/>
      <c r="E33" s="1"/>
      <c r="F33" s="11"/>
      <c r="G33" s="29">
        <f>C33+C34</f>
        <v>84950</v>
      </c>
    </row>
    <row r="34" spans="1:7" ht="17.25" x14ac:dyDescent="0.3">
      <c r="A34" s="1" t="s">
        <v>29</v>
      </c>
      <c r="B34" s="1">
        <v>4337100</v>
      </c>
      <c r="C34" s="6">
        <v>38950</v>
      </c>
      <c r="D34" s="14"/>
      <c r="E34" s="1"/>
      <c r="F34" s="11"/>
      <c r="G34" s="30"/>
    </row>
    <row r="35" spans="1:7" ht="17.25" x14ac:dyDescent="0.3">
      <c r="A35" s="1" t="s">
        <v>30</v>
      </c>
      <c r="B35" s="1">
        <v>27822500</v>
      </c>
      <c r="C35" s="6">
        <v>600</v>
      </c>
      <c r="D35" s="14"/>
      <c r="E35" s="1"/>
      <c r="F35" s="11"/>
      <c r="G35" s="29">
        <f>C35+C36</f>
        <v>9930</v>
      </c>
    </row>
    <row r="36" spans="1:7" ht="17.25" x14ac:dyDescent="0.3">
      <c r="A36" s="1" t="s">
        <v>31</v>
      </c>
      <c r="B36" s="1">
        <v>1608240</v>
      </c>
      <c r="C36" s="6">
        <v>9330</v>
      </c>
      <c r="D36" s="14"/>
      <c r="E36" s="1"/>
      <c r="F36" s="11"/>
      <c r="G36" s="30"/>
    </row>
    <row r="37" spans="1:7" ht="17.25" x14ac:dyDescent="0.3">
      <c r="A37" s="1" t="s">
        <v>32</v>
      </c>
      <c r="B37" s="1">
        <v>48294000</v>
      </c>
      <c r="C37" s="6">
        <v>90000</v>
      </c>
      <c r="D37" s="14"/>
      <c r="E37" s="1"/>
      <c r="F37" s="11"/>
      <c r="G37" s="29">
        <f>C37+C38</f>
        <v>128670</v>
      </c>
    </row>
    <row r="38" spans="1:7" ht="17.25" x14ac:dyDescent="0.3">
      <c r="A38" s="1" t="s">
        <v>33</v>
      </c>
      <c r="B38" s="1">
        <v>3808630</v>
      </c>
      <c r="C38" s="6">
        <v>38670</v>
      </c>
      <c r="D38" s="14"/>
      <c r="E38" s="1"/>
      <c r="F38" s="11"/>
      <c r="G38" s="30"/>
    </row>
    <row r="39" spans="1:7" ht="17.25" x14ac:dyDescent="0.3">
      <c r="A39" s="1" t="s">
        <v>34</v>
      </c>
      <c r="B39" s="1">
        <v>5766900</v>
      </c>
      <c r="C39" s="6">
        <v>71500</v>
      </c>
      <c r="D39" s="14"/>
      <c r="E39" s="1"/>
      <c r="F39" s="11"/>
      <c r="G39" s="7">
        <f>C39</f>
        <v>71500</v>
      </c>
    </row>
    <row r="40" spans="1:7" x14ac:dyDescent="0.25">
      <c r="A40" s="9"/>
      <c r="B40" s="9"/>
      <c r="F40" s="10" t="s">
        <v>43</v>
      </c>
      <c r="G40" s="10">
        <f>SUM(G2:G39)</f>
        <v>3857400</v>
      </c>
    </row>
    <row r="41" spans="1:7" x14ac:dyDescent="0.25">
      <c r="G41" s="10"/>
    </row>
  </sheetData>
  <mergeCells count="12">
    <mergeCell ref="G27:G28"/>
    <mergeCell ref="G31:G32"/>
    <mergeCell ref="G33:G34"/>
    <mergeCell ref="G35:G36"/>
    <mergeCell ref="G37:G38"/>
    <mergeCell ref="G25:G26"/>
    <mergeCell ref="G2:G3"/>
    <mergeCell ref="G7:G8"/>
    <mergeCell ref="G10:G11"/>
    <mergeCell ref="G15:G16"/>
    <mergeCell ref="G23:G24"/>
    <mergeCell ref="G18:G19"/>
  </mergeCells>
  <pageMargins left="0.7" right="0.7" top="0.75" bottom="0.75" header="0.3" footer="0.3"/>
  <pageSetup orientation="portrait" r:id="rId1"/>
  <headerFooter>
    <oddHeader>&amp;C&amp;20March 1, 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7" workbookViewId="0">
      <selection activeCell="F12" sqref="F12"/>
    </sheetView>
  </sheetViews>
  <sheetFormatPr defaultRowHeight="15" x14ac:dyDescent="0.25"/>
  <cols>
    <col min="1" max="1" width="17" customWidth="1"/>
    <col min="2" max="2" width="17.855468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0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197485000</v>
      </c>
      <c r="C2" s="6">
        <f>SUM(B2-'9'!B2)</f>
        <v>130000</v>
      </c>
      <c r="D2" s="8"/>
      <c r="E2" s="2"/>
      <c r="F2" s="3"/>
      <c r="G2" s="32">
        <f>SUM(C2:C3)</f>
        <v>180750</v>
      </c>
    </row>
    <row r="3" spans="1:7" ht="17.25" x14ac:dyDescent="0.3">
      <c r="A3" s="1" t="s">
        <v>0</v>
      </c>
      <c r="B3" s="1">
        <v>6409450</v>
      </c>
      <c r="C3" s="6">
        <f>SUM(B3-'9'!B3)</f>
        <v>50750</v>
      </c>
      <c r="D3" s="14"/>
      <c r="E3" s="1"/>
      <c r="F3" s="1"/>
      <c r="G3" s="33"/>
    </row>
    <row r="4" spans="1:7" ht="17.25" x14ac:dyDescent="0.3">
      <c r="A4" s="1" t="s">
        <v>2</v>
      </c>
      <c r="B4" s="1">
        <v>537000</v>
      </c>
      <c r="C4" s="6">
        <f>SUM(B4-'9'!B4)</f>
        <v>5000</v>
      </c>
      <c r="D4" s="14"/>
      <c r="E4" s="1"/>
      <c r="F4" s="1"/>
      <c r="G4" s="12">
        <f>SUM(C4)</f>
        <v>5000</v>
      </c>
    </row>
    <row r="5" spans="1:7" ht="17.25" x14ac:dyDescent="0.3">
      <c r="A5" s="1" t="s">
        <v>3</v>
      </c>
      <c r="B5" s="1">
        <v>7518970</v>
      </c>
      <c r="C5" s="6">
        <f>SUM(B5-'9'!B5)</f>
        <v>173820</v>
      </c>
      <c r="D5" s="8"/>
      <c r="E5" s="1"/>
      <c r="F5" s="1"/>
      <c r="G5" s="12">
        <f>SUM(C5)</f>
        <v>173820</v>
      </c>
    </row>
    <row r="6" spans="1:7" ht="17.25" x14ac:dyDescent="0.3">
      <c r="A6" s="1" t="s">
        <v>4</v>
      </c>
      <c r="B6" s="1">
        <v>37648510</v>
      </c>
      <c r="C6" s="6">
        <f>SUM(B6-'9'!B6)</f>
        <v>10650</v>
      </c>
      <c r="D6" s="14"/>
      <c r="E6" s="1"/>
      <c r="F6" s="1"/>
      <c r="G6" s="12">
        <f>SUM(C6)</f>
        <v>10650</v>
      </c>
    </row>
    <row r="7" spans="1:7" ht="17.25" x14ac:dyDescent="0.3">
      <c r="A7" s="1" t="s">
        <v>5</v>
      </c>
      <c r="B7" s="1">
        <v>11161300</v>
      </c>
      <c r="C7" s="6">
        <f>SUM(B7-'9'!B7)</f>
        <v>10300</v>
      </c>
      <c r="D7" s="14"/>
      <c r="E7" s="1"/>
      <c r="F7" s="1"/>
      <c r="G7" s="32">
        <f>SUM(C7:C8)</f>
        <v>38470</v>
      </c>
    </row>
    <row r="8" spans="1:7" ht="17.25" x14ac:dyDescent="0.3">
      <c r="A8" s="1" t="s">
        <v>6</v>
      </c>
      <c r="B8" s="1">
        <v>9829440</v>
      </c>
      <c r="C8" s="6">
        <f>SUM(B8-'9'!B8)</f>
        <v>28170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82297560</v>
      </c>
      <c r="C9" s="6">
        <f>SUM(B9-'9'!B9)</f>
        <v>52570</v>
      </c>
      <c r="D9" s="14"/>
      <c r="E9" s="1"/>
      <c r="F9" s="1"/>
      <c r="G9" s="12">
        <f>SUM(C9)</f>
        <v>52570</v>
      </c>
    </row>
    <row r="10" spans="1:7" ht="17.25" x14ac:dyDescent="0.3">
      <c r="A10" s="1" t="s">
        <v>8</v>
      </c>
      <c r="B10" s="1">
        <v>727938100</v>
      </c>
      <c r="C10" s="6">
        <f>SUM(B10-'9'!B10)</f>
        <v>440100</v>
      </c>
      <c r="D10" s="14"/>
      <c r="E10" s="1"/>
      <c r="F10" s="1"/>
      <c r="G10" s="32">
        <f>SUM(C10:C11)</f>
        <v>440100</v>
      </c>
    </row>
    <row r="11" spans="1:7" ht="17.25" x14ac:dyDescent="0.3">
      <c r="A11" s="1" t="s">
        <v>9</v>
      </c>
      <c r="B11" s="1">
        <v>36407390</v>
      </c>
      <c r="C11" s="6">
        <f>SUM(B11-'9'!B11)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6477907000</v>
      </c>
      <c r="C12" s="6">
        <f>SUM(B12-'9'!B12)</f>
        <v>1837000</v>
      </c>
      <c r="D12" s="14"/>
      <c r="E12" s="1"/>
      <c r="F12" s="16"/>
      <c r="G12" s="12">
        <f>SUM(C12)</f>
        <v>1837000</v>
      </c>
    </row>
    <row r="13" spans="1:7" ht="17.25" x14ac:dyDescent="0.3">
      <c r="A13" s="1" t="s">
        <v>11</v>
      </c>
      <c r="B13" s="11">
        <v>6666667494000</v>
      </c>
      <c r="C13" s="13">
        <f>SUM(B13-'9'!B13)</f>
        <v>250000</v>
      </c>
      <c r="D13" s="14"/>
      <c r="E13" s="1"/>
      <c r="F13" s="1"/>
      <c r="G13" s="12">
        <f>SUM(C13)</f>
        <v>250000</v>
      </c>
    </row>
    <row r="14" spans="1:7" ht="17.25" x14ac:dyDescent="0.3">
      <c r="A14" s="1" t="s">
        <v>12</v>
      </c>
      <c r="B14" s="1">
        <v>38531240</v>
      </c>
      <c r="C14" s="6">
        <f>SUM(B14-'9'!B14)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201699990</v>
      </c>
      <c r="C15" s="6">
        <f>SUM(B15-'9'!B15)</f>
        <v>0</v>
      </c>
      <c r="D15" s="14"/>
      <c r="E15" s="1"/>
      <c r="F15" s="1"/>
      <c r="G15" s="32">
        <f>SUM(C15:C16)</f>
        <v>0</v>
      </c>
    </row>
    <row r="16" spans="1:7" ht="17.25" x14ac:dyDescent="0.3">
      <c r="A16" s="1" t="s">
        <v>42</v>
      </c>
      <c r="B16" s="1"/>
      <c r="C16" s="6">
        <f>SUM(B16-'9'!B16)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204749000</v>
      </c>
      <c r="C17" s="6">
        <f>SUM(B17-'9'!B17)</f>
        <v>0</v>
      </c>
      <c r="D17" s="14"/>
      <c r="E17" s="1"/>
      <c r="F17" s="1"/>
      <c r="G17" s="12">
        <f>SUM(C17)</f>
        <v>0</v>
      </c>
    </row>
    <row r="18" spans="1:7" ht="17.25" x14ac:dyDescent="0.3">
      <c r="A18" s="1" t="s">
        <v>15</v>
      </c>
      <c r="B18" s="1">
        <v>148020</v>
      </c>
      <c r="C18" s="6">
        <f>SUM(B18-'9'!B18)</f>
        <v>21200</v>
      </c>
      <c r="D18" s="14"/>
      <c r="E18" s="1"/>
      <c r="F18" s="1"/>
      <c r="G18" s="32">
        <f>SUM(C18:C19)</f>
        <v>21400</v>
      </c>
    </row>
    <row r="19" spans="1:7" ht="17.25" x14ac:dyDescent="0.3">
      <c r="A19" s="1" t="s">
        <v>16</v>
      </c>
      <c r="B19" s="1">
        <v>7341400</v>
      </c>
      <c r="C19" s="6">
        <f>SUM(B19-'9'!B19)</f>
        <v>200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46726690</v>
      </c>
      <c r="C20" s="6">
        <f>SUM(B20-'9'!B20)</f>
        <v>41840</v>
      </c>
      <c r="D20" s="14"/>
      <c r="E20" s="1"/>
      <c r="F20" s="1"/>
      <c r="G20" s="12">
        <f>SUM(C20)</f>
        <v>41840</v>
      </c>
    </row>
    <row r="21" spans="1:7" ht="17.25" x14ac:dyDescent="0.3">
      <c r="A21" s="1" t="s">
        <v>18</v>
      </c>
      <c r="B21" s="1">
        <v>7910900</v>
      </c>
      <c r="C21" s="6">
        <f>SUM(B21-'9'!B21)</f>
        <v>62500</v>
      </c>
      <c r="D21" s="14"/>
      <c r="E21" s="1"/>
      <c r="F21" s="1"/>
      <c r="G21" s="12">
        <f>SUM(C21)</f>
        <v>62500</v>
      </c>
    </row>
    <row r="22" spans="1:7" ht="17.25" x14ac:dyDescent="0.3">
      <c r="A22" s="1" t="s">
        <v>19</v>
      </c>
      <c r="B22" s="1">
        <v>81819300</v>
      </c>
      <c r="C22" s="6">
        <f>SUM(B22-'9'!B22)</f>
        <v>0</v>
      </c>
      <c r="D22" s="1"/>
      <c r="E22" s="1"/>
      <c r="F22" s="1"/>
      <c r="G22" s="12">
        <f>SUM(C22)</f>
        <v>0</v>
      </c>
    </row>
    <row r="23" spans="1:7" ht="17.25" x14ac:dyDescent="0.3">
      <c r="A23" s="1" t="s">
        <v>46</v>
      </c>
      <c r="B23" s="1">
        <v>177200</v>
      </c>
      <c r="C23" s="6">
        <f>SUM(B23-'9'!B23)</f>
        <v>34500</v>
      </c>
      <c r="D23" s="1"/>
      <c r="E23" s="1"/>
      <c r="F23" s="1"/>
      <c r="G23" s="25">
        <f>SUM(C23)</f>
        <v>34500</v>
      </c>
    </row>
    <row r="24" spans="1:7" ht="17.25" x14ac:dyDescent="0.3">
      <c r="A24" s="1" t="s">
        <v>20</v>
      </c>
      <c r="B24" s="1">
        <v>12257000</v>
      </c>
      <c r="C24" s="6">
        <f>SUM(B24-'9'!B24)</f>
        <v>59600</v>
      </c>
      <c r="D24" s="14"/>
      <c r="E24" s="1"/>
      <c r="F24" s="1"/>
      <c r="G24" s="32">
        <f>SUM(C24:C25)</f>
        <v>70790</v>
      </c>
    </row>
    <row r="25" spans="1:7" ht="17.25" x14ac:dyDescent="0.3">
      <c r="A25" s="1" t="s">
        <v>21</v>
      </c>
      <c r="B25" s="1">
        <v>1643800</v>
      </c>
      <c r="C25" s="6">
        <f>SUM(B25-'9'!B25)</f>
        <v>11190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24556000</v>
      </c>
      <c r="C26" s="6">
        <f>SUM(B26-'9'!B26)</f>
        <v>155000</v>
      </c>
      <c r="D26" s="14"/>
      <c r="E26" s="1"/>
      <c r="F26" s="1"/>
      <c r="G26" s="32">
        <f>SUM(C26:C27)</f>
        <v>200080</v>
      </c>
    </row>
    <row r="27" spans="1:7" ht="17.25" x14ac:dyDescent="0.3">
      <c r="A27" s="1" t="s">
        <v>23</v>
      </c>
      <c r="B27" s="1">
        <v>4908430</v>
      </c>
      <c r="C27" s="6">
        <f>SUM(B27-'9'!B27)</f>
        <v>45080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SUM(B28-'9'!B28)</f>
        <v>0</v>
      </c>
      <c r="D28" s="14"/>
      <c r="E28" s="1"/>
      <c r="F28" s="1"/>
      <c r="G28" s="32">
        <f>SUM(C28:C29)</f>
        <v>790</v>
      </c>
    </row>
    <row r="29" spans="1:7" ht="17.25" x14ac:dyDescent="0.3">
      <c r="A29" s="1" t="s">
        <v>25</v>
      </c>
      <c r="B29" s="1">
        <v>86540</v>
      </c>
      <c r="C29" s="6">
        <f>SUM(B29-'9'!B29)</f>
        <v>790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13071000</v>
      </c>
      <c r="C30" s="6">
        <f>SUM(B30-'9'!B30)</f>
        <v>52000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7316090</v>
      </c>
      <c r="C31" s="6">
        <f>SUM(B31-'9'!B31)</f>
        <v>0</v>
      </c>
      <c r="D31" s="14"/>
      <c r="E31" s="1"/>
      <c r="F31" s="1"/>
      <c r="G31" s="21">
        <f>SUM(C30:C31)</f>
        <v>52000</v>
      </c>
    </row>
    <row r="32" spans="1:7" ht="17.25" x14ac:dyDescent="0.3">
      <c r="A32" s="1" t="s">
        <v>26</v>
      </c>
      <c r="B32" s="1">
        <v>29000</v>
      </c>
      <c r="C32" s="6">
        <f>SUM(B32-'9'!B32)</f>
        <v>0</v>
      </c>
      <c r="D32" s="14"/>
      <c r="E32" s="1"/>
      <c r="F32" s="1"/>
      <c r="G32" s="32">
        <f>SUM(C32:C33)</f>
        <v>15880</v>
      </c>
    </row>
    <row r="33" spans="1:7" ht="17.25" x14ac:dyDescent="0.3">
      <c r="A33" s="1" t="s">
        <v>27</v>
      </c>
      <c r="B33" s="1">
        <v>1985270</v>
      </c>
      <c r="C33" s="6">
        <f>SUM(B33-'9'!B33)</f>
        <v>15880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43466000</v>
      </c>
      <c r="C34" s="6">
        <f>SUM(B34-'9'!B34)</f>
        <v>50000</v>
      </c>
      <c r="D34" s="14"/>
      <c r="E34" s="1"/>
      <c r="F34" s="1"/>
      <c r="G34" s="32">
        <f>SUM(C34:C35)</f>
        <v>91630</v>
      </c>
    </row>
    <row r="35" spans="1:7" ht="17.25" x14ac:dyDescent="0.3">
      <c r="A35" s="1" t="s">
        <v>29</v>
      </c>
      <c r="B35" s="1">
        <v>4694450</v>
      </c>
      <c r="C35" s="6">
        <f>SUM(B35-'9'!B35)</f>
        <v>41630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27831000</v>
      </c>
      <c r="C36" s="6">
        <f>SUM(B36-'9'!B36)</f>
        <v>800</v>
      </c>
      <c r="D36" s="14"/>
      <c r="E36" s="1"/>
      <c r="F36" s="1"/>
      <c r="G36" s="32">
        <f>SUM(C36:C37)</f>
        <v>11810</v>
      </c>
    </row>
    <row r="37" spans="1:7" ht="17.25" x14ac:dyDescent="0.3">
      <c r="A37" s="1" t="s">
        <v>31</v>
      </c>
      <c r="B37" s="1">
        <v>1709880</v>
      </c>
      <c r="C37" s="6">
        <f>SUM(B37-'9'!B37)</f>
        <v>11010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49160000</v>
      </c>
      <c r="C38" s="6">
        <f>SUM(B38-'9'!B38)</f>
        <v>99000</v>
      </c>
      <c r="D38" s="14"/>
      <c r="E38" s="1"/>
      <c r="F38" s="1"/>
      <c r="G38" s="32">
        <f>SUM(C38:C39)</f>
        <v>140130</v>
      </c>
    </row>
    <row r="39" spans="1:7" ht="17.25" x14ac:dyDescent="0.3">
      <c r="A39" s="1" t="s">
        <v>33</v>
      </c>
      <c r="B39" s="1">
        <v>4161810</v>
      </c>
      <c r="C39" s="6">
        <f>SUM(B39-'9'!B39)</f>
        <v>41130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6428000</v>
      </c>
      <c r="C40" s="6">
        <v>147600</v>
      </c>
      <c r="D40" s="14"/>
      <c r="E40" s="1"/>
      <c r="F40" s="1"/>
      <c r="G40" s="12">
        <f>SUM(C40)</f>
        <v>147600</v>
      </c>
    </row>
    <row r="41" spans="1:7" x14ac:dyDescent="0.25">
      <c r="A41" s="9"/>
      <c r="B41" s="9"/>
      <c r="F41" s="9" t="s">
        <v>43</v>
      </c>
      <c r="G41" s="10">
        <f>MIN(G2:G40)</f>
        <v>0</v>
      </c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&amp;C&amp;20March 10, 2018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4" workbookViewId="0">
      <selection activeCell="F12" sqref="F12"/>
    </sheetView>
  </sheetViews>
  <sheetFormatPr defaultRowHeight="15" x14ac:dyDescent="0.25"/>
  <cols>
    <col min="1" max="1" width="17" customWidth="1"/>
    <col min="2" max="2" width="18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1.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197604000</v>
      </c>
      <c r="C2" s="6">
        <f>SUM(B2-'10'!B2)</f>
        <v>119000</v>
      </c>
      <c r="D2" s="8"/>
      <c r="E2" s="2"/>
      <c r="F2" s="3"/>
      <c r="G2" s="32">
        <f>SUM(C2:C3)</f>
        <v>165170</v>
      </c>
    </row>
    <row r="3" spans="1:7" ht="17.25" x14ac:dyDescent="0.3">
      <c r="A3" s="1" t="s">
        <v>0</v>
      </c>
      <c r="B3" s="1">
        <v>6455620</v>
      </c>
      <c r="C3" s="6">
        <f>SUM(B3-'10'!B3)</f>
        <v>46170</v>
      </c>
      <c r="D3" s="14"/>
      <c r="E3" s="1"/>
      <c r="F3" s="1"/>
      <c r="G3" s="33"/>
    </row>
    <row r="4" spans="1:7" ht="17.25" x14ac:dyDescent="0.3">
      <c r="A4" s="1" t="s">
        <v>2</v>
      </c>
      <c r="B4" s="1">
        <v>537000</v>
      </c>
      <c r="C4" s="6">
        <f>SUM(B4-'10'!B4)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7679470</v>
      </c>
      <c r="C5" s="6">
        <f>SUM(B5-'10'!B5)</f>
        <v>160500</v>
      </c>
      <c r="D5" s="8"/>
      <c r="E5" s="1"/>
      <c r="F5" s="1"/>
      <c r="G5" s="12">
        <f>SUM(C5)</f>
        <v>160500</v>
      </c>
    </row>
    <row r="6" spans="1:7" ht="17.25" x14ac:dyDescent="0.3">
      <c r="A6" s="1" t="s">
        <v>4</v>
      </c>
      <c r="B6" s="1">
        <v>37656080</v>
      </c>
      <c r="C6" s="6">
        <f>SUM(B6-'10'!B6)</f>
        <v>7570</v>
      </c>
      <c r="D6" s="14"/>
      <c r="E6" s="1"/>
      <c r="F6" s="1"/>
      <c r="G6" s="12">
        <f>SUM(C6)</f>
        <v>7570</v>
      </c>
    </row>
    <row r="7" spans="1:7" ht="17.25" x14ac:dyDescent="0.3">
      <c r="A7" s="1" t="s">
        <v>5</v>
      </c>
      <c r="B7" s="1">
        <v>11171000</v>
      </c>
      <c r="C7" s="6">
        <f>SUM(B7-'10'!B7)</f>
        <v>9700</v>
      </c>
      <c r="D7" s="14"/>
      <c r="E7" s="1"/>
      <c r="F7" s="1"/>
      <c r="G7" s="32">
        <f>SUM(C7:C8)</f>
        <v>35280</v>
      </c>
    </row>
    <row r="8" spans="1:7" ht="17.25" x14ac:dyDescent="0.3">
      <c r="A8" s="1" t="s">
        <v>6</v>
      </c>
      <c r="B8" s="1">
        <v>9855020</v>
      </c>
      <c r="C8" s="6">
        <f>SUM(B8-'10'!B8)</f>
        <v>25580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82350830</v>
      </c>
      <c r="C9" s="6">
        <f>SUM(B9-'10'!B9)</f>
        <v>53270</v>
      </c>
      <c r="D9" s="14"/>
      <c r="E9" s="1"/>
      <c r="F9" s="1"/>
      <c r="G9" s="12">
        <f>SUM(C9)</f>
        <v>53270</v>
      </c>
    </row>
    <row r="10" spans="1:7" ht="17.25" x14ac:dyDescent="0.3">
      <c r="A10" s="1" t="s">
        <v>8</v>
      </c>
      <c r="B10" s="1">
        <v>728295700</v>
      </c>
      <c r="C10" s="6">
        <f>SUM(B10-'10'!B10)</f>
        <v>357600</v>
      </c>
      <c r="D10" s="14"/>
      <c r="E10" s="1"/>
      <c r="F10" s="1"/>
      <c r="G10" s="32">
        <f>SUM(C10:C11)</f>
        <v>357600</v>
      </c>
    </row>
    <row r="11" spans="1:7" ht="17.25" x14ac:dyDescent="0.3">
      <c r="A11" s="1" t="s">
        <v>9</v>
      </c>
      <c r="B11" s="1">
        <v>36407390</v>
      </c>
      <c r="C11" s="6">
        <f>SUM(B11-'10'!B11)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6479837000</v>
      </c>
      <c r="C12" s="6">
        <f>SUM(B12-'10'!B12)</f>
        <v>1930000</v>
      </c>
      <c r="D12" s="14"/>
      <c r="E12" s="1"/>
      <c r="F12" s="1"/>
      <c r="G12" s="12">
        <f>SUM(C12)</f>
        <v>1930000</v>
      </c>
    </row>
    <row r="13" spans="1:7" ht="17.25" x14ac:dyDescent="0.3">
      <c r="A13" s="1" t="s">
        <v>11</v>
      </c>
      <c r="B13" s="11">
        <v>6666667884000</v>
      </c>
      <c r="C13" s="13">
        <f>SUM(B13-'10'!B13)</f>
        <v>390000</v>
      </c>
      <c r="D13" s="14"/>
      <c r="E13" s="1"/>
      <c r="F13" s="1"/>
      <c r="G13" s="12">
        <f>SUM(C13)</f>
        <v>390000</v>
      </c>
    </row>
    <row r="14" spans="1:7" ht="17.25" x14ac:dyDescent="0.3">
      <c r="A14" s="1" t="s">
        <v>12</v>
      </c>
      <c r="B14" s="1">
        <v>38610620</v>
      </c>
      <c r="C14" s="6">
        <f>SUM(B14-'10'!B14)</f>
        <v>79380</v>
      </c>
      <c r="D14" s="14"/>
      <c r="E14" s="1"/>
      <c r="F14" s="1"/>
      <c r="G14" s="12">
        <f>SUM(C14)</f>
        <v>79380</v>
      </c>
    </row>
    <row r="15" spans="1:7" ht="17.25" x14ac:dyDescent="0.3">
      <c r="A15" s="1" t="s">
        <v>13</v>
      </c>
      <c r="B15" s="1">
        <v>202178120</v>
      </c>
      <c r="C15" s="6">
        <f>SUM(B15-'10'!B15)</f>
        <v>478130</v>
      </c>
      <c r="D15" s="14"/>
      <c r="E15" s="1"/>
      <c r="F15" s="1"/>
      <c r="G15" s="32">
        <f>SUM(C15:C16)</f>
        <v>478130</v>
      </c>
    </row>
    <row r="16" spans="1:7" ht="17.25" x14ac:dyDescent="0.3">
      <c r="A16" s="1" t="s">
        <v>42</v>
      </c>
      <c r="B16" s="1"/>
      <c r="C16" s="6">
        <f>SUM(B16-'10'!B16)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204749000</v>
      </c>
      <c r="C17" s="6">
        <f>SUM(B17-'10'!B17)</f>
        <v>0</v>
      </c>
      <c r="D17" s="14"/>
      <c r="E17" s="1"/>
      <c r="F17" s="1"/>
      <c r="G17" s="12">
        <f>SUM(C17)</f>
        <v>0</v>
      </c>
    </row>
    <row r="18" spans="1:7" ht="17.25" x14ac:dyDescent="0.3">
      <c r="A18" s="1" t="s">
        <v>15</v>
      </c>
      <c r="B18" s="1">
        <v>173100</v>
      </c>
      <c r="C18" s="6">
        <f>SUM(B18-'10'!B18)</f>
        <v>25080</v>
      </c>
      <c r="D18" s="14"/>
      <c r="E18" s="1"/>
      <c r="F18" s="1"/>
      <c r="G18" s="32">
        <f>SUM(C18:C19)</f>
        <v>25180</v>
      </c>
    </row>
    <row r="19" spans="1:7" ht="17.25" x14ac:dyDescent="0.3">
      <c r="A19" s="1" t="s">
        <v>16</v>
      </c>
      <c r="B19" s="1">
        <v>7341500</v>
      </c>
      <c r="C19" s="6">
        <f>SUM(B19-'10'!B19)</f>
        <v>100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46764930</v>
      </c>
      <c r="C20" s="6">
        <f>SUM(B20-'10'!B20)</f>
        <v>38240</v>
      </c>
      <c r="D20" s="14"/>
      <c r="E20" s="1"/>
      <c r="F20" s="1"/>
      <c r="G20" s="12">
        <f>SUM(C20)</f>
        <v>38240</v>
      </c>
    </row>
    <row r="21" spans="1:7" ht="17.25" x14ac:dyDescent="0.3">
      <c r="A21" s="1" t="s">
        <v>18</v>
      </c>
      <c r="B21" s="1">
        <v>7963800</v>
      </c>
      <c r="C21" s="6">
        <f>SUM(B21-'10'!B21)</f>
        <v>52900</v>
      </c>
      <c r="D21" s="14"/>
      <c r="E21" s="1"/>
      <c r="F21" s="1"/>
      <c r="G21" s="12">
        <f>SUM(C21)</f>
        <v>52900</v>
      </c>
    </row>
    <row r="22" spans="1:7" ht="17.25" x14ac:dyDescent="0.3">
      <c r="A22" s="1" t="s">
        <v>19</v>
      </c>
      <c r="B22" s="1">
        <v>81981900</v>
      </c>
      <c r="C22" s="6">
        <f>SUM(B22-'10'!B22)</f>
        <v>162600</v>
      </c>
      <c r="D22" s="14"/>
      <c r="E22" s="1"/>
      <c r="F22" s="1"/>
      <c r="G22" s="12">
        <f>SUM(C22)</f>
        <v>162600</v>
      </c>
    </row>
    <row r="23" spans="1:7" ht="17.25" x14ac:dyDescent="0.3">
      <c r="A23" s="1" t="s">
        <v>46</v>
      </c>
      <c r="B23" s="1">
        <v>214100</v>
      </c>
      <c r="C23" s="6">
        <f>SUM(B23-'10'!B23)</f>
        <v>36900</v>
      </c>
      <c r="D23" s="14"/>
      <c r="E23" s="1"/>
      <c r="F23" s="1"/>
      <c r="G23" s="25">
        <f>SUM(C23)</f>
        <v>36900</v>
      </c>
    </row>
    <row r="24" spans="1:7" ht="17.25" x14ac:dyDescent="0.3">
      <c r="A24" s="1" t="s">
        <v>20</v>
      </c>
      <c r="B24" s="1">
        <v>12325300</v>
      </c>
      <c r="C24" s="6">
        <f>SUM(B24-'10'!B24)</f>
        <v>68300</v>
      </c>
      <c r="D24" s="14"/>
      <c r="E24" s="1"/>
      <c r="F24" s="1"/>
      <c r="G24" s="32">
        <f>SUM(C24:C25)</f>
        <v>79400</v>
      </c>
    </row>
    <row r="25" spans="1:7" ht="17.25" x14ac:dyDescent="0.3">
      <c r="A25" s="1" t="s">
        <v>21</v>
      </c>
      <c r="B25" s="1">
        <v>1654900</v>
      </c>
      <c r="C25" s="6">
        <f>SUM(B25-'10'!B25)</f>
        <v>11100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24556000</v>
      </c>
      <c r="C26" s="6">
        <f>SUM(B26-'10'!B26)</f>
        <v>0</v>
      </c>
      <c r="D26" s="14"/>
      <c r="E26" s="1"/>
      <c r="F26" s="1"/>
      <c r="G26" s="32">
        <f>SUM(C26:C27)</f>
        <v>0</v>
      </c>
    </row>
    <row r="27" spans="1:7" ht="17.25" x14ac:dyDescent="0.3">
      <c r="A27" s="1" t="s">
        <v>23</v>
      </c>
      <c r="B27" s="1">
        <v>4908430</v>
      </c>
      <c r="C27" s="6">
        <f>SUM(B27-'10'!B27)</f>
        <v>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SUM(B28-'10'!B28)</f>
        <v>0</v>
      </c>
      <c r="D28" s="14"/>
      <c r="E28" s="1"/>
      <c r="F28" s="1"/>
      <c r="G28" s="32">
        <f>SUM(C28:C29)</f>
        <v>0</v>
      </c>
    </row>
    <row r="29" spans="1:7" ht="17.25" x14ac:dyDescent="0.3">
      <c r="A29" s="1" t="s">
        <v>25</v>
      </c>
      <c r="B29" s="1">
        <v>86540</v>
      </c>
      <c r="C29" s="6">
        <f>SUM(B29-'10'!B29)</f>
        <v>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13071000</v>
      </c>
      <c r="C30" s="6">
        <f>SUM(B30-'10'!B30)</f>
        <v>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7316090</v>
      </c>
      <c r="C31" s="6">
        <f>SUM(B31-'10'!B31)</f>
        <v>0</v>
      </c>
      <c r="D31" s="14"/>
      <c r="E31" s="1"/>
      <c r="F31" s="1"/>
      <c r="G31" s="21">
        <f>SUM(C30:C31)</f>
        <v>0</v>
      </c>
    </row>
    <row r="32" spans="1:7" ht="17.25" x14ac:dyDescent="0.3">
      <c r="A32" s="1" t="s">
        <v>26</v>
      </c>
      <c r="B32" s="1">
        <v>29000</v>
      </c>
      <c r="C32" s="6">
        <f>SUM(B32-'10'!B32)</f>
        <v>0</v>
      </c>
      <c r="D32" s="14"/>
      <c r="E32" s="1"/>
      <c r="F32" s="1"/>
      <c r="G32" s="32">
        <f>SUM(C32:C33)</f>
        <v>0</v>
      </c>
    </row>
    <row r="33" spans="1:7" ht="17.25" x14ac:dyDescent="0.3">
      <c r="A33" s="1" t="s">
        <v>27</v>
      </c>
      <c r="B33" s="1">
        <v>1985270</v>
      </c>
      <c r="C33" s="6">
        <f>SUM(B33-'10'!B33)</f>
        <v>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43466000</v>
      </c>
      <c r="C34" s="6">
        <f>SUM(B34-'10'!B34)</f>
        <v>0</v>
      </c>
      <c r="D34" s="14"/>
      <c r="E34" s="1"/>
      <c r="F34" s="1"/>
      <c r="G34" s="32">
        <f>SUM(C34:C35)</f>
        <v>0</v>
      </c>
    </row>
    <row r="35" spans="1:7" ht="17.25" x14ac:dyDescent="0.3">
      <c r="A35" s="1" t="s">
        <v>29</v>
      </c>
      <c r="B35" s="1">
        <v>4694450</v>
      </c>
      <c r="C35" s="6">
        <f>SUM(B35-'10'!B35)</f>
        <v>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27831000</v>
      </c>
      <c r="C36" s="6">
        <f>SUM(B36-'10'!B36)</f>
        <v>0</v>
      </c>
      <c r="D36" s="14"/>
      <c r="E36" s="1"/>
      <c r="F36" s="1"/>
      <c r="G36" s="32">
        <f>SUM(C36:C37)</f>
        <v>0</v>
      </c>
    </row>
    <row r="37" spans="1:7" ht="17.25" x14ac:dyDescent="0.3">
      <c r="A37" s="1" t="s">
        <v>31</v>
      </c>
      <c r="B37" s="1">
        <v>1709880</v>
      </c>
      <c r="C37" s="6">
        <f>SUM(B37-'10'!B37)</f>
        <v>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49160000</v>
      </c>
      <c r="C38" s="6">
        <f>SUM(B38-'10'!B38)</f>
        <v>0</v>
      </c>
      <c r="D38" s="14"/>
      <c r="E38" s="1"/>
      <c r="F38" s="1"/>
      <c r="G38" s="32">
        <f>SUM(C38:C39)</f>
        <v>0</v>
      </c>
    </row>
    <row r="39" spans="1:7" ht="17.25" x14ac:dyDescent="0.3">
      <c r="A39" s="1" t="s">
        <v>33</v>
      </c>
      <c r="B39" s="1">
        <v>4161810</v>
      </c>
      <c r="C39" s="6">
        <f>SUM(B39-'10'!B39)</f>
        <v>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6428000</v>
      </c>
      <c r="C40" s="6">
        <f>SUM(B40-'10'!B40)</f>
        <v>0</v>
      </c>
      <c r="D40" s="14"/>
      <c r="E40" s="1"/>
      <c r="F40" s="1"/>
      <c r="G40" s="12">
        <f>SUM(C40)</f>
        <v>0</v>
      </c>
    </row>
    <row r="41" spans="1:7" x14ac:dyDescent="0.25">
      <c r="A41" s="9"/>
      <c r="B41" s="9"/>
      <c r="F41" s="9" t="s">
        <v>43</v>
      </c>
      <c r="G41" s="10">
        <f>MIN(G2:G40)</f>
        <v>0</v>
      </c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&amp;C&amp;20March 11, 2018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4" zoomScale="90" zoomScalePageLayoutView="90" workbookViewId="0">
      <selection activeCell="F13" sqref="F13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3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197733000</v>
      </c>
      <c r="C2" s="6">
        <f>SUM(B2-'11'!B2)</f>
        <v>129000</v>
      </c>
      <c r="D2" s="8"/>
      <c r="E2" s="2"/>
      <c r="F2" s="3"/>
      <c r="G2" s="32">
        <f>SUM(C2:C3)</f>
        <v>177520</v>
      </c>
    </row>
    <row r="3" spans="1:7" ht="17.25" x14ac:dyDescent="0.3">
      <c r="A3" s="1" t="s">
        <v>0</v>
      </c>
      <c r="B3" s="1">
        <v>6504140</v>
      </c>
      <c r="C3" s="6">
        <f>SUM(B3-'11'!B3)</f>
        <v>48520</v>
      </c>
      <c r="D3" s="14"/>
      <c r="E3" s="1"/>
      <c r="F3" s="1"/>
      <c r="G3" s="33"/>
    </row>
    <row r="4" spans="1:7" ht="17.25" x14ac:dyDescent="0.3">
      <c r="A4" s="1" t="s">
        <v>2</v>
      </c>
      <c r="B4" s="1">
        <v>537000</v>
      </c>
      <c r="C4" s="6">
        <f>SUM(B4-'11'!B4)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7851350</v>
      </c>
      <c r="C5" s="6">
        <f>SUM(B5-'11'!B5)</f>
        <v>171880</v>
      </c>
      <c r="D5" s="8"/>
      <c r="E5" s="1"/>
      <c r="F5" s="1"/>
      <c r="G5" s="12">
        <f>SUM(C5)</f>
        <v>171880</v>
      </c>
    </row>
    <row r="6" spans="1:7" ht="17.25" x14ac:dyDescent="0.3">
      <c r="A6" s="1" t="s">
        <v>4</v>
      </c>
      <c r="B6" s="1">
        <v>37662820</v>
      </c>
      <c r="C6" s="6">
        <f>SUM(B6-'11'!B6)</f>
        <v>6740</v>
      </c>
      <c r="D6" s="14"/>
      <c r="E6" s="1"/>
      <c r="F6" s="1"/>
      <c r="G6" s="12">
        <f>SUM(C6)</f>
        <v>6740</v>
      </c>
    </row>
    <row r="7" spans="1:7" ht="17.25" x14ac:dyDescent="0.3">
      <c r="A7" s="1" t="s">
        <v>5</v>
      </c>
      <c r="B7" s="1">
        <v>11182600</v>
      </c>
      <c r="C7" s="6">
        <f>SUM(B7-'11'!B7)</f>
        <v>11600</v>
      </c>
      <c r="D7" s="14"/>
      <c r="E7" s="1"/>
      <c r="F7" s="1"/>
      <c r="G7" s="32">
        <f>SUM(C7:C8)</f>
        <v>38830</v>
      </c>
    </row>
    <row r="8" spans="1:7" ht="17.25" x14ac:dyDescent="0.3">
      <c r="A8" s="1" t="s">
        <v>6</v>
      </c>
      <c r="B8" s="1">
        <v>9882250</v>
      </c>
      <c r="C8" s="6">
        <f>SUM(B8-'11'!B8)</f>
        <v>27230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82404600</v>
      </c>
      <c r="C9" s="6">
        <f>SUM(B9-'11'!B9)</f>
        <v>53770</v>
      </c>
      <c r="D9" s="14"/>
      <c r="E9" s="1"/>
      <c r="F9" s="1"/>
      <c r="G9" s="12">
        <f>SUM(C9)</f>
        <v>53770</v>
      </c>
    </row>
    <row r="10" spans="1:7" ht="17.25" x14ac:dyDescent="0.3">
      <c r="A10" s="1" t="s">
        <v>8</v>
      </c>
      <c r="B10" s="1">
        <v>728663800</v>
      </c>
      <c r="C10" s="6">
        <f>SUM(B10-'11'!B10)</f>
        <v>368100</v>
      </c>
      <c r="D10" s="14"/>
      <c r="E10" s="1"/>
      <c r="F10" s="1"/>
      <c r="G10" s="32">
        <f>SUM(C10:C11)</f>
        <v>368100</v>
      </c>
    </row>
    <row r="11" spans="1:7" ht="17.25" x14ac:dyDescent="0.3">
      <c r="A11" s="1" t="s">
        <v>9</v>
      </c>
      <c r="B11" s="1">
        <v>36407390</v>
      </c>
      <c r="C11" s="6">
        <f>SUM(B11-'11'!B11)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6481721000</v>
      </c>
      <c r="C12" s="6">
        <f>SUM(B12-'11'!B12)</f>
        <v>1884000</v>
      </c>
      <c r="D12" s="14"/>
      <c r="E12" s="1"/>
      <c r="F12" s="16">
        <v>2.1</v>
      </c>
      <c r="G12" s="12">
        <f>SUM(C12)</f>
        <v>1884000</v>
      </c>
    </row>
    <row r="13" spans="1:7" ht="17.25" x14ac:dyDescent="0.3">
      <c r="A13" s="1" t="s">
        <v>11</v>
      </c>
      <c r="B13" s="11">
        <v>6666668151000</v>
      </c>
      <c r="C13" s="13">
        <f>SUM(B13-'11'!B13)</f>
        <v>267000</v>
      </c>
      <c r="D13" s="14"/>
      <c r="E13" s="1"/>
      <c r="F13" s="1"/>
      <c r="G13" s="12">
        <f>SUM(C13)</f>
        <v>267000</v>
      </c>
    </row>
    <row r="14" spans="1:7" ht="17.25" x14ac:dyDescent="0.3">
      <c r="A14" s="1" t="s">
        <v>12</v>
      </c>
      <c r="B14" s="1">
        <v>38617880</v>
      </c>
      <c r="C14" s="6">
        <f>SUM(B14-'11'!B14)</f>
        <v>7260</v>
      </c>
      <c r="D14" s="14"/>
      <c r="E14" s="1"/>
      <c r="F14" s="1"/>
      <c r="G14" s="12">
        <f>SUM(C14)</f>
        <v>7260</v>
      </c>
    </row>
    <row r="15" spans="1:7" ht="17.25" x14ac:dyDescent="0.3">
      <c r="A15" s="1" t="s">
        <v>13</v>
      </c>
      <c r="B15" s="1">
        <v>202337060</v>
      </c>
      <c r="C15" s="6">
        <f>SUM(B15-'11'!B15)</f>
        <v>158940</v>
      </c>
      <c r="D15" s="14"/>
      <c r="E15" s="1"/>
      <c r="F15" s="1"/>
      <c r="G15" s="32">
        <f>SUM(C15:C16)</f>
        <v>158940</v>
      </c>
    </row>
    <row r="16" spans="1:7" ht="17.25" x14ac:dyDescent="0.3">
      <c r="A16" s="1" t="s">
        <v>42</v>
      </c>
      <c r="B16" s="1"/>
      <c r="C16" s="6">
        <f>SUM(B16-'11'!B16)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205066000</v>
      </c>
      <c r="C17" s="6">
        <f>SUM(B17-'11'!B17)</f>
        <v>317000</v>
      </c>
      <c r="D17" s="14"/>
      <c r="E17" s="1"/>
      <c r="F17" s="1"/>
      <c r="G17" s="12">
        <f>SUM(C17)</f>
        <v>317000</v>
      </c>
    </row>
    <row r="18" spans="1:7" ht="17.25" x14ac:dyDescent="0.3">
      <c r="A18" s="1" t="s">
        <v>15</v>
      </c>
      <c r="B18" s="1">
        <v>197040</v>
      </c>
      <c r="C18" s="6">
        <f>SUM(B18-'11'!B18)</f>
        <v>23940</v>
      </c>
      <c r="D18" s="14"/>
      <c r="E18" s="1"/>
      <c r="F18" s="1"/>
      <c r="G18" s="32">
        <f>SUM(C18:C19)</f>
        <v>24040</v>
      </c>
    </row>
    <row r="19" spans="1:7" ht="17.25" x14ac:dyDescent="0.3">
      <c r="A19" s="1" t="s">
        <v>16</v>
      </c>
      <c r="B19" s="1">
        <v>7341600</v>
      </c>
      <c r="C19" s="6">
        <f>SUM(B19-'11'!B19)</f>
        <v>100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46800170</v>
      </c>
      <c r="C20" s="6">
        <f>SUM(B20-'11'!B20)</f>
        <v>35240</v>
      </c>
      <c r="D20" s="14"/>
      <c r="E20" s="1"/>
      <c r="F20" s="1"/>
      <c r="G20" s="12">
        <f>SUM(C20)</f>
        <v>35240</v>
      </c>
    </row>
    <row r="21" spans="1:7" ht="17.25" x14ac:dyDescent="0.3">
      <c r="A21" s="1" t="s">
        <v>18</v>
      </c>
      <c r="B21" s="1">
        <v>8015600</v>
      </c>
      <c r="C21" s="6">
        <f>SUM(B21-'11'!B21)</f>
        <v>51800</v>
      </c>
      <c r="D21" s="14"/>
      <c r="E21" s="1"/>
      <c r="F21" s="1"/>
      <c r="G21" s="12">
        <f>SUM(C21)</f>
        <v>51800</v>
      </c>
    </row>
    <row r="22" spans="1:7" ht="17.25" x14ac:dyDescent="0.3">
      <c r="A22" s="1" t="s">
        <v>19</v>
      </c>
      <c r="B22" s="1">
        <v>82054800</v>
      </c>
      <c r="C22" s="6">
        <f>SUM(B22-'11'!B22)</f>
        <v>72900</v>
      </c>
      <c r="D22" s="14"/>
      <c r="E22" s="1"/>
      <c r="F22" s="1"/>
      <c r="G22" s="12">
        <f>SUM(C22)</f>
        <v>72900</v>
      </c>
    </row>
    <row r="23" spans="1:7" ht="17.25" x14ac:dyDescent="0.3">
      <c r="A23" s="1" t="s">
        <v>46</v>
      </c>
      <c r="B23" s="1">
        <v>251800</v>
      </c>
      <c r="C23" s="6">
        <f>SUM(B23-'11'!B23)</f>
        <v>37700</v>
      </c>
      <c r="D23" s="14"/>
      <c r="E23" s="1"/>
      <c r="F23" s="1"/>
      <c r="G23" s="25">
        <f>SUM(C23)</f>
        <v>37700</v>
      </c>
    </row>
    <row r="24" spans="1:7" ht="17.25" x14ac:dyDescent="0.3">
      <c r="A24" s="1" t="s">
        <v>20</v>
      </c>
      <c r="B24" s="1">
        <v>12390900</v>
      </c>
      <c r="C24" s="6">
        <f>SUM(B24-'11'!B24)</f>
        <v>65600</v>
      </c>
      <c r="D24" s="14"/>
      <c r="E24" s="1"/>
      <c r="F24" s="1"/>
      <c r="G24" s="32">
        <f>SUM(C24:C25)</f>
        <v>77240</v>
      </c>
    </row>
    <row r="25" spans="1:7" ht="17.25" x14ac:dyDescent="0.3">
      <c r="A25" s="1" t="s">
        <v>21</v>
      </c>
      <c r="B25" s="1">
        <v>1666540</v>
      </c>
      <c r="C25" s="6">
        <f>SUM(B25-'11'!B25)</f>
        <v>11640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24843000</v>
      </c>
      <c r="C26" s="6">
        <f>SUM(B26-'11'!B26)</f>
        <v>287000</v>
      </c>
      <c r="D26" s="14"/>
      <c r="E26" s="1"/>
      <c r="F26" s="1"/>
      <c r="G26" s="32">
        <f>SUM(C26:C27)</f>
        <v>368770</v>
      </c>
    </row>
    <row r="27" spans="1:7" ht="17.25" x14ac:dyDescent="0.3">
      <c r="A27" s="1" t="s">
        <v>23</v>
      </c>
      <c r="B27" s="1">
        <v>4990200</v>
      </c>
      <c r="C27" s="6">
        <f>SUM(B27-'11'!B27)</f>
        <v>81770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SUM(B28-'11'!B28)</f>
        <v>0</v>
      </c>
      <c r="D28" s="14"/>
      <c r="E28" s="1"/>
      <c r="F28" s="1"/>
      <c r="G28" s="32">
        <f>SUM(C28:C29)</f>
        <v>1350</v>
      </c>
    </row>
    <row r="29" spans="1:7" ht="17.25" x14ac:dyDescent="0.3">
      <c r="A29" s="1" t="s">
        <v>25</v>
      </c>
      <c r="B29" s="1">
        <v>87890</v>
      </c>
      <c r="C29" s="6">
        <f>SUM(B29-'11'!B29)</f>
        <v>1350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13173000</v>
      </c>
      <c r="C30" s="6">
        <f>SUM(B30-'11'!B30)</f>
        <v>102000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7316090</v>
      </c>
      <c r="C31" s="6">
        <f>SUM(B31-'11'!B31)</f>
        <v>0</v>
      </c>
      <c r="D31" s="14"/>
      <c r="E31" s="1"/>
      <c r="F31" s="1"/>
      <c r="G31" s="21">
        <f>SUM(C30:C31)</f>
        <v>102000</v>
      </c>
    </row>
    <row r="32" spans="1:7" ht="17.25" x14ac:dyDescent="0.3">
      <c r="A32" s="1" t="s">
        <v>26</v>
      </c>
      <c r="B32" s="1">
        <v>30000</v>
      </c>
      <c r="C32" s="6">
        <f>SUM(B32-'11'!B32)</f>
        <v>1000</v>
      </c>
      <c r="D32" s="14"/>
      <c r="E32" s="1"/>
      <c r="F32" s="1"/>
      <c r="G32" s="32">
        <f>SUM(C32:C33)</f>
        <v>32160</v>
      </c>
    </row>
    <row r="33" spans="1:7" ht="17.25" x14ac:dyDescent="0.3">
      <c r="A33" s="1" t="s">
        <v>27</v>
      </c>
      <c r="B33" s="1">
        <v>2016430</v>
      </c>
      <c r="C33" s="6">
        <f>SUM(B33-'11'!B33)</f>
        <v>31160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43562000</v>
      </c>
      <c r="C34" s="6">
        <f>SUM(B34-'11'!B34)</f>
        <v>96000</v>
      </c>
      <c r="D34" s="14"/>
      <c r="E34" s="1"/>
      <c r="F34" s="1"/>
      <c r="G34" s="32">
        <f>SUM(C34:C35)</f>
        <v>171450</v>
      </c>
    </row>
    <row r="35" spans="1:7" ht="17.25" x14ac:dyDescent="0.3">
      <c r="A35" s="1" t="s">
        <v>29</v>
      </c>
      <c r="B35" s="1">
        <v>4769900</v>
      </c>
      <c r="C35" s="6">
        <f>SUM(B35-'11'!B35)</f>
        <v>75450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27834300</v>
      </c>
      <c r="C36" s="6">
        <f>SUM(B36-'11'!B36)</f>
        <v>3300</v>
      </c>
      <c r="D36" s="14"/>
      <c r="E36" s="1"/>
      <c r="F36" s="1"/>
      <c r="G36" s="32">
        <f>SUM(C36:C37)</f>
        <v>23670</v>
      </c>
    </row>
    <row r="37" spans="1:7" ht="17.25" x14ac:dyDescent="0.3">
      <c r="A37" s="1" t="s">
        <v>31</v>
      </c>
      <c r="B37" s="1">
        <v>1730250</v>
      </c>
      <c r="C37" s="6">
        <f>SUM(B37-'11'!B37)</f>
        <v>20370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49355000</v>
      </c>
      <c r="C38" s="6">
        <f>SUM(B38-'11'!B38)</f>
        <v>195000</v>
      </c>
      <c r="D38" s="14"/>
      <c r="E38" s="1"/>
      <c r="F38" s="1"/>
      <c r="G38" s="32">
        <f>SUM(C38:C39)</f>
        <v>269690</v>
      </c>
    </row>
    <row r="39" spans="1:7" ht="17.25" x14ac:dyDescent="0.3">
      <c r="A39" s="1" t="s">
        <v>33</v>
      </c>
      <c r="B39" s="1">
        <v>4236500</v>
      </c>
      <c r="C39" s="6">
        <f>SUM(B39-'11'!B39)</f>
        <v>74690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6567400</v>
      </c>
      <c r="C40" s="6">
        <f>SUM(B40-'11'!B40)</f>
        <v>139400</v>
      </c>
      <c r="D40" s="14"/>
      <c r="E40" s="1"/>
      <c r="F40" s="1"/>
      <c r="G40" s="12">
        <f>SUM(C40)</f>
        <v>139400</v>
      </c>
    </row>
    <row r="41" spans="1:7" x14ac:dyDescent="0.25">
      <c r="A41" s="9"/>
      <c r="B41" s="9"/>
      <c r="F41" s="9" t="s">
        <v>43</v>
      </c>
      <c r="G41" s="10">
        <f>MIN(G2:G40)</f>
        <v>0</v>
      </c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&amp;C&amp;20March 12, 2018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7" zoomScale="90" zoomScalePageLayoutView="90" workbookViewId="0">
      <selection activeCell="G42" sqref="G42"/>
    </sheetView>
  </sheetViews>
  <sheetFormatPr defaultRowHeight="15" x14ac:dyDescent="0.25"/>
  <cols>
    <col min="1" max="1" width="17" customWidth="1"/>
    <col min="2" max="2" width="18.2851562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2.2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197861000</v>
      </c>
      <c r="C2" s="6">
        <f>SUM(B2-'12'!B2)</f>
        <v>128000</v>
      </c>
      <c r="D2" s="8"/>
      <c r="E2" s="2"/>
      <c r="F2" s="3"/>
      <c r="G2" s="32">
        <f>SUM(C2:C3)</f>
        <v>175450</v>
      </c>
    </row>
    <row r="3" spans="1:7" ht="17.25" x14ac:dyDescent="0.3">
      <c r="A3" s="1" t="s">
        <v>0</v>
      </c>
      <c r="B3" s="1">
        <v>6551590</v>
      </c>
      <c r="C3" s="6">
        <f>SUM(B3-'12'!B3)</f>
        <v>47450</v>
      </c>
      <c r="D3" s="14"/>
      <c r="E3" s="1"/>
      <c r="F3" s="1"/>
      <c r="G3" s="33"/>
    </row>
    <row r="4" spans="1:7" ht="17.25" x14ac:dyDescent="0.3">
      <c r="A4" s="1" t="s">
        <v>2</v>
      </c>
      <c r="B4" s="1">
        <v>537000</v>
      </c>
      <c r="C4" s="6">
        <f>SUM(B4-'12'!B4)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8021050</v>
      </c>
      <c r="C5" s="6">
        <f>SUM(B5-'12'!B5)</f>
        <v>169700</v>
      </c>
      <c r="D5" s="8"/>
      <c r="E5" s="1"/>
      <c r="F5" s="1"/>
      <c r="G5" s="12">
        <f>SUM(C5)</f>
        <v>169700</v>
      </c>
    </row>
    <row r="6" spans="1:7" ht="17.25" x14ac:dyDescent="0.3">
      <c r="A6" s="1" t="s">
        <v>4</v>
      </c>
      <c r="B6" s="1">
        <v>37673270</v>
      </c>
      <c r="C6" s="6">
        <f>SUM(B6-'12'!B6)</f>
        <v>10450</v>
      </c>
      <c r="D6" s="14"/>
      <c r="E6" s="1"/>
      <c r="F6" s="1"/>
      <c r="G6" s="12">
        <f>SUM(C6)</f>
        <v>10450</v>
      </c>
    </row>
    <row r="7" spans="1:7" ht="17.25" x14ac:dyDescent="0.3">
      <c r="A7" s="1" t="s">
        <v>5</v>
      </c>
      <c r="B7" s="1">
        <v>11194700</v>
      </c>
      <c r="C7" s="6">
        <f>SUM(B7-'12'!B7)</f>
        <v>12100</v>
      </c>
      <c r="D7" s="14"/>
      <c r="E7" s="1"/>
      <c r="F7" s="1"/>
      <c r="G7" s="32">
        <f>SUM(C7:C8)</f>
        <v>39570</v>
      </c>
    </row>
    <row r="8" spans="1:7" ht="17.25" x14ac:dyDescent="0.3">
      <c r="A8" s="1" t="s">
        <v>6</v>
      </c>
      <c r="B8" s="1">
        <v>9909720</v>
      </c>
      <c r="C8" s="6">
        <f>SUM(B8-'12'!B8)</f>
        <v>27470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82456370</v>
      </c>
      <c r="C9" s="6">
        <f>SUM(B9-'12'!B9)</f>
        <v>51770</v>
      </c>
      <c r="D9" s="14"/>
      <c r="E9" s="1"/>
      <c r="F9" s="1"/>
      <c r="G9" s="12">
        <f>SUM(C9)</f>
        <v>51770</v>
      </c>
    </row>
    <row r="10" spans="1:7" ht="17.25" x14ac:dyDescent="0.3">
      <c r="A10" s="1" t="s">
        <v>8</v>
      </c>
      <c r="B10" s="1">
        <v>729085200</v>
      </c>
      <c r="C10" s="6">
        <f>SUM(B10-'12'!B10)</f>
        <v>421400</v>
      </c>
      <c r="D10" s="14"/>
      <c r="E10" s="1"/>
      <c r="F10" s="1"/>
      <c r="G10" s="32">
        <f>SUM(C10:C11)</f>
        <v>421400</v>
      </c>
    </row>
    <row r="11" spans="1:7" ht="17.25" x14ac:dyDescent="0.3">
      <c r="A11" s="1" t="s">
        <v>9</v>
      </c>
      <c r="B11" s="1">
        <v>36407390</v>
      </c>
      <c r="C11" s="6">
        <f>SUM(B11-'12'!B11)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6483638000</v>
      </c>
      <c r="C12" s="6">
        <f>SUM(B12-'12'!B12)</f>
        <v>1917000</v>
      </c>
      <c r="D12" s="14"/>
      <c r="E12" s="1"/>
      <c r="F12" s="1">
        <v>1.9</v>
      </c>
      <c r="G12" s="12">
        <f>SUM(C12)</f>
        <v>1917000</v>
      </c>
    </row>
    <row r="13" spans="1:7" ht="17.25" x14ac:dyDescent="0.3">
      <c r="A13" s="1" t="s">
        <v>11</v>
      </c>
      <c r="B13" s="11">
        <v>6666668510000</v>
      </c>
      <c r="C13" s="13">
        <f>SUM(B13-'12'!B13)</f>
        <v>359000</v>
      </c>
      <c r="D13" s="14"/>
      <c r="E13" s="1"/>
      <c r="F13" s="1"/>
      <c r="G13" s="12">
        <f>SUM(C13)</f>
        <v>359000</v>
      </c>
    </row>
    <row r="14" spans="1:7" ht="17.25" x14ac:dyDescent="0.3">
      <c r="A14" s="1" t="s">
        <v>12</v>
      </c>
      <c r="B14" s="1">
        <v>38709180</v>
      </c>
      <c r="C14" s="6">
        <f>SUM(B14-'12'!B14)</f>
        <v>91300</v>
      </c>
      <c r="D14" s="14"/>
      <c r="E14" s="1"/>
      <c r="F14" s="1"/>
      <c r="G14" s="12">
        <f>SUM(C14)</f>
        <v>91300</v>
      </c>
    </row>
    <row r="15" spans="1:7" ht="17.25" x14ac:dyDescent="0.3">
      <c r="A15" s="1" t="s">
        <v>13</v>
      </c>
      <c r="B15" s="1">
        <v>202500430</v>
      </c>
      <c r="C15" s="6">
        <f>SUM(B15-'12'!B15)</f>
        <v>163370</v>
      </c>
      <c r="D15" s="14"/>
      <c r="E15" s="1"/>
      <c r="F15" s="1"/>
      <c r="G15" s="32">
        <f>SUM(C15:C16)</f>
        <v>163370</v>
      </c>
    </row>
    <row r="16" spans="1:7" ht="17.25" x14ac:dyDescent="0.3">
      <c r="A16" s="1" t="s">
        <v>42</v>
      </c>
      <c r="B16" s="1"/>
      <c r="C16" s="6">
        <f>SUM(B16-'12'!B16)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205302000</v>
      </c>
      <c r="C17" s="6">
        <f>SUM(B17-'12'!B17)</f>
        <v>236000</v>
      </c>
      <c r="D17" s="14"/>
      <c r="E17" s="1"/>
      <c r="F17" s="1"/>
      <c r="G17" s="12">
        <f>SUM(C17)</f>
        <v>236000</v>
      </c>
    </row>
    <row r="18" spans="1:7" ht="17.25" x14ac:dyDescent="0.3">
      <c r="A18" s="1" t="s">
        <v>15</v>
      </c>
      <c r="B18" s="1">
        <v>222040</v>
      </c>
      <c r="C18" s="6">
        <f>SUM(B18-'12'!B18)</f>
        <v>25000</v>
      </c>
      <c r="D18" s="14"/>
      <c r="E18" s="1"/>
      <c r="F18" s="1"/>
      <c r="G18" s="32">
        <f>SUM(C18:C19)</f>
        <v>25100</v>
      </c>
    </row>
    <row r="19" spans="1:7" ht="17.25" x14ac:dyDescent="0.3">
      <c r="A19" s="1" t="s">
        <v>16</v>
      </c>
      <c r="B19" s="1">
        <v>7341700</v>
      </c>
      <c r="C19" s="6">
        <f>SUM(B19-'12'!B19)</f>
        <v>100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46833150</v>
      </c>
      <c r="C20" s="6">
        <f>SUM(B20-'12'!B20)</f>
        <v>32980</v>
      </c>
      <c r="D20" s="14"/>
      <c r="E20" s="1"/>
      <c r="F20" s="1"/>
      <c r="G20" s="12">
        <f>SUM(C20)</f>
        <v>32980</v>
      </c>
    </row>
    <row r="21" spans="1:7" ht="17.25" x14ac:dyDescent="0.3">
      <c r="A21" s="1" t="s">
        <v>18</v>
      </c>
      <c r="B21" s="1">
        <v>8073300</v>
      </c>
      <c r="C21" s="6">
        <f>SUM(B21-'12'!B21)</f>
        <v>57700</v>
      </c>
      <c r="D21" s="14"/>
      <c r="E21" s="1"/>
      <c r="F21" s="1"/>
      <c r="G21" s="12">
        <f>SUM(C21)</f>
        <v>57700</v>
      </c>
    </row>
    <row r="22" spans="1:7" ht="17.25" x14ac:dyDescent="0.3">
      <c r="A22" s="1" t="s">
        <v>19</v>
      </c>
      <c r="B22" s="1">
        <v>82135300</v>
      </c>
      <c r="C22" s="6">
        <f>SUM(B22-'12'!B22)</f>
        <v>80500</v>
      </c>
      <c r="D22" s="14"/>
      <c r="E22" s="1"/>
      <c r="F22" s="1"/>
      <c r="G22" s="12">
        <f>SUM(C22)</f>
        <v>80500</v>
      </c>
    </row>
    <row r="23" spans="1:7" ht="17.25" x14ac:dyDescent="0.3">
      <c r="A23" s="1" t="s">
        <v>46</v>
      </c>
      <c r="B23" s="1">
        <v>290500</v>
      </c>
      <c r="C23" s="6">
        <f>SUM(B23-'12'!B23)</f>
        <v>38700</v>
      </c>
      <c r="D23" s="14"/>
      <c r="E23" s="1"/>
      <c r="F23" s="1"/>
      <c r="G23" s="25">
        <f>SUM(C23)</f>
        <v>38700</v>
      </c>
    </row>
    <row r="24" spans="1:7" ht="17.25" x14ac:dyDescent="0.3">
      <c r="A24" s="1" t="s">
        <v>20</v>
      </c>
      <c r="B24" s="1">
        <v>12453800</v>
      </c>
      <c r="C24" s="6">
        <f>SUM(B24-'12'!B24)</f>
        <v>62900</v>
      </c>
      <c r="D24" s="14"/>
      <c r="E24" s="1"/>
      <c r="F24" s="1"/>
      <c r="G24" s="32">
        <f>SUM(C24:C25)</f>
        <v>74410</v>
      </c>
    </row>
    <row r="25" spans="1:7" ht="17.25" x14ac:dyDescent="0.3">
      <c r="A25" s="1" t="s">
        <v>21</v>
      </c>
      <c r="B25" s="1">
        <v>1678050</v>
      </c>
      <c r="C25" s="6">
        <f>SUM(B25-'12'!B25)</f>
        <v>11510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24991000</v>
      </c>
      <c r="C26" s="6">
        <f>SUM(B26-'12'!B26)</f>
        <v>148000</v>
      </c>
      <c r="D26" s="14"/>
      <c r="E26" s="1"/>
      <c r="F26" s="1"/>
      <c r="G26" s="32">
        <f>SUM(C26:C27)</f>
        <v>190250</v>
      </c>
    </row>
    <row r="27" spans="1:7" ht="17.25" x14ac:dyDescent="0.3">
      <c r="A27" s="1" t="s">
        <v>23</v>
      </c>
      <c r="B27" s="1">
        <v>5032450</v>
      </c>
      <c r="C27" s="6">
        <f>SUM(B27-'12'!B27)</f>
        <v>42250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SUM(B28-'12'!B28)</f>
        <v>0</v>
      </c>
      <c r="D28" s="14"/>
      <c r="E28" s="1"/>
      <c r="F28" s="1"/>
      <c r="G28" s="32">
        <f>SUM(C28:C29)</f>
        <v>510</v>
      </c>
    </row>
    <row r="29" spans="1:7" ht="17.25" x14ac:dyDescent="0.3">
      <c r="A29" s="1" t="s">
        <v>25</v>
      </c>
      <c r="B29" s="1">
        <v>88400</v>
      </c>
      <c r="C29" s="6">
        <f>SUM(B29-'12'!B29)</f>
        <v>510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13218000</v>
      </c>
      <c r="C30" s="6">
        <f>SUM(B30-'12'!B30)</f>
        <v>45000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7316090</v>
      </c>
      <c r="C31" s="6">
        <f>SUM(B31-'12'!B31)</f>
        <v>0</v>
      </c>
      <c r="D31" s="14"/>
      <c r="E31" s="1"/>
      <c r="F31" s="1"/>
      <c r="G31" s="21">
        <f>SUM(C30:C31)</f>
        <v>45000</v>
      </c>
    </row>
    <row r="32" spans="1:7" ht="17.25" x14ac:dyDescent="0.3">
      <c r="A32" s="1" t="s">
        <v>26</v>
      </c>
      <c r="B32" s="1">
        <v>30000</v>
      </c>
      <c r="C32" s="6">
        <f>SUM(B32-'12'!B32)</f>
        <v>0</v>
      </c>
      <c r="D32" s="14"/>
      <c r="E32" s="1"/>
      <c r="F32" s="1"/>
      <c r="G32" s="32">
        <f>SUM(C32:C33)</f>
        <v>16760</v>
      </c>
    </row>
    <row r="33" spans="1:7" ht="17.25" x14ac:dyDescent="0.3">
      <c r="A33" s="1" t="s">
        <v>27</v>
      </c>
      <c r="B33" s="1">
        <v>2033190</v>
      </c>
      <c r="C33" s="6">
        <f>SUM(B33-'12'!B33)</f>
        <v>16760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43615000</v>
      </c>
      <c r="C34" s="6">
        <f>SUM(B34-'12'!B34)</f>
        <v>53000</v>
      </c>
      <c r="D34" s="14"/>
      <c r="E34" s="1"/>
      <c r="F34" s="1"/>
      <c r="G34" s="32">
        <f>SUM(C34:C35)</f>
        <v>92480</v>
      </c>
    </row>
    <row r="35" spans="1:7" ht="17.25" x14ac:dyDescent="0.3">
      <c r="A35" s="1" t="s">
        <v>29</v>
      </c>
      <c r="B35" s="1">
        <v>4809380</v>
      </c>
      <c r="C35" s="6">
        <f>SUM(B35-'12'!B35)</f>
        <v>39480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27834800</v>
      </c>
      <c r="C36" s="6">
        <f>SUM(B36-'12'!B36)</f>
        <v>500</v>
      </c>
      <c r="D36" s="14"/>
      <c r="E36" s="1"/>
      <c r="F36" s="1"/>
      <c r="G36" s="32">
        <f>SUM(C36:C37)</f>
        <v>10990</v>
      </c>
    </row>
    <row r="37" spans="1:7" ht="17.25" x14ac:dyDescent="0.3">
      <c r="A37" s="1" t="s">
        <v>31</v>
      </c>
      <c r="B37" s="1">
        <v>1740740</v>
      </c>
      <c r="C37" s="6">
        <f>SUM(B37-'12'!B37)</f>
        <v>10490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49456000</v>
      </c>
      <c r="C38" s="6">
        <f>SUM(B38-'12'!B38)</f>
        <v>101000</v>
      </c>
      <c r="D38" s="14"/>
      <c r="E38" s="1"/>
      <c r="F38" s="1"/>
      <c r="G38" s="32">
        <f>SUM(C38:C39)</f>
        <v>140010</v>
      </c>
    </row>
    <row r="39" spans="1:7" ht="17.25" x14ac:dyDescent="0.3">
      <c r="A39" s="1" t="s">
        <v>33</v>
      </c>
      <c r="B39" s="1">
        <v>4275510</v>
      </c>
      <c r="C39" s="6">
        <f>SUM(B39-'12'!B39)</f>
        <v>39010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6639500</v>
      </c>
      <c r="C40" s="6">
        <f>SUM(B40-'12'!B40)</f>
        <v>72100</v>
      </c>
      <c r="D40" s="14"/>
      <c r="E40" s="1"/>
      <c r="F40" s="1"/>
      <c r="G40" s="12">
        <f>SUM(C40)</f>
        <v>72100</v>
      </c>
    </row>
    <row r="41" spans="1:7" x14ac:dyDescent="0.25">
      <c r="A41" s="9"/>
      <c r="B41" s="9"/>
      <c r="F41" s="9"/>
      <c r="G41" s="10">
        <f>SUM(G2:G40)</f>
        <v>4512500</v>
      </c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&amp;C&amp;20March 13, 2018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workbookViewId="0">
      <selection activeCell="G42" sqref="G42"/>
    </sheetView>
  </sheetViews>
  <sheetFormatPr defaultRowHeight="15" x14ac:dyDescent="0.25"/>
  <cols>
    <col min="1" max="1" width="17" customWidth="1"/>
    <col min="2" max="2" width="17.855468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0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197990000</v>
      </c>
      <c r="C2" s="6">
        <f>SUM(B2-'13'!B2)</f>
        <v>129000</v>
      </c>
      <c r="D2" s="8"/>
      <c r="E2" s="2"/>
      <c r="F2" s="3"/>
      <c r="G2" s="32">
        <f>SUM(C2:C3)</f>
        <v>178090</v>
      </c>
    </row>
    <row r="3" spans="1:7" ht="17.25" x14ac:dyDescent="0.3">
      <c r="A3" s="1" t="s">
        <v>0</v>
      </c>
      <c r="B3" s="1">
        <v>6600680</v>
      </c>
      <c r="C3" s="6">
        <f>SUM(B3-'13'!B3)</f>
        <v>49090</v>
      </c>
      <c r="D3" s="14"/>
      <c r="E3" s="1"/>
      <c r="F3" s="1"/>
      <c r="G3" s="33"/>
    </row>
    <row r="4" spans="1:7" ht="17.25" x14ac:dyDescent="0.3">
      <c r="A4" s="1" t="s">
        <v>2</v>
      </c>
      <c r="B4" s="1">
        <v>544000</v>
      </c>
      <c r="C4" s="6">
        <f>SUM(B4-'13'!B4)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8192770</v>
      </c>
      <c r="C5" s="6">
        <f>SUM(B5-'13'!B5)</f>
        <v>171720</v>
      </c>
      <c r="D5" s="8"/>
      <c r="E5" s="1"/>
      <c r="F5" s="1"/>
      <c r="G5" s="12">
        <f>SUM(C5)</f>
        <v>171720</v>
      </c>
    </row>
    <row r="6" spans="1:7" ht="17.25" x14ac:dyDescent="0.3">
      <c r="A6" s="1" t="s">
        <v>4</v>
      </c>
      <c r="B6" s="1">
        <v>37679800</v>
      </c>
      <c r="C6" s="6">
        <f>SUM(B6-'13'!B6)</f>
        <v>6530</v>
      </c>
      <c r="D6" s="14"/>
      <c r="E6" s="1"/>
      <c r="F6" s="1"/>
      <c r="G6" s="12">
        <f>SUM(C6)</f>
        <v>6530</v>
      </c>
    </row>
    <row r="7" spans="1:7" ht="17.25" x14ac:dyDescent="0.3">
      <c r="A7" s="1" t="s">
        <v>5</v>
      </c>
      <c r="B7" s="1">
        <v>11205600</v>
      </c>
      <c r="C7" s="6">
        <f>SUM(B7-'13'!B7)</f>
        <v>10900</v>
      </c>
      <c r="D7" s="14"/>
      <c r="E7" s="1"/>
      <c r="F7" s="1"/>
      <c r="G7" s="32">
        <f>SUM(C7:C8)</f>
        <v>38370</v>
      </c>
    </row>
    <row r="8" spans="1:7" ht="17.25" x14ac:dyDescent="0.3">
      <c r="A8" s="1" t="s">
        <v>6</v>
      </c>
      <c r="B8" s="1">
        <v>9937190</v>
      </c>
      <c r="C8" s="6">
        <f>SUM(B8-'13'!B8)</f>
        <v>27470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82507390</v>
      </c>
      <c r="C9" s="6">
        <f>SUM(B9-'13'!B9)</f>
        <v>51020</v>
      </c>
      <c r="D9" s="14"/>
      <c r="E9" s="1"/>
      <c r="F9" s="1"/>
      <c r="G9" s="12">
        <f>SUM(C9)</f>
        <v>51020</v>
      </c>
    </row>
    <row r="10" spans="1:7" ht="17.25" x14ac:dyDescent="0.3">
      <c r="A10" s="1" t="s">
        <v>8</v>
      </c>
      <c r="B10" s="1">
        <v>729493800</v>
      </c>
      <c r="C10" s="6">
        <f>SUM(B10-'13'!B10)</f>
        <v>408600</v>
      </c>
      <c r="D10" s="14"/>
      <c r="E10" s="1"/>
      <c r="F10" s="1"/>
      <c r="G10" s="32">
        <f>SUM(C10:C11)</f>
        <v>408600</v>
      </c>
    </row>
    <row r="11" spans="1:7" ht="17.25" x14ac:dyDescent="0.3">
      <c r="A11" s="1" t="s">
        <v>9</v>
      </c>
      <c r="B11" s="1">
        <v>36407390</v>
      </c>
      <c r="C11" s="6">
        <f>SUM(B11-'13'!B11)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6485451000</v>
      </c>
      <c r="C12" s="6">
        <f>SUM(B12-'13'!B12)</f>
        <v>1813000</v>
      </c>
      <c r="D12" s="14"/>
      <c r="E12" s="1"/>
      <c r="F12" s="1">
        <v>2</v>
      </c>
      <c r="G12" s="12">
        <f>SUM(C12)</f>
        <v>1813000</v>
      </c>
    </row>
    <row r="13" spans="1:7" ht="17.25" x14ac:dyDescent="0.3">
      <c r="A13" s="1" t="s">
        <v>11</v>
      </c>
      <c r="B13" s="11">
        <v>6666668758000</v>
      </c>
      <c r="C13" s="6">
        <f>SUM(B13-'13'!B13)</f>
        <v>248000</v>
      </c>
      <c r="D13" s="14"/>
      <c r="E13" s="1"/>
      <c r="F13" s="1"/>
      <c r="G13" s="12">
        <f>SUM(C13)</f>
        <v>248000</v>
      </c>
    </row>
    <row r="14" spans="1:7" ht="17.25" x14ac:dyDescent="0.3">
      <c r="A14" s="1" t="s">
        <v>12</v>
      </c>
      <c r="B14" s="1">
        <v>38720280</v>
      </c>
      <c r="C14" s="6">
        <f>SUM(B14-'13'!B14)</f>
        <v>11100</v>
      </c>
      <c r="D14" s="14"/>
      <c r="E14" s="1"/>
      <c r="F14" s="1"/>
      <c r="G14" s="12">
        <f>SUM(C14)</f>
        <v>11100</v>
      </c>
    </row>
    <row r="15" spans="1:7" ht="17.25" x14ac:dyDescent="0.3">
      <c r="A15" s="1" t="s">
        <v>13</v>
      </c>
      <c r="B15" s="1">
        <v>202657770</v>
      </c>
      <c r="C15" s="6">
        <f>SUM(B15-'13'!B15)</f>
        <v>157340</v>
      </c>
      <c r="D15" s="14"/>
      <c r="E15" s="1"/>
      <c r="F15" s="1"/>
      <c r="G15" s="32">
        <f>SUM(C15:C16)</f>
        <v>157340</v>
      </c>
    </row>
    <row r="16" spans="1:7" ht="17.25" x14ac:dyDescent="0.3">
      <c r="A16" s="1" t="s">
        <v>42</v>
      </c>
      <c r="B16" s="1"/>
      <c r="C16" s="6">
        <f>SUM(B16-'13'!B16)</f>
        <v>0</v>
      </c>
      <c r="D16" s="14"/>
      <c r="E16" s="1"/>
      <c r="F16" s="1"/>
      <c r="G16" s="33"/>
    </row>
    <row r="17" spans="1:7" ht="17.25" x14ac:dyDescent="0.3">
      <c r="A17" s="1" t="s">
        <v>14</v>
      </c>
      <c r="B17" s="1">
        <v>205342000</v>
      </c>
      <c r="C17" s="6">
        <f>SUM(B17-'13'!B17)</f>
        <v>40000</v>
      </c>
      <c r="D17" s="14"/>
      <c r="E17" s="1"/>
      <c r="F17" s="1"/>
      <c r="G17" s="12">
        <f>SUM(C17)</f>
        <v>40000</v>
      </c>
    </row>
    <row r="18" spans="1:7" ht="17.25" x14ac:dyDescent="0.3">
      <c r="A18" s="1" t="s">
        <v>15</v>
      </c>
      <c r="B18" s="1">
        <v>244380</v>
      </c>
      <c r="C18" s="6">
        <f>SUM(B18-'13'!B18)</f>
        <v>22340</v>
      </c>
      <c r="D18" s="14"/>
      <c r="E18" s="1"/>
      <c r="F18" s="1"/>
      <c r="G18" s="32">
        <f>SUM(C18:C19)</f>
        <v>22440</v>
      </c>
    </row>
    <row r="19" spans="1:7" ht="17.25" x14ac:dyDescent="0.3">
      <c r="A19" s="1" t="s">
        <v>16</v>
      </c>
      <c r="B19" s="1">
        <v>7341800</v>
      </c>
      <c r="C19" s="6">
        <f>SUM(B19-'13'!B19)</f>
        <v>100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46865790</v>
      </c>
      <c r="C20" s="6">
        <f>SUM(B20-'13'!B20)</f>
        <v>32640</v>
      </c>
      <c r="D20" s="14"/>
      <c r="E20" s="1"/>
      <c r="F20" s="1"/>
      <c r="G20" s="12">
        <f>SUM(C20)</f>
        <v>32640</v>
      </c>
    </row>
    <row r="21" spans="1:7" ht="17.25" x14ac:dyDescent="0.3">
      <c r="A21" s="1" t="s">
        <v>18</v>
      </c>
      <c r="B21" s="1">
        <v>8133800</v>
      </c>
      <c r="C21" s="6">
        <f>SUM(B21-'13'!B21)</f>
        <v>60500</v>
      </c>
      <c r="D21" s="14"/>
      <c r="E21" s="1"/>
      <c r="F21" s="1"/>
      <c r="G21" s="12">
        <f>SUM(C21)</f>
        <v>60500</v>
      </c>
    </row>
    <row r="22" spans="1:7" ht="17.25" x14ac:dyDescent="0.3">
      <c r="A22" s="1" t="s">
        <v>19</v>
      </c>
      <c r="B22" s="1">
        <v>82211500</v>
      </c>
      <c r="C22" s="6">
        <f>SUM(B22-'13'!B22)</f>
        <v>76200</v>
      </c>
      <c r="D22" s="14"/>
      <c r="E22" s="1"/>
      <c r="F22" s="1"/>
      <c r="G22" s="12">
        <f>SUM(C22)</f>
        <v>76200</v>
      </c>
    </row>
    <row r="23" spans="1:7" ht="17.25" x14ac:dyDescent="0.3">
      <c r="A23" s="1" t="s">
        <v>46</v>
      </c>
      <c r="B23" s="1">
        <v>290500</v>
      </c>
      <c r="C23" s="6">
        <f>SUM(B23-'8'!B23)</f>
        <v>184800</v>
      </c>
      <c r="D23" s="14"/>
      <c r="E23" s="1"/>
      <c r="F23" s="1"/>
      <c r="G23" s="26">
        <f>SUM(C23)</f>
        <v>184800</v>
      </c>
    </row>
    <row r="24" spans="1:7" ht="17.25" x14ac:dyDescent="0.3">
      <c r="A24" s="1" t="s">
        <v>20</v>
      </c>
      <c r="B24" s="1">
        <v>12516000</v>
      </c>
      <c r="C24" s="6">
        <f>SUM(B24-'13'!B24)</f>
        <v>62200</v>
      </c>
      <c r="D24" s="14"/>
      <c r="E24" s="1"/>
      <c r="F24" s="1"/>
      <c r="G24" s="32">
        <f>SUM(C24:C25)</f>
        <v>73880</v>
      </c>
    </row>
    <row r="25" spans="1:7" ht="17.25" x14ac:dyDescent="0.3">
      <c r="A25" s="1" t="s">
        <v>21</v>
      </c>
      <c r="B25" s="1">
        <v>1689730</v>
      </c>
      <c r="C25" s="6">
        <f>SUM(B25-'13'!B25)</f>
        <v>11680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25134000</v>
      </c>
      <c r="C26" s="6">
        <f>SUM(B26-'13'!B26)</f>
        <v>143000</v>
      </c>
      <c r="D26" s="14"/>
      <c r="E26" s="1"/>
      <c r="F26" s="1"/>
      <c r="G26" s="32">
        <f>SUM(C26:C27)</f>
        <v>185630</v>
      </c>
    </row>
    <row r="27" spans="1:7" ht="17.25" x14ac:dyDescent="0.3">
      <c r="A27" s="1" t="s">
        <v>23</v>
      </c>
      <c r="B27" s="1">
        <v>5075080</v>
      </c>
      <c r="C27" s="6">
        <f>SUM(B27-'13'!B27)</f>
        <v>42630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SUM(B28-'13'!B28)</f>
        <v>0</v>
      </c>
      <c r="D28" s="14"/>
      <c r="E28" s="1"/>
      <c r="F28" s="1"/>
      <c r="G28" s="32">
        <f>SUM(C28:C29)</f>
        <v>600</v>
      </c>
    </row>
    <row r="29" spans="1:7" ht="17.25" x14ac:dyDescent="0.3">
      <c r="A29" s="1" t="s">
        <v>25</v>
      </c>
      <c r="B29" s="1">
        <v>89000</v>
      </c>
      <c r="C29" s="6">
        <f>SUM(B29-'13'!B29)</f>
        <v>600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13261000</v>
      </c>
      <c r="C30" s="6">
        <f>SUM(B30-'13'!B30)</f>
        <v>43000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7316090</v>
      </c>
      <c r="C31" s="6">
        <f>SUM(B31-'13'!B31)</f>
        <v>0</v>
      </c>
      <c r="D31" s="14"/>
      <c r="E31" s="1"/>
      <c r="F31" s="1"/>
      <c r="G31" s="21">
        <f>SUM(C30:C31)</f>
        <v>43000</v>
      </c>
    </row>
    <row r="32" spans="1:7" ht="17.25" x14ac:dyDescent="0.3">
      <c r="A32" s="1" t="s">
        <v>26</v>
      </c>
      <c r="B32" s="1">
        <v>30000</v>
      </c>
      <c r="C32" s="6">
        <f>SUM(B32-'13'!B32)</f>
        <v>0</v>
      </c>
      <c r="D32" s="14"/>
      <c r="E32" s="1"/>
      <c r="F32" s="1"/>
      <c r="G32" s="32">
        <f>SUM(C32:C33)</f>
        <v>15680</v>
      </c>
    </row>
    <row r="33" spans="1:7" ht="17.25" x14ac:dyDescent="0.3">
      <c r="A33" s="1" t="s">
        <v>27</v>
      </c>
      <c r="B33" s="1">
        <v>2048870</v>
      </c>
      <c r="C33" s="6">
        <f>SUM(B33-'13'!B33)</f>
        <v>15680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43669000</v>
      </c>
      <c r="C34" s="6">
        <f>SUM(B34-'13'!B34)</f>
        <v>54000</v>
      </c>
      <c r="D34" s="14"/>
      <c r="E34" s="1"/>
      <c r="F34" s="1"/>
      <c r="G34" s="32">
        <f>SUM(C34:C35)</f>
        <v>93010</v>
      </c>
    </row>
    <row r="35" spans="1:7" ht="17.25" x14ac:dyDescent="0.3">
      <c r="A35" s="1" t="s">
        <v>29</v>
      </c>
      <c r="B35" s="1">
        <v>4848390</v>
      </c>
      <c r="C35" s="6">
        <f>SUM(B35-'13'!B35)</f>
        <v>39010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27835300</v>
      </c>
      <c r="C36" s="6">
        <f>SUM(B36-'13'!B36)</f>
        <v>500</v>
      </c>
      <c r="D36" s="14"/>
      <c r="E36" s="1"/>
      <c r="F36" s="1"/>
      <c r="G36" s="32">
        <f>SUM(C36:C37)</f>
        <v>10710</v>
      </c>
    </row>
    <row r="37" spans="1:7" ht="17.25" x14ac:dyDescent="0.3">
      <c r="A37" s="1" t="s">
        <v>31</v>
      </c>
      <c r="B37" s="1">
        <v>1750950</v>
      </c>
      <c r="C37" s="6">
        <f>SUM(B37-'13'!B37)</f>
        <v>10210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49551000</v>
      </c>
      <c r="C38" s="6">
        <f>SUM(B38-'13'!B38)</f>
        <v>95000</v>
      </c>
      <c r="D38" s="14"/>
      <c r="E38" s="1"/>
      <c r="F38" s="1"/>
      <c r="G38" s="32">
        <f>SUM(C38:C39)</f>
        <v>133590</v>
      </c>
    </row>
    <row r="39" spans="1:7" ht="17.25" x14ac:dyDescent="0.3">
      <c r="A39" s="1" t="s">
        <v>33</v>
      </c>
      <c r="B39" s="1">
        <v>4314100</v>
      </c>
      <c r="C39" s="6">
        <f>SUM(B39-'13'!B39)</f>
        <v>38590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6711700</v>
      </c>
      <c r="C40" s="6">
        <f>SUM(B40-'13'!B40)</f>
        <v>72200</v>
      </c>
      <c r="D40" s="14"/>
      <c r="E40" s="1"/>
      <c r="F40" s="1"/>
      <c r="G40" s="12">
        <f>SUM(C40)</f>
        <v>72200</v>
      </c>
    </row>
    <row r="41" spans="1:7" x14ac:dyDescent="0.25">
      <c r="A41" s="9"/>
      <c r="B41" s="9"/>
      <c r="F41" s="9"/>
      <c r="G41" s="10">
        <f>SUM(G2:G40)</f>
        <v>4135650</v>
      </c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&amp;C&amp;"-,Bold"&amp;20March&amp;"-,Regular" 14, 2018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workbookViewId="0">
      <selection activeCell="G42" sqref="G42"/>
    </sheetView>
  </sheetViews>
  <sheetFormatPr defaultRowHeight="15" x14ac:dyDescent="0.25"/>
  <cols>
    <col min="1" max="1" width="17" customWidth="1"/>
    <col min="2" max="2" width="18.14062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0.7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198120000</v>
      </c>
      <c r="C2" s="6">
        <f>SUM(B2-'14'!B2)</f>
        <v>130000</v>
      </c>
      <c r="D2" s="8"/>
      <c r="E2" s="2"/>
      <c r="F2" s="3"/>
      <c r="G2" s="32">
        <f>SUM(C2:C3)</f>
        <v>179110</v>
      </c>
    </row>
    <row r="3" spans="1:7" ht="17.25" x14ac:dyDescent="0.3">
      <c r="A3" s="1" t="s">
        <v>0</v>
      </c>
      <c r="B3" s="1">
        <v>6649790</v>
      </c>
      <c r="C3" s="6">
        <f>SUM(B3-'14'!B3)</f>
        <v>49110</v>
      </c>
      <c r="D3" s="14"/>
      <c r="E3" s="1"/>
      <c r="F3" s="1"/>
      <c r="G3" s="33"/>
    </row>
    <row r="4" spans="1:7" ht="17.25" x14ac:dyDescent="0.3">
      <c r="A4" s="1" t="s">
        <v>2</v>
      </c>
      <c r="B4" s="1">
        <v>550000</v>
      </c>
      <c r="C4" s="6">
        <f>SUM(B4-'14'!B4)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8372280</v>
      </c>
      <c r="C5" s="6">
        <f>SUM(B5-'14'!B5)</f>
        <v>179510</v>
      </c>
      <c r="D5" s="8"/>
      <c r="E5" s="1"/>
      <c r="F5" s="1"/>
      <c r="G5" s="12">
        <f>SUM(C5)</f>
        <v>179510</v>
      </c>
    </row>
    <row r="6" spans="1:7" ht="17.25" x14ac:dyDescent="0.3">
      <c r="A6" s="1" t="s">
        <v>4</v>
      </c>
      <c r="B6" s="1">
        <v>37687300</v>
      </c>
      <c r="C6" s="6">
        <f>SUM(B6-'14'!B6)</f>
        <v>7500</v>
      </c>
      <c r="D6" s="14"/>
      <c r="E6" s="1"/>
      <c r="F6" s="1"/>
      <c r="G6" s="12">
        <f>SUM(C6)</f>
        <v>7500</v>
      </c>
    </row>
    <row r="7" spans="1:7" ht="17.25" x14ac:dyDescent="0.3">
      <c r="A7" s="1" t="s">
        <v>5</v>
      </c>
      <c r="B7" s="1">
        <v>11217100</v>
      </c>
      <c r="C7" s="6">
        <f>SUM(B7-'14'!B7)</f>
        <v>11500</v>
      </c>
      <c r="D7" s="14"/>
      <c r="E7" s="1"/>
      <c r="F7" s="1"/>
      <c r="G7" s="32">
        <f>SUM(C7:C8)</f>
        <v>39230</v>
      </c>
    </row>
    <row r="8" spans="1:7" ht="17.25" x14ac:dyDescent="0.3">
      <c r="A8" s="1" t="s">
        <v>6</v>
      </c>
      <c r="B8" s="1">
        <v>9964920</v>
      </c>
      <c r="C8" s="6">
        <f>SUM(B8-'14'!B8)</f>
        <v>27730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82558000</v>
      </c>
      <c r="C9" s="6">
        <f>SUM(B9-'14'!B9)</f>
        <v>50610</v>
      </c>
      <c r="D9" s="14"/>
      <c r="E9" s="1"/>
      <c r="F9" s="1"/>
      <c r="G9" s="12">
        <f>SUM(C9)</f>
        <v>50610</v>
      </c>
    </row>
    <row r="10" spans="1:7" ht="17.25" x14ac:dyDescent="0.3">
      <c r="A10" s="1" t="s">
        <v>8</v>
      </c>
      <c r="B10" s="1">
        <v>729757700</v>
      </c>
      <c r="C10" s="6">
        <f>SUM(B10-'14'!B10)</f>
        <v>263900</v>
      </c>
      <c r="D10" s="14"/>
      <c r="E10" s="1"/>
      <c r="F10" s="1"/>
      <c r="G10" s="32">
        <f>SUM(C10:C11)</f>
        <v>263900</v>
      </c>
    </row>
    <row r="11" spans="1:7" ht="17.25" x14ac:dyDescent="0.3">
      <c r="A11" s="1" t="s">
        <v>9</v>
      </c>
      <c r="B11" s="1">
        <v>36407390</v>
      </c>
      <c r="C11" s="6">
        <f>SUM(B11-'14'!B11)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6487254000</v>
      </c>
      <c r="C12" s="6">
        <f>SUM(B12-'14'!B12)</f>
        <v>1803000</v>
      </c>
      <c r="D12" s="14"/>
      <c r="E12" s="1"/>
      <c r="F12" s="1">
        <v>2.1</v>
      </c>
      <c r="G12" s="12">
        <f>SUM(C12)</f>
        <v>1803000</v>
      </c>
    </row>
    <row r="13" spans="1:7" ht="17.25" x14ac:dyDescent="0.3">
      <c r="A13" s="1" t="s">
        <v>11</v>
      </c>
      <c r="B13" s="11">
        <v>6666669079000</v>
      </c>
      <c r="C13" s="6">
        <f>SUM(B13-'14'!B13)</f>
        <v>321000</v>
      </c>
      <c r="D13" s="14"/>
      <c r="E13" s="1"/>
      <c r="F13" s="1"/>
      <c r="G13" s="12">
        <f>SUM(C13)</f>
        <v>321000</v>
      </c>
    </row>
    <row r="14" spans="1:7" ht="17.25" x14ac:dyDescent="0.3">
      <c r="A14" s="1" t="s">
        <v>12</v>
      </c>
      <c r="B14" s="1">
        <v>38865780</v>
      </c>
      <c r="C14" s="6">
        <f>SUM(B14-'14'!B14)</f>
        <v>145500</v>
      </c>
      <c r="D14" s="14"/>
      <c r="E14" s="1"/>
      <c r="F14" s="1"/>
      <c r="G14" s="12">
        <f>SUM(C14)</f>
        <v>145500</v>
      </c>
    </row>
    <row r="15" spans="1:7" ht="17.25" x14ac:dyDescent="0.3">
      <c r="A15" s="1" t="s">
        <v>13</v>
      </c>
      <c r="B15" s="1">
        <v>202817930</v>
      </c>
      <c r="C15" s="6">
        <f>SUM(B15-'14'!B15)</f>
        <v>160160</v>
      </c>
      <c r="D15" s="14"/>
      <c r="E15" s="1"/>
      <c r="F15" s="1"/>
      <c r="G15" s="32">
        <f>SUM(C15:C16)</f>
        <v>160160</v>
      </c>
    </row>
    <row r="16" spans="1:7" ht="17.25" x14ac:dyDescent="0.3">
      <c r="A16" s="1" t="s">
        <v>42</v>
      </c>
      <c r="B16" s="1"/>
      <c r="C16" s="6">
        <f>SUM(B16-'14'!B16)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205687000</v>
      </c>
      <c r="C17" s="6">
        <f>SUM(B17-'14'!B17)</f>
        <v>345000</v>
      </c>
      <c r="D17" s="14"/>
      <c r="E17" s="1"/>
      <c r="F17" s="1"/>
      <c r="G17" s="12">
        <f>SUM(C17)</f>
        <v>345000</v>
      </c>
    </row>
    <row r="18" spans="1:7" ht="17.25" x14ac:dyDescent="0.3">
      <c r="A18" s="1" t="s">
        <v>15</v>
      </c>
      <c r="B18" s="1">
        <v>266230</v>
      </c>
      <c r="C18" s="6">
        <f>SUM(B18-'14'!B18)</f>
        <v>21850</v>
      </c>
      <c r="D18" s="14"/>
      <c r="E18" s="1"/>
      <c r="F18" s="1"/>
      <c r="G18" s="32">
        <f>SUM(C18:C19)</f>
        <v>21950</v>
      </c>
    </row>
    <row r="19" spans="1:7" ht="17.25" x14ac:dyDescent="0.3">
      <c r="A19" s="1" t="s">
        <v>16</v>
      </c>
      <c r="B19" s="1">
        <v>7341900</v>
      </c>
      <c r="C19" s="6">
        <f>SUM(B19-'14'!B19)</f>
        <v>100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46896000</v>
      </c>
      <c r="C20" s="6">
        <f>SUM(B20-'14'!B20)</f>
        <v>30210</v>
      </c>
      <c r="D20" s="14"/>
      <c r="E20" s="1"/>
      <c r="F20" s="1"/>
      <c r="G20" s="12">
        <f>SUM(C20)</f>
        <v>30210</v>
      </c>
    </row>
    <row r="21" spans="1:7" ht="17.25" x14ac:dyDescent="0.3">
      <c r="A21" s="1" t="s">
        <v>18</v>
      </c>
      <c r="B21" s="1">
        <v>8204400</v>
      </c>
      <c r="C21" s="6">
        <f>SUM(B21-'14'!B21)</f>
        <v>70600</v>
      </c>
      <c r="D21" s="14"/>
      <c r="E21" s="1"/>
      <c r="F21" s="1"/>
      <c r="G21" s="12">
        <f>SUM(C21)</f>
        <v>70600</v>
      </c>
    </row>
    <row r="22" spans="1:7" ht="17.25" x14ac:dyDescent="0.3">
      <c r="A22" s="1" t="s">
        <v>19</v>
      </c>
      <c r="B22" s="1">
        <v>82290600</v>
      </c>
      <c r="C22" s="6">
        <f>SUM(B22-'14'!B22)</f>
        <v>79100</v>
      </c>
      <c r="D22" s="14"/>
      <c r="E22" s="1"/>
      <c r="F22" s="1"/>
      <c r="G22" s="12">
        <f>SUM(C22)</f>
        <v>79100</v>
      </c>
    </row>
    <row r="23" spans="1:7" ht="17.25" x14ac:dyDescent="0.3">
      <c r="A23" s="1" t="s">
        <v>46</v>
      </c>
      <c r="B23" s="1">
        <v>360700</v>
      </c>
      <c r="C23" s="6">
        <f>SUM(B23-'14'!B23)</f>
        <v>70200</v>
      </c>
      <c r="D23" s="14"/>
      <c r="E23" s="1"/>
      <c r="F23" s="1"/>
      <c r="G23" s="27">
        <f>SUM(C23)</f>
        <v>70200</v>
      </c>
    </row>
    <row r="24" spans="1:7" ht="17.25" x14ac:dyDescent="0.3">
      <c r="A24" s="1" t="s">
        <v>20</v>
      </c>
      <c r="B24" s="1">
        <v>12578000</v>
      </c>
      <c r="C24" s="6">
        <f>SUM(B24-'14'!B24)</f>
        <v>62000</v>
      </c>
      <c r="D24" s="14"/>
      <c r="E24" s="1"/>
      <c r="F24" s="1"/>
      <c r="G24" s="32">
        <f>SUM(C24:C25)</f>
        <v>73160</v>
      </c>
    </row>
    <row r="25" spans="1:7" ht="17.25" x14ac:dyDescent="0.3">
      <c r="A25" s="1" t="s">
        <v>21</v>
      </c>
      <c r="B25" s="1">
        <v>1700890</v>
      </c>
      <c r="C25" s="6">
        <f>SUM(B25-'14'!B25)</f>
        <v>11160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25277000</v>
      </c>
      <c r="C26" s="6">
        <f>SUM(B26-'14'!B26)</f>
        <v>143000</v>
      </c>
      <c r="D26" s="14"/>
      <c r="E26" s="1"/>
      <c r="F26" s="1"/>
      <c r="G26" s="32">
        <f>SUM(C26:C27)</f>
        <v>185570</v>
      </c>
    </row>
    <row r="27" spans="1:7" ht="17.25" x14ac:dyDescent="0.3">
      <c r="A27" s="1" t="s">
        <v>23</v>
      </c>
      <c r="B27" s="1">
        <v>5117650</v>
      </c>
      <c r="C27" s="6">
        <f>SUM(B27-'14'!B27)</f>
        <v>42570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SUM(B28-'14'!B28)</f>
        <v>0</v>
      </c>
      <c r="D28" s="14"/>
      <c r="E28" s="1"/>
      <c r="F28" s="1"/>
      <c r="G28" s="32">
        <f>SUM(C28:C29)</f>
        <v>0</v>
      </c>
    </row>
    <row r="29" spans="1:7" ht="17.25" x14ac:dyDescent="0.3">
      <c r="A29" s="1" t="s">
        <v>25</v>
      </c>
      <c r="B29" s="1">
        <v>89000</v>
      </c>
      <c r="C29" s="6">
        <f>SUM(B29-'14'!B29)</f>
        <v>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13316000</v>
      </c>
      <c r="C30" s="6">
        <f>SUM(B30-'14'!B30)</f>
        <v>55000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7316090</v>
      </c>
      <c r="C31" s="6">
        <f>SUM(B31-'14'!B31)</f>
        <v>0</v>
      </c>
      <c r="D31" s="14"/>
      <c r="E31" s="1"/>
      <c r="F31" s="1"/>
      <c r="G31" s="21">
        <f>SUM(C30:C31)</f>
        <v>55000</v>
      </c>
    </row>
    <row r="32" spans="1:7" ht="17.25" x14ac:dyDescent="0.3">
      <c r="A32" s="1" t="s">
        <v>26</v>
      </c>
      <c r="B32" s="1">
        <v>30000</v>
      </c>
      <c r="C32" s="6">
        <f>SUM(B32-'14'!B32)</f>
        <v>0</v>
      </c>
      <c r="D32" s="14"/>
      <c r="E32" s="1"/>
      <c r="F32" s="1"/>
      <c r="G32" s="32">
        <f>SUM(C32:C33)</f>
        <v>15640</v>
      </c>
    </row>
    <row r="33" spans="1:7" ht="17.25" x14ac:dyDescent="0.3">
      <c r="A33" s="1" t="s">
        <v>27</v>
      </c>
      <c r="B33" s="1">
        <v>2064510</v>
      </c>
      <c r="C33" s="6">
        <f>SUM(B33-'14'!B33)</f>
        <v>15640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43724000</v>
      </c>
      <c r="C34" s="6">
        <f>SUM(B34-'14'!B34)</f>
        <v>55000</v>
      </c>
      <c r="D34" s="14"/>
      <c r="E34" s="1"/>
      <c r="F34" s="1"/>
      <c r="G34" s="32">
        <f>SUM(C34:C35)</f>
        <v>94630</v>
      </c>
    </row>
    <row r="35" spans="1:7" ht="17.25" x14ac:dyDescent="0.3">
      <c r="A35" s="1" t="s">
        <v>29</v>
      </c>
      <c r="B35" s="1">
        <v>4888020</v>
      </c>
      <c r="C35" s="6">
        <f>SUM(B35-'14'!B35)</f>
        <v>39630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27835800</v>
      </c>
      <c r="C36" s="6">
        <f>SUM(B36-'14'!B36)</f>
        <v>500</v>
      </c>
      <c r="D36" s="14"/>
      <c r="E36" s="1"/>
      <c r="F36" s="1"/>
      <c r="G36" s="32">
        <f>SUM(C36:C37)</f>
        <v>10550</v>
      </c>
    </row>
    <row r="37" spans="1:7" ht="17.25" x14ac:dyDescent="0.3">
      <c r="A37" s="1" t="s">
        <v>31</v>
      </c>
      <c r="B37" s="1">
        <v>1761000</v>
      </c>
      <c r="C37" s="6">
        <f>SUM(B37-'14'!B37)</f>
        <v>10050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49648000</v>
      </c>
      <c r="C38" s="6">
        <f>SUM(B38-'14'!B38)</f>
        <v>97000</v>
      </c>
      <c r="D38" s="14"/>
      <c r="E38" s="1"/>
      <c r="F38" s="1"/>
      <c r="G38" s="32">
        <f>SUM(C38:C39)</f>
        <v>136100</v>
      </c>
    </row>
    <row r="39" spans="1:7" ht="17.25" x14ac:dyDescent="0.3">
      <c r="A39" s="1" t="s">
        <v>33</v>
      </c>
      <c r="B39" s="1">
        <v>4353200</v>
      </c>
      <c r="C39" s="6">
        <f>SUM(B39-'14'!B39)</f>
        <v>39100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6784000</v>
      </c>
      <c r="C40" s="6">
        <f>SUM(B40-'14'!B40)</f>
        <v>72300</v>
      </c>
      <c r="D40" s="14"/>
      <c r="E40" s="1"/>
      <c r="F40" s="1"/>
      <c r="G40" s="12">
        <f>SUM(C40)</f>
        <v>72300</v>
      </c>
    </row>
    <row r="41" spans="1:7" x14ac:dyDescent="0.25">
      <c r="A41" s="9"/>
      <c r="B41" s="9"/>
      <c r="F41" s="9"/>
      <c r="G41" s="10">
        <f>SUM(G2:G40)</f>
        <v>4415530</v>
      </c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&amp;C&amp;20March 15, 2018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workbookViewId="0">
      <selection activeCell="G42" sqref="G42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0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198276000</v>
      </c>
      <c r="C2" s="6">
        <f>SUM(B2-'15'!B2)</f>
        <v>156000</v>
      </c>
      <c r="D2" s="8"/>
      <c r="E2" s="2"/>
      <c r="F2" s="3"/>
      <c r="G2" s="32">
        <f>SUM(C2:C3)</f>
        <v>204690</v>
      </c>
    </row>
    <row r="3" spans="1:7" ht="17.25" x14ac:dyDescent="0.3">
      <c r="A3" s="1" t="s">
        <v>0</v>
      </c>
      <c r="B3" s="1">
        <v>6698480</v>
      </c>
      <c r="C3" s="6">
        <f>SUM(B3-'15'!B3)</f>
        <v>48690</v>
      </c>
      <c r="D3" s="14"/>
      <c r="E3" s="1"/>
      <c r="F3" s="1"/>
      <c r="G3" s="33"/>
    </row>
    <row r="4" spans="1:7" ht="17.25" x14ac:dyDescent="0.3">
      <c r="A4" s="1" t="s">
        <v>2</v>
      </c>
      <c r="B4" s="1">
        <v>556000</v>
      </c>
      <c r="C4" s="6">
        <f>SUM(B4-'15'!B4)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8562120</v>
      </c>
      <c r="C5" s="6">
        <f>SUM(B5-'15'!B5)</f>
        <v>189840</v>
      </c>
      <c r="D5" s="8"/>
      <c r="E5" s="1"/>
      <c r="F5" s="1"/>
      <c r="G5" s="12">
        <f>SUM(C5)</f>
        <v>189840</v>
      </c>
    </row>
    <row r="6" spans="1:7" ht="17.25" x14ac:dyDescent="0.3">
      <c r="A6" s="1" t="s">
        <v>4</v>
      </c>
      <c r="B6" s="1">
        <v>37699020</v>
      </c>
      <c r="C6" s="6">
        <f>SUM(B6-'15'!B6)</f>
        <v>11720</v>
      </c>
      <c r="D6" s="14"/>
      <c r="E6" s="1"/>
      <c r="F6" s="1"/>
      <c r="G6" s="12">
        <f>SUM(C6)</f>
        <v>11720</v>
      </c>
    </row>
    <row r="7" spans="1:7" ht="17.25" x14ac:dyDescent="0.3">
      <c r="A7" s="1" t="s">
        <v>5</v>
      </c>
      <c r="B7" s="1">
        <v>11228300</v>
      </c>
      <c r="C7" s="6">
        <f>SUM(B7-'15'!B7)</f>
        <v>11200</v>
      </c>
      <c r="D7" s="14"/>
      <c r="E7" s="1"/>
      <c r="F7" s="1"/>
      <c r="G7" s="32">
        <f>SUM(C7:C8)</f>
        <v>37020</v>
      </c>
    </row>
    <row r="8" spans="1:7" ht="17.25" x14ac:dyDescent="0.3">
      <c r="A8" s="1" t="s">
        <v>6</v>
      </c>
      <c r="B8" s="1">
        <v>9990740</v>
      </c>
      <c r="C8" s="6">
        <f>SUM(B8-'15'!B8)</f>
        <v>25820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82610320</v>
      </c>
      <c r="C9" s="6">
        <f>SUM(B9-'15'!B9)</f>
        <v>52320</v>
      </c>
      <c r="D9" s="14"/>
      <c r="E9" s="1"/>
      <c r="F9" s="1"/>
      <c r="G9" s="12">
        <f>SUM(C9)</f>
        <v>52320</v>
      </c>
    </row>
    <row r="10" spans="1:7" ht="17.25" x14ac:dyDescent="0.3">
      <c r="A10" s="1" t="s">
        <v>8</v>
      </c>
      <c r="B10" s="1">
        <v>730223300</v>
      </c>
      <c r="C10" s="6">
        <f>SUM(B10-'15'!B10)</f>
        <v>465600</v>
      </c>
      <c r="D10" s="14"/>
      <c r="E10" s="1"/>
      <c r="F10" s="1"/>
      <c r="G10" s="32">
        <f>SUM(C10:C11)</f>
        <v>465600</v>
      </c>
    </row>
    <row r="11" spans="1:7" ht="17.25" x14ac:dyDescent="0.3">
      <c r="A11" s="1" t="s">
        <v>9</v>
      </c>
      <c r="B11" s="1">
        <v>36407390</v>
      </c>
      <c r="C11" s="6">
        <f>SUM(B11-'15'!B11)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6489208000</v>
      </c>
      <c r="C12" s="6">
        <f>SUM(B12-'15'!B12)</f>
        <v>1954000</v>
      </c>
      <c r="D12" s="14"/>
      <c r="E12" s="1"/>
      <c r="F12" s="1">
        <v>1.8</v>
      </c>
      <c r="G12" s="12">
        <f>SUM(C12)</f>
        <v>1954000</v>
      </c>
    </row>
    <row r="13" spans="1:7" ht="17.25" x14ac:dyDescent="0.3">
      <c r="A13" s="1" t="s">
        <v>11</v>
      </c>
      <c r="B13" s="11">
        <v>6666663403000</v>
      </c>
      <c r="C13" s="6">
        <v>0</v>
      </c>
      <c r="D13" s="14"/>
      <c r="E13" s="1"/>
      <c r="F13" s="1"/>
      <c r="G13" s="12">
        <f>SUM(C13)</f>
        <v>0</v>
      </c>
    </row>
    <row r="14" spans="1:7" ht="17.25" x14ac:dyDescent="0.3">
      <c r="A14" s="1" t="s">
        <v>12</v>
      </c>
      <c r="B14" s="1">
        <v>38888520</v>
      </c>
      <c r="C14" s="6">
        <f>SUM(B14-'15'!B14)</f>
        <v>22740</v>
      </c>
      <c r="D14" s="14"/>
      <c r="E14" s="1"/>
      <c r="F14" s="1"/>
      <c r="G14" s="12">
        <f>SUM(C14)</f>
        <v>22740</v>
      </c>
    </row>
    <row r="15" spans="1:7" ht="17.25" x14ac:dyDescent="0.3">
      <c r="A15" s="1" t="s">
        <v>13</v>
      </c>
      <c r="B15" s="1">
        <v>202989110</v>
      </c>
      <c r="C15" s="6">
        <f>SUM(B15-'15'!B15)</f>
        <v>171180</v>
      </c>
      <c r="D15" s="14"/>
      <c r="E15" s="1"/>
      <c r="F15" s="1"/>
      <c r="G15" s="32">
        <f>SUM(C15:C16)</f>
        <v>171180</v>
      </c>
    </row>
    <row r="16" spans="1:7" ht="17.25" x14ac:dyDescent="0.3">
      <c r="A16" s="1" t="s">
        <v>42</v>
      </c>
      <c r="B16" s="1"/>
      <c r="C16" s="6">
        <f>SUM(B16-'15'!B16)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205804000</v>
      </c>
      <c r="C17" s="6">
        <f>SUM(B17-'15'!B17)</f>
        <v>117000</v>
      </c>
      <c r="D17" s="14"/>
      <c r="E17" s="1"/>
      <c r="F17" s="1"/>
      <c r="G17" s="12">
        <f>SUM(C17)</f>
        <v>117000</v>
      </c>
    </row>
    <row r="18" spans="1:7" ht="17.25" x14ac:dyDescent="0.3">
      <c r="A18" s="1" t="s">
        <v>15</v>
      </c>
      <c r="B18" s="1">
        <v>292450</v>
      </c>
      <c r="C18" s="6">
        <f>SUM(B18-'15'!B18)</f>
        <v>26220</v>
      </c>
      <c r="D18" s="14"/>
      <c r="E18" s="1"/>
      <c r="F18" s="1"/>
      <c r="G18" s="32">
        <f>SUM(C18:C19)</f>
        <v>27220</v>
      </c>
    </row>
    <row r="19" spans="1:7" ht="17.25" x14ac:dyDescent="0.3">
      <c r="A19" s="1" t="s">
        <v>16</v>
      </c>
      <c r="B19" s="1">
        <v>7342900</v>
      </c>
      <c r="C19" s="6">
        <f>SUM(B19-'15'!B19)</f>
        <v>1000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46911650</v>
      </c>
      <c r="C20" s="6">
        <f>SUM(B20-'15'!B20)</f>
        <v>15650</v>
      </c>
      <c r="D20" s="14"/>
      <c r="E20" s="1"/>
      <c r="F20" s="1"/>
      <c r="G20" s="12">
        <f>SUM(C20)</f>
        <v>15650</v>
      </c>
    </row>
    <row r="21" spans="1:7" ht="17.25" x14ac:dyDescent="0.3">
      <c r="A21" s="1" t="s">
        <v>18</v>
      </c>
      <c r="B21" s="1">
        <v>8273000</v>
      </c>
      <c r="C21" s="6">
        <f>SUM(B21-'15'!B21)</f>
        <v>68600</v>
      </c>
      <c r="D21" s="14"/>
      <c r="E21" s="1"/>
      <c r="F21" s="1"/>
      <c r="G21" s="12">
        <f>SUM(C21)</f>
        <v>68600</v>
      </c>
    </row>
    <row r="22" spans="1:7" ht="17.25" x14ac:dyDescent="0.3">
      <c r="A22" s="1" t="s">
        <v>19</v>
      </c>
      <c r="B22" s="1">
        <v>82370200</v>
      </c>
      <c r="C22" s="6">
        <f>SUM(B22-'15'!B22)</f>
        <v>79600</v>
      </c>
      <c r="D22" s="14"/>
      <c r="E22" s="1"/>
      <c r="F22" s="1"/>
      <c r="G22" s="12">
        <f>SUM(C22)</f>
        <v>79600</v>
      </c>
    </row>
    <row r="23" spans="1:7" ht="17.25" x14ac:dyDescent="0.3">
      <c r="A23" s="1" t="s">
        <v>46</v>
      </c>
      <c r="B23" s="1">
        <v>360700</v>
      </c>
      <c r="C23" s="6">
        <f>SUM(B23-'15'!B23)</f>
        <v>0</v>
      </c>
      <c r="D23" s="14"/>
      <c r="E23" s="1"/>
      <c r="F23" s="1"/>
      <c r="G23" s="27">
        <f>SUM(C23)</f>
        <v>0</v>
      </c>
    </row>
    <row r="24" spans="1:7" ht="17.25" x14ac:dyDescent="0.3">
      <c r="A24" s="1" t="s">
        <v>20</v>
      </c>
      <c r="B24" s="1">
        <v>12642500</v>
      </c>
      <c r="C24" s="6">
        <f>SUM(B24-'15'!B24)</f>
        <v>64500</v>
      </c>
      <c r="D24" s="14"/>
      <c r="E24" s="1"/>
      <c r="F24" s="1"/>
      <c r="G24" s="32">
        <f>SUM(C24:C25)</f>
        <v>76330</v>
      </c>
    </row>
    <row r="25" spans="1:7" ht="17.25" x14ac:dyDescent="0.3">
      <c r="A25" s="1" t="s">
        <v>21</v>
      </c>
      <c r="B25" s="1">
        <v>1712720</v>
      </c>
      <c r="C25" s="6">
        <f>SUM(B25-'15'!B25)</f>
        <v>11830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25430000</v>
      </c>
      <c r="C26" s="6">
        <f>SUM(B26-'15'!B26)</f>
        <v>153000</v>
      </c>
      <c r="D26" s="14"/>
      <c r="E26" s="1"/>
      <c r="F26" s="1"/>
      <c r="G26" s="32">
        <f>SUM(C26:C27)</f>
        <v>195880</v>
      </c>
    </row>
    <row r="27" spans="1:7" ht="17.25" x14ac:dyDescent="0.3">
      <c r="A27" s="1" t="s">
        <v>23</v>
      </c>
      <c r="B27" s="1">
        <v>5160530</v>
      </c>
      <c r="C27" s="6">
        <f>SUM(B27-'15'!B27)</f>
        <v>42880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SUM(B28-'15'!B28)</f>
        <v>0</v>
      </c>
      <c r="D28" s="14"/>
      <c r="E28" s="1"/>
      <c r="F28" s="1"/>
      <c r="G28" s="32">
        <f>SUM(C28:C29)</f>
        <v>1720</v>
      </c>
    </row>
    <row r="29" spans="1:7" ht="17.25" x14ac:dyDescent="0.3">
      <c r="A29" s="1" t="s">
        <v>25</v>
      </c>
      <c r="B29" s="1">
        <v>90720</v>
      </c>
      <c r="C29" s="6">
        <f>SUM(B29-'15'!B29)</f>
        <v>1720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13384000</v>
      </c>
      <c r="C30" s="6">
        <f>SUM(B30-'15'!B30)</f>
        <v>68000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7316090</v>
      </c>
      <c r="C31" s="6">
        <f>SUM(B31-'15'!B31)</f>
        <v>0</v>
      </c>
      <c r="D31" s="14"/>
      <c r="E31" s="1"/>
      <c r="F31" s="1"/>
      <c r="G31" s="21">
        <f>SUM(C30:C31)</f>
        <v>68000</v>
      </c>
    </row>
    <row r="32" spans="1:7" ht="17.25" x14ac:dyDescent="0.3">
      <c r="A32" s="1" t="s">
        <v>26</v>
      </c>
      <c r="B32" s="1">
        <v>30000</v>
      </c>
      <c r="C32" s="6">
        <f>SUM(B32-'15'!B32)</f>
        <v>0</v>
      </c>
      <c r="D32" s="14"/>
      <c r="E32" s="1"/>
      <c r="F32" s="1"/>
      <c r="G32" s="32">
        <f>SUM(C32:C33)</f>
        <v>16630</v>
      </c>
    </row>
    <row r="33" spans="1:7" ht="17.25" x14ac:dyDescent="0.3">
      <c r="A33" s="1" t="s">
        <v>27</v>
      </c>
      <c r="B33" s="1">
        <v>2081140</v>
      </c>
      <c r="C33" s="6">
        <f>SUM(B33-'15'!B33)</f>
        <v>16630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43780000</v>
      </c>
      <c r="C34" s="6">
        <f>SUM(B34-'15'!B34)</f>
        <v>56000</v>
      </c>
      <c r="D34" s="14"/>
      <c r="E34" s="1"/>
      <c r="F34" s="1"/>
      <c r="G34" s="32">
        <f>SUM(C34:C35)</f>
        <v>97000</v>
      </c>
    </row>
    <row r="35" spans="1:7" ht="17.25" x14ac:dyDescent="0.3">
      <c r="A35" s="1" t="s">
        <v>29</v>
      </c>
      <c r="B35" s="1">
        <v>4929020</v>
      </c>
      <c r="C35" s="6">
        <f>SUM(B35-'15'!B35)</f>
        <v>41000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27836500</v>
      </c>
      <c r="C36" s="6">
        <f>SUM(B36-'15'!B36)</f>
        <v>700</v>
      </c>
      <c r="D36" s="14"/>
      <c r="E36" s="1"/>
      <c r="F36" s="1"/>
      <c r="G36" s="32">
        <f>SUM(C36:C37)</f>
        <v>11950</v>
      </c>
    </row>
    <row r="37" spans="1:7" ht="17.25" x14ac:dyDescent="0.3">
      <c r="A37" s="1" t="s">
        <v>31</v>
      </c>
      <c r="B37" s="1">
        <v>1772250</v>
      </c>
      <c r="C37" s="6">
        <f>SUM(B37-'15'!B37)</f>
        <v>11250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49752000</v>
      </c>
      <c r="C38" s="6">
        <f>SUM(B38-'15'!B38)</f>
        <v>104000</v>
      </c>
      <c r="D38" s="14"/>
      <c r="E38" s="1"/>
      <c r="F38" s="1"/>
      <c r="G38" s="32">
        <f>SUM(C38:C39)</f>
        <v>144570</v>
      </c>
    </row>
    <row r="39" spans="1:7" ht="17.25" x14ac:dyDescent="0.3">
      <c r="A39" s="1" t="s">
        <v>33</v>
      </c>
      <c r="B39" s="1">
        <v>4393770</v>
      </c>
      <c r="C39" s="6">
        <f>SUM(B39-'15'!B39)</f>
        <v>40570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6855600</v>
      </c>
      <c r="C40" s="6">
        <f>SUM(B40-'15'!B40)</f>
        <v>71600</v>
      </c>
      <c r="D40" s="1"/>
      <c r="E40" s="1"/>
      <c r="F40" s="1"/>
      <c r="G40" s="12">
        <f>SUM(C40)</f>
        <v>71600</v>
      </c>
    </row>
    <row r="41" spans="1:7" x14ac:dyDescent="0.25">
      <c r="A41" s="9"/>
      <c r="B41" s="9"/>
      <c r="F41" s="9"/>
      <c r="G41" s="10">
        <f>SUM(G2:G40)</f>
        <v>4106860</v>
      </c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&amp;C&amp;20March 16, 2018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workbookViewId="0">
      <selection activeCell="G42" sqref="G42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9.2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198427000</v>
      </c>
      <c r="C2" s="6">
        <f>SUM(B2-'16'!B2)</f>
        <v>151000</v>
      </c>
      <c r="D2" s="8"/>
      <c r="E2" s="2"/>
      <c r="F2" s="3"/>
      <c r="G2" s="32">
        <f>SUM(C2:C3)</f>
        <v>192570</v>
      </c>
    </row>
    <row r="3" spans="1:7" ht="17.25" x14ac:dyDescent="0.3">
      <c r="A3" s="1" t="s">
        <v>0</v>
      </c>
      <c r="B3" s="1">
        <v>6740050</v>
      </c>
      <c r="C3" s="6">
        <f>SUM(B3-'16'!B3)</f>
        <v>41570</v>
      </c>
      <c r="D3" s="14"/>
      <c r="E3" s="1"/>
      <c r="F3" s="1"/>
      <c r="G3" s="33"/>
    </row>
    <row r="4" spans="1:7" ht="17.25" x14ac:dyDescent="0.3">
      <c r="A4" s="1" t="s">
        <v>2</v>
      </c>
      <c r="B4" s="1">
        <v>561000</v>
      </c>
      <c r="C4" s="6">
        <f>SUM(B4-'16'!B4)</f>
        <v>5000</v>
      </c>
      <c r="D4" s="14"/>
      <c r="E4" s="1"/>
      <c r="F4" s="1"/>
      <c r="G4" s="12">
        <f>SUM(C4)</f>
        <v>5000</v>
      </c>
    </row>
    <row r="5" spans="1:7" ht="17.25" x14ac:dyDescent="0.3">
      <c r="A5" s="1" t="s">
        <v>3</v>
      </c>
      <c r="B5" s="1">
        <v>8758950</v>
      </c>
      <c r="C5" s="6">
        <f>SUM(B5-'16'!B5)</f>
        <v>196830</v>
      </c>
      <c r="D5" s="8"/>
      <c r="E5" s="1"/>
      <c r="F5" s="1"/>
      <c r="G5" s="12">
        <f>SUM(C5)</f>
        <v>196830</v>
      </c>
    </row>
    <row r="6" spans="1:7" ht="17.25" x14ac:dyDescent="0.3">
      <c r="A6" s="1" t="s">
        <v>4</v>
      </c>
      <c r="B6" s="1">
        <v>37708250</v>
      </c>
      <c r="C6" s="6">
        <f>SUM(B6-'16'!B6)</f>
        <v>9230</v>
      </c>
      <c r="D6" s="14"/>
      <c r="E6" s="1"/>
      <c r="F6" s="1"/>
      <c r="G6" s="12">
        <f>SUM(C6)</f>
        <v>9230</v>
      </c>
    </row>
    <row r="7" spans="1:7" ht="17.25" x14ac:dyDescent="0.3">
      <c r="A7" s="1" t="s">
        <v>5</v>
      </c>
      <c r="B7" s="1">
        <v>11238600</v>
      </c>
      <c r="C7" s="6">
        <f>SUM(B7-'16'!B7)</f>
        <v>10300</v>
      </c>
      <c r="D7" s="14"/>
      <c r="E7" s="1"/>
      <c r="F7" s="1"/>
      <c r="G7" s="32">
        <f>SUM(C7:C8)</f>
        <v>38570</v>
      </c>
    </row>
    <row r="8" spans="1:7" ht="17.25" x14ac:dyDescent="0.3">
      <c r="A8" s="1" t="s">
        <v>6</v>
      </c>
      <c r="B8" s="1">
        <v>19020</v>
      </c>
      <c r="C8" s="6">
        <v>28270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82662220</v>
      </c>
      <c r="C9" s="6">
        <f>SUM(B9-'16'!B9)</f>
        <v>51900</v>
      </c>
      <c r="D9" s="14"/>
      <c r="E9" s="1"/>
      <c r="F9" s="1"/>
      <c r="G9" s="12">
        <f>SUM(C9)</f>
        <v>51900</v>
      </c>
    </row>
    <row r="10" spans="1:7" ht="17.25" x14ac:dyDescent="0.3">
      <c r="A10" s="1" t="s">
        <v>8</v>
      </c>
      <c r="B10" s="1">
        <v>730604000</v>
      </c>
      <c r="C10" s="6">
        <f>SUM(B10-'16'!B10)</f>
        <v>380700</v>
      </c>
      <c r="D10" s="14"/>
      <c r="E10" s="1"/>
      <c r="F10" s="1"/>
      <c r="G10" s="32">
        <f>SUM(C10:C11)</f>
        <v>380700</v>
      </c>
    </row>
    <row r="11" spans="1:7" ht="17.25" x14ac:dyDescent="0.3">
      <c r="A11" s="1" t="s">
        <v>9</v>
      </c>
      <c r="B11" s="1">
        <v>36407390</v>
      </c>
      <c r="C11" s="6">
        <f>SUM(B11-'16'!B11)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6491095000</v>
      </c>
      <c r="C12" s="6">
        <f>SUM(B12-'16'!B12)</f>
        <v>1887000</v>
      </c>
      <c r="D12" s="14"/>
      <c r="E12" s="1"/>
      <c r="F12" s="1">
        <v>2</v>
      </c>
      <c r="G12" s="12">
        <f>SUM(C12)</f>
        <v>1887000</v>
      </c>
    </row>
    <row r="13" spans="1:7" ht="17.25" x14ac:dyDescent="0.3">
      <c r="A13" s="1" t="s">
        <v>11</v>
      </c>
      <c r="B13" s="11">
        <v>6666663791000</v>
      </c>
      <c r="C13" s="13">
        <f>SUM(B13-'16'!B13)</f>
        <v>388000</v>
      </c>
      <c r="D13" s="14"/>
      <c r="E13" s="1"/>
      <c r="F13" s="1"/>
      <c r="G13" s="12">
        <f>SUM(C13)</f>
        <v>388000</v>
      </c>
    </row>
    <row r="14" spans="1:7" ht="17.25" x14ac:dyDescent="0.3">
      <c r="A14" s="1" t="s">
        <v>12</v>
      </c>
      <c r="B14" s="1">
        <v>38952340</v>
      </c>
      <c r="C14" s="6">
        <f>SUM(B14-'16'!B14)</f>
        <v>63820</v>
      </c>
      <c r="D14" s="14"/>
      <c r="E14" s="1"/>
      <c r="F14" s="1"/>
      <c r="G14" s="12">
        <f>SUM(C14)</f>
        <v>63820</v>
      </c>
    </row>
    <row r="15" spans="1:7" ht="17.25" x14ac:dyDescent="0.3">
      <c r="A15" s="1" t="s">
        <v>13</v>
      </c>
      <c r="B15" s="1">
        <v>203134700</v>
      </c>
      <c r="C15" s="6">
        <f>SUM(B15-'16'!B15)</f>
        <v>145590</v>
      </c>
      <c r="D15" s="14"/>
      <c r="E15" s="1"/>
      <c r="F15" s="1"/>
      <c r="G15" s="32">
        <f>SUM(C15:C16)</f>
        <v>145590</v>
      </c>
    </row>
    <row r="16" spans="1:7" ht="17.25" x14ac:dyDescent="0.3">
      <c r="A16" s="1" t="s">
        <v>42</v>
      </c>
      <c r="B16" s="1">
        <v>0</v>
      </c>
      <c r="C16" s="6">
        <f>SUM(B16-'16'!B16)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206029000</v>
      </c>
      <c r="C17" s="6">
        <f>SUM(B17-'16'!B17)</f>
        <v>225000</v>
      </c>
      <c r="D17" s="14"/>
      <c r="E17" s="1"/>
      <c r="F17" s="1"/>
      <c r="G17" s="12">
        <f>SUM(C17)</f>
        <v>225000</v>
      </c>
    </row>
    <row r="18" spans="1:7" ht="17.25" x14ac:dyDescent="0.3">
      <c r="A18" s="1" t="s">
        <v>15</v>
      </c>
      <c r="B18" s="1">
        <v>315490</v>
      </c>
      <c r="C18" s="6">
        <f>SUM(B18-'16'!B18)</f>
        <v>23040</v>
      </c>
      <c r="D18" s="14"/>
      <c r="E18" s="1"/>
      <c r="F18" s="1"/>
      <c r="G18" s="32">
        <f>SUM(C18:C19)</f>
        <v>23440</v>
      </c>
    </row>
    <row r="19" spans="1:7" ht="17.25" x14ac:dyDescent="0.3">
      <c r="A19" s="1" t="s">
        <v>16</v>
      </c>
      <c r="B19" s="1">
        <v>7343300</v>
      </c>
      <c r="C19" s="6">
        <f>SUM(B19-'16'!B19)</f>
        <v>400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46936860</v>
      </c>
      <c r="C20" s="6">
        <f>SUM(B20-'16'!B20)</f>
        <v>25210</v>
      </c>
      <c r="D20" s="14"/>
      <c r="E20" s="1"/>
      <c r="F20" s="1"/>
      <c r="G20" s="12">
        <f>SUM(C20)</f>
        <v>25210</v>
      </c>
    </row>
    <row r="21" spans="1:7" ht="17.25" x14ac:dyDescent="0.3">
      <c r="A21" s="1" t="s">
        <v>18</v>
      </c>
      <c r="B21" s="1">
        <v>8338600</v>
      </c>
      <c r="C21" s="6">
        <f>SUM(B21-'16'!B21)</f>
        <v>65600</v>
      </c>
      <c r="D21" s="14"/>
      <c r="E21" s="1"/>
      <c r="F21" s="1"/>
      <c r="G21" s="12">
        <f>SUM(C21)</f>
        <v>65600</v>
      </c>
    </row>
    <row r="22" spans="1:7" ht="17.25" x14ac:dyDescent="0.3">
      <c r="A22" s="1" t="s">
        <v>19</v>
      </c>
      <c r="B22" s="1">
        <v>82447600</v>
      </c>
      <c r="C22" s="6">
        <f>SUM(B22-'16'!B22)</f>
        <v>77400</v>
      </c>
      <c r="D22" s="14"/>
      <c r="E22" s="1"/>
      <c r="F22" s="1"/>
      <c r="G22" s="12">
        <f>SUM(C22)</f>
        <v>77400</v>
      </c>
    </row>
    <row r="23" spans="1:7" ht="17.25" x14ac:dyDescent="0.3">
      <c r="A23" s="1" t="s">
        <v>46</v>
      </c>
      <c r="B23" s="1">
        <v>439200</v>
      </c>
      <c r="C23" s="6">
        <f>SUM(B23-'16'!B23)</f>
        <v>78500</v>
      </c>
      <c r="D23" s="14"/>
      <c r="E23" s="1"/>
      <c r="F23" s="1"/>
      <c r="G23" s="27">
        <f>SUM(C23)</f>
        <v>78500</v>
      </c>
    </row>
    <row r="24" spans="1:7" ht="17.25" x14ac:dyDescent="0.3">
      <c r="A24" s="1" t="s">
        <v>20</v>
      </c>
      <c r="B24" s="1">
        <v>12711400</v>
      </c>
      <c r="C24" s="6">
        <f>SUM(B24-'16'!B24)</f>
        <v>68900</v>
      </c>
      <c r="D24" s="14"/>
      <c r="E24" s="1"/>
      <c r="F24" s="1"/>
      <c r="G24" s="32">
        <f>SUM(C24:C25)</f>
        <v>81490</v>
      </c>
    </row>
    <row r="25" spans="1:7" ht="17.25" x14ac:dyDescent="0.3">
      <c r="A25" s="1" t="s">
        <v>21</v>
      </c>
      <c r="B25" s="1">
        <v>1725310</v>
      </c>
      <c r="C25" s="6">
        <f>SUM(B25-'16'!B25)</f>
        <v>12590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25605000</v>
      </c>
      <c r="C26" s="6">
        <f>SUM(B26-'16'!B26)</f>
        <v>175000</v>
      </c>
      <c r="D26" s="14"/>
      <c r="E26" s="1"/>
      <c r="F26" s="1"/>
      <c r="G26" s="32">
        <f>SUM(C26:C27)</f>
        <v>221610</v>
      </c>
    </row>
    <row r="27" spans="1:7" ht="17.25" x14ac:dyDescent="0.3">
      <c r="A27" s="1" t="s">
        <v>23</v>
      </c>
      <c r="B27" s="1">
        <v>5207140</v>
      </c>
      <c r="C27" s="6">
        <f>SUM(B27-'16'!B27)</f>
        <v>46610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SUM(B28-'16'!B28)</f>
        <v>0</v>
      </c>
      <c r="D28" s="14"/>
      <c r="E28" s="1"/>
      <c r="F28" s="1"/>
      <c r="G28" s="32">
        <f>SUM(C28:C29)</f>
        <v>730</v>
      </c>
    </row>
    <row r="29" spans="1:7" ht="17.25" x14ac:dyDescent="0.3">
      <c r="A29" s="1" t="s">
        <v>25</v>
      </c>
      <c r="B29" s="1">
        <v>91450</v>
      </c>
      <c r="C29" s="6">
        <f>SUM(B29-'16'!B29)</f>
        <v>730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13437000</v>
      </c>
      <c r="C30" s="6">
        <f>SUM(B30-'16'!B30)</f>
        <v>53000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7316090</v>
      </c>
      <c r="C31" s="6">
        <f>SUM(B31-'16'!B31)</f>
        <v>0</v>
      </c>
      <c r="D31" s="14"/>
      <c r="E31" s="1"/>
      <c r="F31" s="1"/>
      <c r="G31" s="21">
        <f>SUM(C30:C31)</f>
        <v>53000</v>
      </c>
    </row>
    <row r="32" spans="1:7" ht="17.25" x14ac:dyDescent="0.3">
      <c r="A32" s="1" t="s">
        <v>26</v>
      </c>
      <c r="B32" s="1">
        <v>30000</v>
      </c>
      <c r="C32" s="6">
        <f>SUM(B32-'16'!B32)</f>
        <v>0</v>
      </c>
      <c r="D32" s="14"/>
      <c r="E32" s="1"/>
      <c r="F32" s="1"/>
      <c r="G32" s="32">
        <f>SUM(C32:C33)</f>
        <v>18110</v>
      </c>
    </row>
    <row r="33" spans="1:7" ht="17.25" x14ac:dyDescent="0.3">
      <c r="A33" s="1" t="s">
        <v>27</v>
      </c>
      <c r="B33" s="1">
        <v>2099250</v>
      </c>
      <c r="C33" s="6">
        <f>SUM(B33-'16'!B33)</f>
        <v>18110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43839000</v>
      </c>
      <c r="C34" s="6">
        <f>SUM(B34-'16'!B34)</f>
        <v>59000</v>
      </c>
      <c r="D34" s="14"/>
      <c r="E34" s="1"/>
      <c r="F34" s="1"/>
      <c r="G34" s="32">
        <f>SUM(C34:C35)</f>
        <v>100750</v>
      </c>
    </row>
    <row r="35" spans="1:7" ht="17.25" x14ac:dyDescent="0.3">
      <c r="A35" s="1" t="s">
        <v>29</v>
      </c>
      <c r="B35" s="1">
        <v>4970770</v>
      </c>
      <c r="C35" s="6">
        <f>SUM(B35-'16'!B35)</f>
        <v>41750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27837400</v>
      </c>
      <c r="C36" s="6">
        <f>SUM(B36-'16'!B36)</f>
        <v>900</v>
      </c>
      <c r="D36" s="14"/>
      <c r="E36" s="1"/>
      <c r="F36" s="1"/>
      <c r="G36" s="32">
        <f>SUM(C36:C37)</f>
        <v>12140</v>
      </c>
    </row>
    <row r="37" spans="1:7" ht="17.25" x14ac:dyDescent="0.3">
      <c r="A37" s="1" t="s">
        <v>31</v>
      </c>
      <c r="B37" s="1">
        <v>1783490</v>
      </c>
      <c r="C37" s="6">
        <f>SUM(B37-'16'!B37)</f>
        <v>11240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49855000</v>
      </c>
      <c r="C38" s="6">
        <f>SUM(B38-'16'!B38)</f>
        <v>103000</v>
      </c>
      <c r="D38" s="14"/>
      <c r="E38" s="1"/>
      <c r="F38" s="1"/>
      <c r="G38" s="32">
        <f>SUM(C38:C39)</f>
        <v>144220</v>
      </c>
    </row>
    <row r="39" spans="1:7" ht="17.25" x14ac:dyDescent="0.3">
      <c r="A39" s="1" t="s">
        <v>33</v>
      </c>
      <c r="B39" s="1">
        <v>4434990</v>
      </c>
      <c r="C39" s="6">
        <f>SUM(B39-'16'!B39)</f>
        <v>41220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6936100</v>
      </c>
      <c r="C40" s="6">
        <f>SUM(B40-'16'!B40)</f>
        <v>80500</v>
      </c>
      <c r="D40" s="14"/>
      <c r="E40" s="1"/>
      <c r="F40" s="1"/>
      <c r="G40" s="12">
        <f>SUM(C40)</f>
        <v>80500</v>
      </c>
    </row>
    <row r="41" spans="1:7" x14ac:dyDescent="0.25">
      <c r="A41" s="9"/>
      <c r="B41" s="9"/>
      <c r="F41" s="9"/>
      <c r="G41" s="10">
        <f>SUM(G2:G40)</f>
        <v>4566910</v>
      </c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&amp;C&amp;20March 17, 2018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2" workbookViewId="0">
      <selection activeCell="G42" sqref="G42"/>
    </sheetView>
  </sheetViews>
  <sheetFormatPr defaultRowHeight="15" x14ac:dyDescent="0.25"/>
  <cols>
    <col min="1" max="1" width="17" customWidth="1"/>
    <col min="2" max="2" width="18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9.2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198576000</v>
      </c>
      <c r="C2" s="6">
        <f>SUM(B2-'17'!B2)</f>
        <v>149000</v>
      </c>
      <c r="D2" s="8"/>
      <c r="E2" s="2"/>
      <c r="F2" s="3"/>
      <c r="G2" s="32">
        <f>SUM(C2:C3)</f>
        <v>206690</v>
      </c>
    </row>
    <row r="3" spans="1:7" ht="17.25" x14ac:dyDescent="0.3">
      <c r="A3" s="1" t="s">
        <v>0</v>
      </c>
      <c r="B3" s="1">
        <v>6797740</v>
      </c>
      <c r="C3" s="6">
        <f>SUM(B3-'17'!B3)</f>
        <v>57690</v>
      </c>
      <c r="D3" s="14"/>
      <c r="E3" s="1"/>
      <c r="F3" s="1"/>
      <c r="G3" s="33"/>
    </row>
    <row r="4" spans="1:7" ht="17.25" x14ac:dyDescent="0.3">
      <c r="A4" s="1" t="s">
        <v>2</v>
      </c>
      <c r="B4" s="1">
        <v>563000</v>
      </c>
      <c r="C4" s="6">
        <f>SUM(B4-'17'!B4)</f>
        <v>2000</v>
      </c>
      <c r="D4" s="14"/>
      <c r="E4" s="1"/>
      <c r="F4" s="1"/>
      <c r="G4" s="12">
        <f>SUM(C4)</f>
        <v>2000</v>
      </c>
    </row>
    <row r="5" spans="1:7" ht="17.25" x14ac:dyDescent="0.3">
      <c r="A5" s="1" t="s">
        <v>3</v>
      </c>
      <c r="B5" s="1">
        <v>8948820</v>
      </c>
      <c r="C5" s="6">
        <f>SUM(B5-'17'!B5)</f>
        <v>189870</v>
      </c>
      <c r="D5" s="8"/>
      <c r="E5" s="1"/>
      <c r="F5" s="1"/>
      <c r="G5" s="12">
        <f>SUM(C5)</f>
        <v>189870</v>
      </c>
    </row>
    <row r="6" spans="1:7" ht="17.25" x14ac:dyDescent="0.3">
      <c r="A6" s="1" t="s">
        <v>4</v>
      </c>
      <c r="B6" s="1">
        <v>37715590</v>
      </c>
      <c r="C6" s="6">
        <f>SUM(B6-'17'!B6)</f>
        <v>7340</v>
      </c>
      <c r="D6" s="14"/>
      <c r="E6" s="1"/>
      <c r="F6" s="1"/>
      <c r="G6" s="12">
        <f>SUM(C6)</f>
        <v>7340</v>
      </c>
    </row>
    <row r="7" spans="1:7" ht="17.25" x14ac:dyDescent="0.3">
      <c r="A7" s="1" t="s">
        <v>5</v>
      </c>
      <c r="B7" s="1">
        <v>11251400</v>
      </c>
      <c r="C7" s="6">
        <f>SUM(B7-'17'!B7)</f>
        <v>12800</v>
      </c>
      <c r="D7" s="14"/>
      <c r="E7" s="1"/>
      <c r="F7" s="1"/>
      <c r="G7" s="32">
        <f>SUM(C7:C8)</f>
        <v>39920</v>
      </c>
    </row>
    <row r="8" spans="1:7" ht="17.25" x14ac:dyDescent="0.3">
      <c r="A8" s="1" t="s">
        <v>6</v>
      </c>
      <c r="B8" s="1">
        <v>46140</v>
      </c>
      <c r="C8" s="6">
        <f>SUM(B8-'17'!B8)</f>
        <v>27120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82713400</v>
      </c>
      <c r="C9" s="6">
        <f>SUM(B9-'17'!B9)</f>
        <v>51180</v>
      </c>
      <c r="D9" s="14"/>
      <c r="E9" s="1"/>
      <c r="F9" s="1"/>
      <c r="G9" s="12">
        <f>SUM(C9)</f>
        <v>51180</v>
      </c>
    </row>
    <row r="10" spans="1:7" ht="17.25" x14ac:dyDescent="0.3">
      <c r="A10" s="1" t="s">
        <v>8</v>
      </c>
      <c r="B10" s="1">
        <v>730970600</v>
      </c>
      <c r="C10" s="6">
        <f>SUM(B10-'17'!B10)</f>
        <v>366600</v>
      </c>
      <c r="D10" s="14"/>
      <c r="E10" s="1"/>
      <c r="F10" s="1"/>
      <c r="G10" s="32">
        <f>SUM(C10:C11)</f>
        <v>366600</v>
      </c>
    </row>
    <row r="11" spans="1:7" ht="17.25" x14ac:dyDescent="0.3">
      <c r="A11" s="1" t="s">
        <v>9</v>
      </c>
      <c r="B11" s="1">
        <v>36407390</v>
      </c>
      <c r="C11" s="6">
        <f>SUM(B11-'17'!B11)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6492968000</v>
      </c>
      <c r="C12" s="6">
        <f>SUM(B12-'17'!B12)</f>
        <v>1873000</v>
      </c>
      <c r="D12" s="14"/>
      <c r="E12" s="1"/>
      <c r="F12" s="1">
        <v>2</v>
      </c>
      <c r="G12" s="12">
        <f>SUM(C12)</f>
        <v>1873000</v>
      </c>
    </row>
    <row r="13" spans="1:7" ht="17.25" x14ac:dyDescent="0.3">
      <c r="A13" s="1" t="s">
        <v>11</v>
      </c>
      <c r="B13" s="11">
        <v>6666664077000</v>
      </c>
      <c r="C13" s="13">
        <f>SUM(B13-'17'!B13)</f>
        <v>286000</v>
      </c>
      <c r="D13" s="14"/>
      <c r="E13" s="1"/>
      <c r="F13" s="1"/>
      <c r="G13" s="12">
        <f>SUM(C13)</f>
        <v>286000</v>
      </c>
    </row>
    <row r="14" spans="1:7" ht="17.25" x14ac:dyDescent="0.3">
      <c r="A14" s="1" t="s">
        <v>12</v>
      </c>
      <c r="B14" s="1">
        <v>38957250</v>
      </c>
      <c r="C14" s="6">
        <f>SUM(B14-'17'!B14)</f>
        <v>4910</v>
      </c>
      <c r="D14" s="14"/>
      <c r="E14" s="1"/>
      <c r="F14" s="1"/>
      <c r="G14" s="12">
        <f>SUM(C14)</f>
        <v>4910</v>
      </c>
    </row>
    <row r="15" spans="1:7" ht="17.25" x14ac:dyDescent="0.3">
      <c r="A15" s="1" t="s">
        <v>13</v>
      </c>
      <c r="B15" s="1">
        <v>203300400</v>
      </c>
      <c r="C15" s="6">
        <f>SUM(B15-'17'!B15)</f>
        <v>165700</v>
      </c>
      <c r="D15" s="14"/>
      <c r="E15" s="1"/>
      <c r="F15" s="1"/>
      <c r="G15" s="32">
        <f>SUM(C15:C16)</f>
        <v>165700</v>
      </c>
    </row>
    <row r="16" spans="1:7" ht="17.25" x14ac:dyDescent="0.3">
      <c r="A16" s="1" t="s">
        <v>42</v>
      </c>
      <c r="B16" s="1"/>
      <c r="C16" s="6">
        <f>SUM(B16-'17'!B16)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206074000</v>
      </c>
      <c r="C17" s="6">
        <f>SUM(B17-'17'!B17)</f>
        <v>45000</v>
      </c>
      <c r="D17" s="14"/>
      <c r="E17" s="1"/>
      <c r="F17" s="1"/>
      <c r="G17" s="12">
        <f>SUM(C17)</f>
        <v>45000</v>
      </c>
    </row>
    <row r="18" spans="1:7" ht="17.25" x14ac:dyDescent="0.3">
      <c r="A18" s="1" t="s">
        <v>15</v>
      </c>
      <c r="B18" s="1">
        <v>340310</v>
      </c>
      <c r="C18" s="6">
        <f>SUM(B18-'17'!B18)</f>
        <v>24820</v>
      </c>
      <c r="D18" s="14"/>
      <c r="E18" s="1"/>
      <c r="F18" s="1"/>
      <c r="G18" s="32">
        <f>SUM(C18:C19)</f>
        <v>25020</v>
      </c>
    </row>
    <row r="19" spans="1:7" ht="17.25" x14ac:dyDescent="0.3">
      <c r="A19" s="1" t="s">
        <v>16</v>
      </c>
      <c r="B19" s="1">
        <v>7343500</v>
      </c>
      <c r="C19" s="6">
        <f>SUM(B19-'17'!B19)</f>
        <v>200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46961160</v>
      </c>
      <c r="C20" s="6">
        <f>SUM(B20-'17'!B20)</f>
        <v>24300</v>
      </c>
      <c r="D20" s="14"/>
      <c r="E20" s="1"/>
      <c r="F20" s="1"/>
      <c r="G20" s="12">
        <f>SUM(C20)</f>
        <v>24300</v>
      </c>
    </row>
    <row r="21" spans="1:7" ht="17.25" x14ac:dyDescent="0.3">
      <c r="A21" s="1" t="s">
        <v>18</v>
      </c>
      <c r="B21" s="1">
        <v>8395500</v>
      </c>
      <c r="C21" s="6">
        <f>SUM(B21-'17'!B21)</f>
        <v>56900</v>
      </c>
      <c r="D21" s="14"/>
      <c r="E21" s="1"/>
      <c r="F21" s="1"/>
      <c r="G21" s="12">
        <f>SUM(C21)</f>
        <v>56900</v>
      </c>
    </row>
    <row r="22" spans="1:7" ht="17.25" x14ac:dyDescent="0.3">
      <c r="A22" s="1" t="s">
        <v>19</v>
      </c>
      <c r="B22" s="1">
        <v>82532400</v>
      </c>
      <c r="C22" s="6">
        <f>SUM(B22-'17'!B22)</f>
        <v>84800</v>
      </c>
      <c r="D22" s="14"/>
      <c r="E22" s="1"/>
      <c r="F22" s="1"/>
      <c r="G22" s="12">
        <f>SUM(C22)</f>
        <v>84800</v>
      </c>
    </row>
    <row r="23" spans="1:7" ht="17.25" x14ac:dyDescent="0.3">
      <c r="A23" s="1" t="s">
        <v>46</v>
      </c>
      <c r="B23" s="1">
        <v>480600</v>
      </c>
      <c r="C23" s="6">
        <f>SUM(B23-'17'!B23)</f>
        <v>41400</v>
      </c>
      <c r="D23" s="14"/>
      <c r="E23" s="1"/>
      <c r="F23" s="1"/>
      <c r="G23" s="27">
        <f>SUM(C23)</f>
        <v>41400</v>
      </c>
    </row>
    <row r="24" spans="1:7" ht="17.25" x14ac:dyDescent="0.3">
      <c r="A24" s="1" t="s">
        <v>20</v>
      </c>
      <c r="B24" s="1">
        <v>12780400</v>
      </c>
      <c r="C24" s="6">
        <f>SUM(B24-'17'!B24)</f>
        <v>69000</v>
      </c>
      <c r="D24" s="14"/>
      <c r="E24" s="1"/>
      <c r="F24" s="1"/>
      <c r="G24" s="32">
        <f>SUM(C24:C25)</f>
        <v>81110</v>
      </c>
    </row>
    <row r="25" spans="1:7" ht="17.25" x14ac:dyDescent="0.3">
      <c r="A25" s="1" t="s">
        <v>21</v>
      </c>
      <c r="B25" s="1">
        <v>1737420</v>
      </c>
      <c r="C25" s="6">
        <f>SUM(B25-'17'!B25)</f>
        <v>12110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25766000</v>
      </c>
      <c r="C26" s="6">
        <f>SUM(B26-'17'!B26)</f>
        <v>161000</v>
      </c>
      <c r="D26" s="14"/>
      <c r="E26" s="1"/>
      <c r="F26" s="1"/>
      <c r="G26" s="32">
        <f>SUM(C26:C27)</f>
        <v>202540</v>
      </c>
    </row>
    <row r="27" spans="1:7" ht="17.25" x14ac:dyDescent="0.3">
      <c r="A27" s="1" t="s">
        <v>23</v>
      </c>
      <c r="B27" s="1">
        <v>5248680</v>
      </c>
      <c r="C27" s="6">
        <f>SUM(B27-'17'!B27)</f>
        <v>41540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SUM(B28-'17'!B28)</f>
        <v>0</v>
      </c>
      <c r="D28" s="14"/>
      <c r="E28" s="1"/>
      <c r="F28" s="1"/>
      <c r="G28" s="32">
        <f>SUM(C28:C29)</f>
        <v>730</v>
      </c>
    </row>
    <row r="29" spans="1:7" ht="17.25" x14ac:dyDescent="0.3">
      <c r="A29" s="1" t="s">
        <v>25</v>
      </c>
      <c r="B29" s="1">
        <v>92180</v>
      </c>
      <c r="C29" s="6">
        <f>SUM(B29-'17'!B29)</f>
        <v>730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13485000</v>
      </c>
      <c r="C30" s="6">
        <f>SUM(B30-'17'!B30)</f>
        <v>48000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7316090</v>
      </c>
      <c r="C31" s="6">
        <f>SUM(B31-'17'!B31)</f>
        <v>0</v>
      </c>
      <c r="D31" s="14"/>
      <c r="E31" s="1"/>
      <c r="F31" s="1"/>
      <c r="G31" s="21">
        <f>SUM(C30:C31)</f>
        <v>48000</v>
      </c>
    </row>
    <row r="32" spans="1:7" ht="17.25" x14ac:dyDescent="0.3">
      <c r="A32" s="1" t="s">
        <v>26</v>
      </c>
      <c r="B32" s="1">
        <v>30000</v>
      </c>
      <c r="C32" s="6">
        <f>SUM(B32-'17'!B32)</f>
        <v>0</v>
      </c>
      <c r="D32" s="14"/>
      <c r="E32" s="1"/>
      <c r="F32" s="1"/>
      <c r="G32" s="32">
        <f>SUM(C32:C33)</f>
        <v>16350</v>
      </c>
    </row>
    <row r="33" spans="1:7" ht="17.25" x14ac:dyDescent="0.3">
      <c r="A33" s="1" t="s">
        <v>27</v>
      </c>
      <c r="B33" s="1">
        <v>2115600</v>
      </c>
      <c r="C33" s="6">
        <f>SUM(B33-'17'!B33)</f>
        <v>16350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43895000</v>
      </c>
      <c r="C34" s="6">
        <f>SUM(B34-'17'!B34)</f>
        <v>56000</v>
      </c>
      <c r="D34" s="14"/>
      <c r="E34" s="1"/>
      <c r="F34" s="1"/>
      <c r="G34" s="32">
        <f>SUM(C34:C35)</f>
        <v>94330</v>
      </c>
    </row>
    <row r="35" spans="1:7" ht="17.25" x14ac:dyDescent="0.3">
      <c r="A35" s="1" t="s">
        <v>29</v>
      </c>
      <c r="B35" s="1">
        <v>5009100</v>
      </c>
      <c r="C35" s="6">
        <f>SUM(B35-'17'!B35)</f>
        <v>38330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27838300</v>
      </c>
      <c r="C36" s="6">
        <f>SUM(B36-'17'!B36)</f>
        <v>900</v>
      </c>
      <c r="D36" s="14"/>
      <c r="E36" s="1"/>
      <c r="F36" s="1"/>
      <c r="G36" s="32">
        <f>SUM(C36:C37)</f>
        <v>9670</v>
      </c>
    </row>
    <row r="37" spans="1:7" ht="17.25" x14ac:dyDescent="0.3">
      <c r="A37" s="1" t="s">
        <v>31</v>
      </c>
      <c r="B37" s="1">
        <v>1792260</v>
      </c>
      <c r="C37" s="6">
        <f>SUM(B37-'17'!B37)</f>
        <v>8770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49951000</v>
      </c>
      <c r="C38" s="6">
        <f>SUM(B38-'17'!B38)</f>
        <v>96000</v>
      </c>
      <c r="D38" s="14"/>
      <c r="E38" s="1"/>
      <c r="F38" s="1"/>
      <c r="G38" s="32">
        <f>SUM(C38:C39)</f>
        <v>133880</v>
      </c>
    </row>
    <row r="39" spans="1:7" ht="17.25" x14ac:dyDescent="0.3">
      <c r="A39" s="1" t="s">
        <v>33</v>
      </c>
      <c r="B39" s="1">
        <v>4472870</v>
      </c>
      <c r="C39" s="6">
        <f>SUM(B39-'17'!B39)</f>
        <v>37880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7007200</v>
      </c>
      <c r="C40" s="6">
        <f>SUM(B40-'17'!B40)</f>
        <v>71100</v>
      </c>
      <c r="D40" s="14"/>
      <c r="E40" s="1"/>
      <c r="F40" s="1"/>
      <c r="G40" s="12">
        <f>SUM(C40)</f>
        <v>71100</v>
      </c>
    </row>
    <row r="41" spans="1:7" x14ac:dyDescent="0.25">
      <c r="A41" s="9"/>
      <c r="B41" s="9"/>
      <c r="F41" s="9"/>
      <c r="G41" s="10">
        <f>SUM(G2:G40)</f>
        <v>4128340</v>
      </c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&amp;C&amp;20March 18, 2018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13" workbookViewId="0">
      <selection activeCell="G41" sqref="G41"/>
    </sheetView>
  </sheetViews>
  <sheetFormatPr defaultRowHeight="15" x14ac:dyDescent="0.25"/>
  <cols>
    <col min="1" max="1" width="17" customWidth="1"/>
    <col min="2" max="2" width="18.42578125" customWidth="1"/>
    <col min="3" max="3" width="12.85546875" customWidth="1"/>
    <col min="5" max="5" width="8.42578125" customWidth="1"/>
    <col min="6" max="6" width="8.140625" customWidth="1"/>
    <col min="7" max="7" width="15.85546875" customWidth="1"/>
    <col min="8" max="10" width="9.140625" customWidth="1"/>
    <col min="12" max="14" width="9.140625" customWidth="1"/>
  </cols>
  <sheetData>
    <row r="1" spans="1:7" ht="30.7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198724000</v>
      </c>
      <c r="C2" s="6">
        <f>SUM(B2-'18'!B2)</f>
        <v>148000</v>
      </c>
      <c r="D2" s="8"/>
      <c r="E2" s="2"/>
      <c r="F2" s="3"/>
      <c r="G2" s="32">
        <f>SUM(C2:C3)</f>
        <v>195630</v>
      </c>
    </row>
    <row r="3" spans="1:7" ht="17.25" x14ac:dyDescent="0.3">
      <c r="A3" s="1" t="s">
        <v>0</v>
      </c>
      <c r="B3" s="1">
        <v>6845370</v>
      </c>
      <c r="C3" s="6">
        <f>SUM(B3-'18'!B3)</f>
        <v>47630</v>
      </c>
      <c r="D3" s="14"/>
      <c r="E3" s="1"/>
      <c r="F3" s="1"/>
      <c r="G3" s="33"/>
    </row>
    <row r="4" spans="1:7" ht="17.25" x14ac:dyDescent="0.3">
      <c r="A4" s="1" t="s">
        <v>2</v>
      </c>
      <c r="B4" s="1">
        <v>563000</v>
      </c>
      <c r="C4" s="6">
        <f>SUM(B4-'18'!B4)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9137240</v>
      </c>
      <c r="C5" s="6">
        <f>SUM(B5-'18'!B5)</f>
        <v>188420</v>
      </c>
      <c r="D5" s="8"/>
      <c r="E5" s="1"/>
      <c r="F5" s="1"/>
      <c r="G5" s="12">
        <f>SUM(C5)</f>
        <v>188420</v>
      </c>
    </row>
    <row r="6" spans="1:7" ht="17.25" x14ac:dyDescent="0.3">
      <c r="A6" s="1" t="s">
        <v>4</v>
      </c>
      <c r="B6" s="1">
        <v>37723620</v>
      </c>
      <c r="C6" s="6">
        <f>SUM(B6-'18'!B6)</f>
        <v>8030</v>
      </c>
      <c r="D6" s="14"/>
      <c r="E6" s="1"/>
      <c r="F6" s="1"/>
      <c r="G6" s="12">
        <f>SUM(C6)</f>
        <v>8030</v>
      </c>
    </row>
    <row r="7" spans="1:7" ht="17.25" x14ac:dyDescent="0.3">
      <c r="A7" s="1" t="s">
        <v>5</v>
      </c>
      <c r="B7" s="1">
        <v>11264400</v>
      </c>
      <c r="C7" s="6">
        <f>SUM(B7-'18'!B7)</f>
        <v>13000</v>
      </c>
      <c r="D7" s="14"/>
      <c r="E7" s="1"/>
      <c r="F7" s="1"/>
      <c r="G7" s="32">
        <f>SUM(C7:C8)</f>
        <v>39680</v>
      </c>
    </row>
    <row r="8" spans="1:7" ht="17.25" x14ac:dyDescent="0.3">
      <c r="A8" s="1" t="s">
        <v>6</v>
      </c>
      <c r="B8" s="1">
        <v>72820</v>
      </c>
      <c r="C8" s="6">
        <f>SUM(B8-'18'!B8)</f>
        <v>26680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82766580</v>
      </c>
      <c r="C9" s="6">
        <f>SUM(B9-'18'!B9)</f>
        <v>53180</v>
      </c>
      <c r="D9" s="14"/>
      <c r="E9" s="1"/>
      <c r="F9" s="1"/>
      <c r="G9" s="12">
        <f>SUM(C9)</f>
        <v>53180</v>
      </c>
    </row>
    <row r="10" spans="1:7" ht="17.25" x14ac:dyDescent="0.3">
      <c r="A10" s="1" t="s">
        <v>8</v>
      </c>
      <c r="B10" s="1">
        <v>731344500</v>
      </c>
      <c r="C10" s="6">
        <f>SUM(B10-'18'!B10)</f>
        <v>373900</v>
      </c>
      <c r="D10" s="14"/>
      <c r="E10" s="1"/>
      <c r="F10" s="1"/>
      <c r="G10" s="32">
        <f>SUM(C10:C11)</f>
        <v>373900</v>
      </c>
    </row>
    <row r="11" spans="1:7" ht="17.25" x14ac:dyDescent="0.3">
      <c r="A11" s="1" t="s">
        <v>9</v>
      </c>
      <c r="B11" s="1">
        <v>36407390</v>
      </c>
      <c r="C11" s="6">
        <f>SUM(B11-'18'!B11)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6494868000</v>
      </c>
      <c r="C12" s="6">
        <f>SUM(B12-'18'!B12)</f>
        <v>1900000</v>
      </c>
      <c r="D12" s="14"/>
      <c r="E12" s="1"/>
      <c r="F12" s="1">
        <v>1.8</v>
      </c>
      <c r="G12" s="12">
        <f>SUM(C12)</f>
        <v>1900000</v>
      </c>
    </row>
    <row r="13" spans="1:7" ht="17.25" x14ac:dyDescent="0.3">
      <c r="A13" s="1" t="s">
        <v>11</v>
      </c>
      <c r="B13" s="11">
        <v>6666664451000</v>
      </c>
      <c r="C13" s="13">
        <f>SUM(B13-'18'!B13)</f>
        <v>374000</v>
      </c>
      <c r="D13" s="14"/>
      <c r="E13" s="1"/>
      <c r="F13" s="1"/>
      <c r="G13" s="12">
        <f>SUM(C13)</f>
        <v>374000</v>
      </c>
    </row>
    <row r="14" spans="1:7" ht="17.25" x14ac:dyDescent="0.3">
      <c r="A14" s="1" t="s">
        <v>12</v>
      </c>
      <c r="B14" s="1">
        <v>39047300</v>
      </c>
      <c r="C14" s="6">
        <f>SUM(B14-'18'!B14)</f>
        <v>90050</v>
      </c>
      <c r="D14" s="14"/>
      <c r="E14" s="1"/>
      <c r="F14" s="1"/>
      <c r="G14" s="12">
        <f>SUM(C14)</f>
        <v>90050</v>
      </c>
    </row>
    <row r="15" spans="1:7" ht="17.25" x14ac:dyDescent="0.3">
      <c r="A15" s="1" t="s">
        <v>13</v>
      </c>
      <c r="B15" s="1">
        <v>203484400</v>
      </c>
      <c r="C15" s="6">
        <f>SUM(B15-'18'!B15)</f>
        <v>184000</v>
      </c>
      <c r="D15" s="14"/>
      <c r="E15" s="1"/>
      <c r="F15" s="1"/>
      <c r="G15" s="32">
        <f>SUM(C15:C16)</f>
        <v>184000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206314000</v>
      </c>
      <c r="C17" s="6">
        <f>SUM(B17-'18'!B17)</f>
        <v>240000</v>
      </c>
      <c r="D17" s="14"/>
      <c r="E17" s="1"/>
      <c r="F17" s="1"/>
      <c r="G17" s="12">
        <f>SUM(C17)</f>
        <v>240000</v>
      </c>
    </row>
    <row r="18" spans="1:7" ht="17.25" x14ac:dyDescent="0.3">
      <c r="A18" s="1" t="s">
        <v>15</v>
      </c>
      <c r="B18" s="1">
        <v>366750</v>
      </c>
      <c r="C18" s="6">
        <f>SUM(B18-'18'!B18)</f>
        <v>26440</v>
      </c>
      <c r="D18" s="14"/>
      <c r="E18" s="1"/>
      <c r="F18" s="1"/>
      <c r="G18" s="32">
        <f>SUM(C18:C19)</f>
        <v>26540</v>
      </c>
    </row>
    <row r="19" spans="1:7" ht="17.25" x14ac:dyDescent="0.3">
      <c r="A19" s="1" t="s">
        <v>16</v>
      </c>
      <c r="B19" s="1">
        <v>7343600</v>
      </c>
      <c r="C19" s="6">
        <f>SUM(B19-'18'!B19)</f>
        <v>100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46985510</v>
      </c>
      <c r="C20" s="6">
        <f>SUM(B20-'18'!B20)</f>
        <v>24350</v>
      </c>
      <c r="D20" s="14"/>
      <c r="E20" s="1"/>
      <c r="F20" s="1"/>
      <c r="G20" s="12">
        <f>SUM(C20)</f>
        <v>24350</v>
      </c>
    </row>
    <row r="21" spans="1:7" ht="17.25" x14ac:dyDescent="0.3">
      <c r="A21" s="1" t="s">
        <v>18</v>
      </c>
      <c r="B21" s="1">
        <v>8451100</v>
      </c>
      <c r="C21" s="6">
        <f>SUM(B21-'18'!B21)</f>
        <v>55600</v>
      </c>
      <c r="D21" s="14"/>
      <c r="E21" s="1"/>
      <c r="F21" s="1"/>
      <c r="G21" s="12">
        <f>SUM(C21)</f>
        <v>55600</v>
      </c>
    </row>
    <row r="22" spans="1:7" ht="17.25" x14ac:dyDescent="0.3">
      <c r="A22" s="1" t="s">
        <v>19</v>
      </c>
      <c r="B22" s="1">
        <v>82614300</v>
      </c>
      <c r="C22" s="6">
        <f>SUM(B22-'18'!B22)</f>
        <v>81900</v>
      </c>
      <c r="D22" s="14"/>
      <c r="E22" s="1"/>
      <c r="F22" s="1"/>
      <c r="G22" s="12">
        <f>SUM(C22)</f>
        <v>81900</v>
      </c>
    </row>
    <row r="23" spans="1:7" ht="17.25" x14ac:dyDescent="0.3">
      <c r="A23" s="1" t="s">
        <v>46</v>
      </c>
      <c r="B23" s="1">
        <v>517600</v>
      </c>
      <c r="C23" s="6">
        <f>SUM(B23-'18'!B23)</f>
        <v>37000</v>
      </c>
      <c r="D23" s="14"/>
      <c r="E23" s="1"/>
      <c r="F23" s="1"/>
      <c r="G23" s="27">
        <f>SUM(C23)</f>
        <v>37000</v>
      </c>
    </row>
    <row r="24" spans="1:7" ht="17.25" x14ac:dyDescent="0.3">
      <c r="A24" s="1" t="s">
        <v>20</v>
      </c>
      <c r="B24" s="1">
        <v>12837600</v>
      </c>
      <c r="C24" s="6">
        <f>SUM(B24-'18'!B24)</f>
        <v>57200</v>
      </c>
      <c r="D24" s="14"/>
      <c r="E24" s="1"/>
      <c r="F24" s="1"/>
      <c r="G24" s="32">
        <f>SUM(C24:C25)</f>
        <v>67680</v>
      </c>
    </row>
    <row r="25" spans="1:7" ht="17.25" x14ac:dyDescent="0.3">
      <c r="A25" s="1" t="s">
        <v>21</v>
      </c>
      <c r="B25" s="1">
        <v>1747900</v>
      </c>
      <c r="C25" s="6">
        <f>SUM(B25-'18'!B25)</f>
        <v>10480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25929000</v>
      </c>
      <c r="C26" s="6">
        <f>SUM(B26-'18'!B26)</f>
        <v>163000</v>
      </c>
      <c r="D26" s="14"/>
      <c r="E26" s="1"/>
      <c r="F26" s="1"/>
      <c r="G26" s="32">
        <f>SUM(C26:C27)</f>
        <v>204460</v>
      </c>
    </row>
    <row r="27" spans="1:7" ht="17.25" x14ac:dyDescent="0.3">
      <c r="A27" s="1" t="s">
        <v>23</v>
      </c>
      <c r="B27" s="1">
        <v>5290140</v>
      </c>
      <c r="C27" s="6">
        <f>SUM(B27-'18'!B27)</f>
        <v>41460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SUM(B28-'18'!B28)</f>
        <v>0</v>
      </c>
      <c r="D28" s="14"/>
      <c r="E28" s="1"/>
      <c r="F28" s="1"/>
      <c r="G28" s="32">
        <f>SUM(C28:C29)</f>
        <v>990</v>
      </c>
    </row>
    <row r="29" spans="1:7" ht="17.25" x14ac:dyDescent="0.3">
      <c r="A29" s="1" t="s">
        <v>25</v>
      </c>
      <c r="B29" s="1">
        <v>93170</v>
      </c>
      <c r="C29" s="6">
        <f>SUM(B29-'18'!B29)</f>
        <v>990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13543000</v>
      </c>
      <c r="C30" s="6">
        <f>SUM(B30-'18'!B30)</f>
        <v>58000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7316090</v>
      </c>
      <c r="C31" s="6">
        <f>SUM(B31-'18'!B31)</f>
        <v>0</v>
      </c>
      <c r="D31" s="14"/>
      <c r="E31" s="1"/>
      <c r="F31" s="1"/>
      <c r="G31" s="21">
        <f>SUM(C30:C31)</f>
        <v>58000</v>
      </c>
    </row>
    <row r="32" spans="1:7" ht="17.25" x14ac:dyDescent="0.3">
      <c r="A32" s="1" t="s">
        <v>26</v>
      </c>
      <c r="B32" s="1">
        <v>30000</v>
      </c>
      <c r="C32" s="6">
        <f>SUM(B32-'18'!B32)</f>
        <v>0</v>
      </c>
      <c r="D32" s="14"/>
      <c r="E32" s="1"/>
      <c r="F32" s="1"/>
      <c r="G32" s="32">
        <f>SUM(C32:C33)</f>
        <v>17140</v>
      </c>
    </row>
    <row r="33" spans="1:7" ht="17.25" x14ac:dyDescent="0.3">
      <c r="A33" s="1" t="s">
        <v>27</v>
      </c>
      <c r="B33" s="1">
        <v>2132740</v>
      </c>
      <c r="C33" s="6">
        <f>SUM(B33-'18'!B33)</f>
        <v>17140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43954000</v>
      </c>
      <c r="C34" s="6">
        <f>SUM(B34-'18'!B34)</f>
        <v>59000</v>
      </c>
      <c r="D34" s="14"/>
      <c r="E34" s="1"/>
      <c r="F34" s="1"/>
      <c r="G34" s="32">
        <f>SUM(C34:C35)</f>
        <v>97320</v>
      </c>
    </row>
    <row r="35" spans="1:7" ht="17.25" x14ac:dyDescent="0.3">
      <c r="A35" s="1" t="s">
        <v>29</v>
      </c>
      <c r="B35" s="1">
        <v>5047420</v>
      </c>
      <c r="C35" s="6">
        <f>SUM(B35-'18'!B35)</f>
        <v>38320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27840400</v>
      </c>
      <c r="C36" s="6">
        <f>SUM(B36-'18'!B36)</f>
        <v>2100</v>
      </c>
      <c r="D36" s="14"/>
      <c r="E36" s="1"/>
      <c r="F36" s="1"/>
      <c r="G36" s="32">
        <f>SUM(C36:C37)</f>
        <v>14240</v>
      </c>
    </row>
    <row r="37" spans="1:7" ht="17.25" x14ac:dyDescent="0.3">
      <c r="A37" s="1" t="s">
        <v>31</v>
      </c>
      <c r="B37" s="1">
        <v>1804400</v>
      </c>
      <c r="C37" s="6">
        <f>SUM(B37-'18'!B37)</f>
        <v>12140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50052000</v>
      </c>
      <c r="C38" s="6">
        <f>SUM(B38-'18'!B38)</f>
        <v>101000</v>
      </c>
      <c r="D38" s="14"/>
      <c r="E38" s="1"/>
      <c r="F38" s="1"/>
      <c r="G38" s="32">
        <f>SUM(C38:C39)</f>
        <v>138830</v>
      </c>
    </row>
    <row r="39" spans="1:7" ht="17.25" x14ac:dyDescent="0.3">
      <c r="A39" s="1" t="s">
        <v>33</v>
      </c>
      <c r="B39" s="1">
        <v>4510700</v>
      </c>
      <c r="C39" s="6">
        <f>SUM(B39-'18'!B39)</f>
        <v>37830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7076800</v>
      </c>
      <c r="C40" s="6">
        <f>SUM(B40-'18'!B40)</f>
        <v>69600</v>
      </c>
      <c r="D40" s="14"/>
      <c r="E40" s="1"/>
      <c r="F40" s="1"/>
      <c r="G40" s="12">
        <f>SUM(C40)</f>
        <v>69600</v>
      </c>
    </row>
    <row r="41" spans="1:7" x14ac:dyDescent="0.25">
      <c r="A41" s="9"/>
      <c r="B41" s="9"/>
      <c r="F41" s="9"/>
      <c r="G41" s="10">
        <f>SUM(G2:G40)</f>
        <v>4540540</v>
      </c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&amp;C&amp;20March 19,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8" workbookViewId="0">
      <selection activeCell="G41" sqref="G41"/>
    </sheetView>
  </sheetViews>
  <sheetFormatPr defaultRowHeight="15" x14ac:dyDescent="0.25"/>
  <cols>
    <col min="1" max="1" width="17" customWidth="1"/>
    <col min="2" max="2" width="18.28515625" customWidth="1"/>
    <col min="3" max="3" width="14.140625" customWidth="1"/>
    <col min="4" max="4" width="7" customWidth="1"/>
    <col min="5" max="6" width="6.7109375" customWidth="1"/>
    <col min="7" max="7" width="19.4257812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196477000</v>
      </c>
      <c r="C2" s="6">
        <f>SUM(B2-'1'!B2)</f>
        <v>121000</v>
      </c>
      <c r="D2" s="8"/>
      <c r="E2" s="2"/>
      <c r="F2" s="3"/>
      <c r="G2" s="32">
        <f>SUM(C2:C3)</f>
        <v>168580</v>
      </c>
    </row>
    <row r="3" spans="1:7" ht="17.25" x14ac:dyDescent="0.3">
      <c r="A3" s="1" t="s">
        <v>0</v>
      </c>
      <c r="B3" s="1">
        <v>6017230</v>
      </c>
      <c r="C3" s="6">
        <f>SUM(B3-'1'!B3)</f>
        <v>47580</v>
      </c>
      <c r="D3" s="14"/>
      <c r="E3" s="1"/>
      <c r="F3" s="1"/>
      <c r="G3" s="33"/>
    </row>
    <row r="4" spans="1:7" ht="17.25" x14ac:dyDescent="0.3">
      <c r="A4" s="1" t="s">
        <v>2</v>
      </c>
      <c r="B4" s="1">
        <v>502000</v>
      </c>
      <c r="C4" s="6">
        <f>SUM(B4-'1'!B4)</f>
        <v>7000</v>
      </c>
      <c r="D4" s="14"/>
      <c r="E4" s="1"/>
      <c r="F4" s="1"/>
      <c r="G4" s="7">
        <f>SUM(C4)</f>
        <v>7000</v>
      </c>
    </row>
    <row r="5" spans="1:7" ht="17.25" x14ac:dyDescent="0.3">
      <c r="A5" s="1" t="s">
        <v>3</v>
      </c>
      <c r="B5" s="1">
        <v>6166650</v>
      </c>
      <c r="C5" s="6">
        <f>SUM(B5-'1'!B5)</f>
        <v>167420</v>
      </c>
      <c r="D5" s="8"/>
      <c r="E5" s="1"/>
      <c r="F5" s="1"/>
      <c r="G5" s="12">
        <f>SUM(C5)</f>
        <v>167420</v>
      </c>
    </row>
    <row r="6" spans="1:7" ht="17.25" x14ac:dyDescent="0.3">
      <c r="A6" s="1" t="s">
        <v>4</v>
      </c>
      <c r="B6" s="1">
        <v>37576870</v>
      </c>
      <c r="C6" s="6">
        <f>SUM(B6-'1'!B6)</f>
        <v>6030</v>
      </c>
      <c r="D6" s="14"/>
      <c r="E6" s="1"/>
      <c r="F6" s="1"/>
      <c r="G6" s="12">
        <f>SUM(C6)</f>
        <v>6030</v>
      </c>
    </row>
    <row r="7" spans="1:7" ht="17.25" x14ac:dyDescent="0.3">
      <c r="A7" s="1" t="s">
        <v>5</v>
      </c>
      <c r="B7" s="1">
        <v>11074700</v>
      </c>
      <c r="C7" s="6">
        <f>SUM(B7-'1'!B7)</f>
        <v>10600</v>
      </c>
      <c r="D7" s="14"/>
      <c r="E7" s="1"/>
      <c r="F7" s="1"/>
      <c r="G7" s="32">
        <f>SUM(C7:C8)</f>
        <v>37800</v>
      </c>
    </row>
    <row r="8" spans="1:7" ht="17.25" x14ac:dyDescent="0.3">
      <c r="A8" s="1" t="s">
        <v>6</v>
      </c>
      <c r="B8" s="1">
        <v>9611350</v>
      </c>
      <c r="C8" s="6">
        <f>SUM(B8-'1'!B8)</f>
        <v>27200</v>
      </c>
      <c r="D8" s="14"/>
      <c r="E8" s="1"/>
      <c r="F8" s="1"/>
      <c r="G8" s="33"/>
    </row>
    <row r="9" spans="1:7" ht="17.25" x14ac:dyDescent="0.3">
      <c r="A9" s="1" t="s">
        <v>7</v>
      </c>
      <c r="B9" s="1">
        <v>81893090</v>
      </c>
      <c r="C9" s="6">
        <f>SUM(B9-'1'!B9)</f>
        <v>50380</v>
      </c>
      <c r="D9" s="14"/>
      <c r="E9" s="1"/>
      <c r="F9" s="1"/>
      <c r="G9" s="12">
        <f>SUM(C9)</f>
        <v>50380</v>
      </c>
    </row>
    <row r="10" spans="1:7" ht="17.25" x14ac:dyDescent="0.3">
      <c r="A10" s="1" t="s">
        <v>8</v>
      </c>
      <c r="B10" s="1">
        <v>724660500</v>
      </c>
      <c r="C10" s="6">
        <f>SUM(B10-'1'!B10)</f>
        <v>477100</v>
      </c>
      <c r="D10" s="14"/>
      <c r="E10" s="1"/>
      <c r="F10" s="1"/>
      <c r="G10" s="32">
        <f>SUM(C10:C11)</f>
        <v>477100</v>
      </c>
    </row>
    <row r="11" spans="1:7" ht="17.25" x14ac:dyDescent="0.3">
      <c r="A11" s="1" t="s">
        <v>9</v>
      </c>
      <c r="B11" s="1">
        <v>36407390</v>
      </c>
      <c r="C11" s="6">
        <f>SUM(B11-'1'!B11)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6463324000</v>
      </c>
      <c r="C12" s="6">
        <f>SUM(B12-'1'!B12)</f>
        <v>1769000</v>
      </c>
      <c r="D12" s="14"/>
      <c r="E12" s="1"/>
      <c r="F12" s="16">
        <v>2.1</v>
      </c>
      <c r="G12" s="12">
        <f>SUM(C12)</f>
        <v>1769000</v>
      </c>
    </row>
    <row r="13" spans="1:7" ht="17.25" x14ac:dyDescent="0.3">
      <c r="A13" s="1" t="s">
        <v>11</v>
      </c>
      <c r="B13" s="11">
        <v>6666703944000</v>
      </c>
      <c r="C13" s="13">
        <f>SUM(B13-'1'!B13)</f>
        <v>238000</v>
      </c>
      <c r="D13" s="14"/>
      <c r="E13" s="1"/>
      <c r="F13" s="1"/>
      <c r="G13" s="12">
        <f>SUM(C13)</f>
        <v>238000</v>
      </c>
    </row>
    <row r="14" spans="1:7" ht="17.25" x14ac:dyDescent="0.3">
      <c r="A14" s="1" t="s">
        <v>12</v>
      </c>
      <c r="B14" s="1">
        <v>38154990</v>
      </c>
      <c r="C14" s="6">
        <f>SUM(B14-'1'!B14)</f>
        <v>36130</v>
      </c>
      <c r="D14" s="14"/>
      <c r="E14" s="1"/>
      <c r="F14" s="1"/>
      <c r="G14" s="12">
        <f>SUM(C14)</f>
        <v>36130</v>
      </c>
    </row>
    <row r="15" spans="1:7" ht="17.25" x14ac:dyDescent="0.3">
      <c r="A15" s="1" t="s">
        <v>13</v>
      </c>
      <c r="B15" s="1">
        <v>200714710</v>
      </c>
      <c r="C15" s="6">
        <f>SUM(B15-'1'!B15)</f>
        <v>157360</v>
      </c>
      <c r="D15" s="14"/>
      <c r="E15" s="1"/>
      <c r="F15" s="1"/>
      <c r="G15" s="32">
        <f>SUM(C15:C16)</f>
        <v>157360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203685000</v>
      </c>
      <c r="C17" s="6">
        <f>SUM(B17-'1'!B17)</f>
        <v>70000</v>
      </c>
      <c r="D17" s="14"/>
      <c r="E17" s="1"/>
      <c r="F17" s="1"/>
      <c r="G17" s="12">
        <f>SUM(C17)</f>
        <v>70000</v>
      </c>
    </row>
    <row r="18" spans="1:7" ht="17.25" x14ac:dyDescent="0.3">
      <c r="A18" s="1" t="s">
        <v>15</v>
      </c>
      <c r="B18" s="1">
        <v>9956790</v>
      </c>
      <c r="C18" s="6">
        <f>SUM(B18-'1'!B18)</f>
        <v>28800</v>
      </c>
      <c r="D18" s="14"/>
      <c r="E18" s="1"/>
      <c r="F18" s="1"/>
      <c r="G18" s="29"/>
    </row>
    <row r="19" spans="1:7" ht="17.25" x14ac:dyDescent="0.3">
      <c r="A19" s="1" t="s">
        <v>16</v>
      </c>
      <c r="B19" s="1">
        <v>7339700</v>
      </c>
      <c r="C19" s="6">
        <f>SUM(B19-'1'!B19)</f>
        <v>100</v>
      </c>
      <c r="D19" s="14"/>
      <c r="E19" s="1"/>
      <c r="F19" s="1"/>
      <c r="G19" s="30"/>
    </row>
    <row r="20" spans="1:7" ht="17.25" x14ac:dyDescent="0.3">
      <c r="A20" s="1" t="s">
        <v>17</v>
      </c>
      <c r="B20" s="1">
        <v>46406470</v>
      </c>
      <c r="C20" s="6">
        <f>SUM(B20-'1'!B20)</f>
        <v>18020</v>
      </c>
      <c r="D20" s="14"/>
      <c r="E20" s="1"/>
      <c r="F20" s="1"/>
      <c r="G20" s="12">
        <f>SUM(C20)</f>
        <v>18020</v>
      </c>
    </row>
    <row r="21" spans="1:7" ht="17.25" x14ac:dyDescent="0.3">
      <c r="A21" s="1" t="s">
        <v>18</v>
      </c>
      <c r="B21" s="1">
        <v>7474600</v>
      </c>
      <c r="C21" s="6">
        <f>SUM(B21-'1'!B21)</f>
        <v>47500</v>
      </c>
      <c r="D21" s="14"/>
      <c r="E21" s="1"/>
      <c r="F21" s="1"/>
      <c r="G21" s="12">
        <f>SUM(C21)</f>
        <v>47500</v>
      </c>
    </row>
    <row r="22" spans="1:7" ht="17.25" x14ac:dyDescent="0.3">
      <c r="A22" s="1" t="s">
        <v>19</v>
      </c>
      <c r="B22" s="1">
        <v>81263500</v>
      </c>
      <c r="C22" s="6">
        <f>SUM(B22-'1'!B22)</f>
        <v>73600</v>
      </c>
      <c r="D22" s="14"/>
      <c r="E22" s="1"/>
      <c r="F22" s="14"/>
      <c r="G22" s="12">
        <f>SUM(C22)</f>
        <v>73600</v>
      </c>
    </row>
    <row r="23" spans="1:7" ht="17.25" x14ac:dyDescent="0.3">
      <c r="A23" s="1" t="s">
        <v>20</v>
      </c>
      <c r="B23" s="1">
        <v>11681200</v>
      </c>
      <c r="C23" s="6">
        <f>SUM(B23-'1'!B23)</f>
        <v>75100</v>
      </c>
      <c r="D23" s="14"/>
      <c r="E23" s="1"/>
      <c r="F23" s="1"/>
      <c r="G23" s="32">
        <f>SUM(C23:C24)</f>
        <v>86120</v>
      </c>
    </row>
    <row r="24" spans="1:7" ht="17.25" x14ac:dyDescent="0.3">
      <c r="A24" s="1" t="s">
        <v>21</v>
      </c>
      <c r="B24" s="1">
        <v>1550940</v>
      </c>
      <c r="C24" s="6">
        <f>SUM(B24-'1'!B24)</f>
        <v>11020</v>
      </c>
      <c r="D24" s="14"/>
      <c r="E24" s="1"/>
      <c r="F24" s="1"/>
      <c r="G24" s="33"/>
    </row>
    <row r="25" spans="1:7" ht="17.25" x14ac:dyDescent="0.3">
      <c r="A25" s="1" t="s">
        <v>22</v>
      </c>
      <c r="B25" s="1">
        <v>23269000</v>
      </c>
      <c r="C25" s="6">
        <f>SUM(B25-'1'!B25)</f>
        <v>162000</v>
      </c>
      <c r="D25" s="14"/>
      <c r="E25" s="1"/>
      <c r="F25" s="1"/>
      <c r="G25" s="32">
        <f>SUM(C25:C26)</f>
        <v>204760</v>
      </c>
    </row>
    <row r="26" spans="1:7" ht="17.25" x14ac:dyDescent="0.3">
      <c r="A26" s="1" t="s">
        <v>23</v>
      </c>
      <c r="B26" s="1">
        <v>4564030</v>
      </c>
      <c r="C26" s="6">
        <f>SUM(B26-'1'!B26)</f>
        <v>42760</v>
      </c>
      <c r="D26" s="14"/>
      <c r="E26" s="1"/>
      <c r="F26" s="1"/>
      <c r="G26" s="33"/>
    </row>
    <row r="27" spans="1:7" ht="17.25" x14ac:dyDescent="0.3">
      <c r="A27" s="1" t="s">
        <v>24</v>
      </c>
      <c r="B27" s="1">
        <v>0</v>
      </c>
      <c r="C27" s="6">
        <f>SUM(B27-'1'!B27)</f>
        <v>0</v>
      </c>
      <c r="D27" s="14"/>
      <c r="E27" s="1"/>
      <c r="F27" s="1"/>
      <c r="G27" s="32">
        <f>SUM(C27:C28)</f>
        <v>640</v>
      </c>
    </row>
    <row r="28" spans="1:7" ht="17.25" x14ac:dyDescent="0.3">
      <c r="A28" s="1" t="s">
        <v>25</v>
      </c>
      <c r="B28" s="1">
        <v>80250</v>
      </c>
      <c r="C28" s="6">
        <f>SUM(B28-'1'!B28)</f>
        <v>640</v>
      </c>
      <c r="D28" s="14"/>
      <c r="E28" s="1"/>
      <c r="F28" s="1"/>
      <c r="G28" s="33"/>
    </row>
    <row r="29" spans="1:7" ht="17.25" x14ac:dyDescent="0.3">
      <c r="A29" s="1" t="s">
        <v>44</v>
      </c>
      <c r="B29" s="1">
        <v>12711000</v>
      </c>
      <c r="C29" s="6">
        <f>SUM(B29-'1'!B29)</f>
        <v>29000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SUM(B30-'1'!B30)</f>
        <v>0</v>
      </c>
      <c r="D30" s="14"/>
      <c r="E30" s="1"/>
      <c r="F30" s="1"/>
      <c r="G30" s="21">
        <f>SUM(C29:C30)</f>
        <v>29000</v>
      </c>
    </row>
    <row r="31" spans="1:7" ht="17.25" x14ac:dyDescent="0.3">
      <c r="A31" s="1" t="s">
        <v>26</v>
      </c>
      <c r="B31" s="1">
        <v>29000</v>
      </c>
      <c r="C31" s="6">
        <f>SUM(B31-'1'!B31)</f>
        <v>0</v>
      </c>
      <c r="D31" s="14"/>
      <c r="E31" s="1"/>
      <c r="F31" s="1"/>
      <c r="G31" s="32">
        <f>SUM(C31:C32)</f>
        <v>12570</v>
      </c>
    </row>
    <row r="32" spans="1:7" ht="17.25" x14ac:dyDescent="0.3">
      <c r="A32" s="1" t="s">
        <v>27</v>
      </c>
      <c r="B32" s="1">
        <v>1872330</v>
      </c>
      <c r="C32" s="6">
        <f>SUM(B32-'1'!B32)</f>
        <v>12570</v>
      </c>
      <c r="D32" s="14"/>
      <c r="E32" s="1"/>
      <c r="F32" s="1"/>
      <c r="G32" s="33"/>
    </row>
    <row r="33" spans="1:7" ht="17.25" x14ac:dyDescent="0.3">
      <c r="A33" s="1" t="s">
        <v>28</v>
      </c>
      <c r="B33" s="1">
        <v>43104000</v>
      </c>
      <c r="C33" s="6">
        <f>SUM(B33-'1'!B33)</f>
        <v>44000</v>
      </c>
      <c r="D33" s="14"/>
      <c r="E33" s="1"/>
      <c r="F33" s="1"/>
      <c r="G33" s="32">
        <f>SUM(C33:C34)</f>
        <v>83650</v>
      </c>
    </row>
    <row r="34" spans="1:7" ht="17.25" x14ac:dyDescent="0.3">
      <c r="A34" s="1" t="s">
        <v>29</v>
      </c>
      <c r="B34" s="1">
        <v>4376750</v>
      </c>
      <c r="C34" s="6">
        <f>SUM(B34-'1'!B34)</f>
        <v>39650</v>
      </c>
      <c r="D34" s="14"/>
      <c r="E34" s="1"/>
      <c r="F34" s="1"/>
      <c r="G34" s="33"/>
    </row>
    <row r="35" spans="1:7" ht="17.25" x14ac:dyDescent="0.3">
      <c r="A35" s="1" t="s">
        <v>30</v>
      </c>
      <c r="B35" s="1">
        <v>27823100</v>
      </c>
      <c r="C35" s="6">
        <f>SUM(B35-'1'!B35)</f>
        <v>600</v>
      </c>
      <c r="D35" s="14"/>
      <c r="E35" s="1"/>
      <c r="F35" s="1"/>
      <c r="G35" s="32">
        <f>SUM(C35:C36)</f>
        <v>10760</v>
      </c>
    </row>
    <row r="36" spans="1:7" ht="17.25" x14ac:dyDescent="0.3">
      <c r="A36" s="1" t="s">
        <v>31</v>
      </c>
      <c r="B36" s="1">
        <v>1618400</v>
      </c>
      <c r="C36" s="6">
        <f>SUM(B36-'1'!B36)</f>
        <v>10160</v>
      </c>
      <c r="D36" s="14"/>
      <c r="E36" s="1"/>
      <c r="F36" s="1"/>
      <c r="G36" s="33"/>
    </row>
    <row r="37" spans="1:7" ht="17.25" x14ac:dyDescent="0.3">
      <c r="A37" s="1" t="s">
        <v>32</v>
      </c>
      <c r="B37" s="1">
        <v>48386000</v>
      </c>
      <c r="C37" s="6">
        <f>SUM(B37-'1'!B37)</f>
        <v>92000</v>
      </c>
      <c r="D37" s="14"/>
      <c r="E37" s="1"/>
      <c r="F37" s="1"/>
      <c r="G37" s="32">
        <f>SUM(C37:C38)</f>
        <v>131040</v>
      </c>
    </row>
    <row r="38" spans="1:7" ht="17.25" x14ac:dyDescent="0.3">
      <c r="A38" s="1" t="s">
        <v>33</v>
      </c>
      <c r="B38" s="1">
        <v>3847670</v>
      </c>
      <c r="C38" s="6">
        <f>SUM(B38-'1'!B38)</f>
        <v>39040</v>
      </c>
      <c r="D38" s="14"/>
      <c r="E38" s="1"/>
      <c r="F38" s="1"/>
      <c r="G38" s="33"/>
    </row>
    <row r="39" spans="1:7" ht="17.25" x14ac:dyDescent="0.3">
      <c r="A39" s="1" t="s">
        <v>34</v>
      </c>
      <c r="B39" s="1">
        <v>5840400</v>
      </c>
      <c r="C39" s="6">
        <f>SUM(B39-'1'!B39)</f>
        <v>73500</v>
      </c>
      <c r="D39" s="1"/>
      <c r="E39" s="1"/>
      <c r="F39" s="1"/>
      <c r="G39" s="12">
        <f>SUM(C39)</f>
        <v>73500</v>
      </c>
    </row>
    <row r="40" spans="1:7" x14ac:dyDescent="0.25">
      <c r="A40" s="9"/>
      <c r="B40" s="9"/>
      <c r="F40" s="9" t="s">
        <v>43</v>
      </c>
      <c r="G40" s="10">
        <f>SUM(G2:G39)</f>
        <v>3955960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&amp;C&amp;"-,Bold"&amp;18March 2, 2018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workbookViewId="0">
      <selection activeCell="G42" sqref="G42"/>
    </sheetView>
  </sheetViews>
  <sheetFormatPr defaultRowHeight="15" x14ac:dyDescent="0.25"/>
  <cols>
    <col min="1" max="1" width="17" customWidth="1"/>
    <col min="2" max="2" width="18" customWidth="1"/>
    <col min="3" max="3" width="14.5703125" customWidth="1"/>
    <col min="5" max="5" width="8.42578125" customWidth="1"/>
    <col min="6" max="6" width="8.140625" customWidth="1"/>
    <col min="7" max="7" width="14.85546875" customWidth="1"/>
    <col min="8" max="10" width="9.140625" customWidth="1"/>
    <col min="12" max="14" width="9.140625" customWidth="1"/>
  </cols>
  <sheetData>
    <row r="1" spans="1:7" ht="30.7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198869000</v>
      </c>
      <c r="C2" s="6">
        <f>SUM(B2-'19'!B2)</f>
        <v>145000</v>
      </c>
      <c r="D2" s="8"/>
      <c r="E2" s="2"/>
      <c r="F2" s="3"/>
      <c r="G2" s="32">
        <f>SUM(C2:C3)</f>
        <v>193770</v>
      </c>
    </row>
    <row r="3" spans="1:7" ht="17.25" x14ac:dyDescent="0.3">
      <c r="A3" s="1" t="s">
        <v>0</v>
      </c>
      <c r="B3" s="1">
        <v>6894140</v>
      </c>
      <c r="C3" s="6">
        <f>SUM(B3-'19'!B3)</f>
        <v>48770</v>
      </c>
      <c r="D3" s="14"/>
      <c r="E3" s="1"/>
      <c r="F3" s="1"/>
      <c r="G3" s="33"/>
    </row>
    <row r="4" spans="1:7" ht="17.25" x14ac:dyDescent="0.3">
      <c r="A4" s="1" t="s">
        <v>2</v>
      </c>
      <c r="B4" s="1">
        <v>570000</v>
      </c>
      <c r="C4" s="6">
        <f>SUM(B4-'19'!B4)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9323460</v>
      </c>
      <c r="C5" s="6">
        <f>SUM(B5-'19'!B5)</f>
        <v>186220</v>
      </c>
      <c r="D5" s="8"/>
      <c r="E5" s="1"/>
      <c r="F5" s="1"/>
      <c r="G5" s="12">
        <f>SUM(C5)</f>
        <v>186220</v>
      </c>
    </row>
    <row r="6" spans="1:7" ht="17.25" x14ac:dyDescent="0.3">
      <c r="A6" s="1" t="s">
        <v>4</v>
      </c>
      <c r="B6" s="1">
        <v>37732000</v>
      </c>
      <c r="C6" s="6">
        <f>SUM(B6-'19'!B6)</f>
        <v>8380</v>
      </c>
      <c r="D6" s="14"/>
      <c r="E6" s="1"/>
      <c r="F6" s="1"/>
      <c r="G6" s="12">
        <f>SUM(C6)</f>
        <v>8380</v>
      </c>
    </row>
    <row r="7" spans="1:7" ht="17.25" x14ac:dyDescent="0.3">
      <c r="A7" s="1" t="s">
        <v>5</v>
      </c>
      <c r="B7" s="1">
        <v>11274200</v>
      </c>
      <c r="C7" s="6">
        <f>SUM(B7-'19'!B7)</f>
        <v>9800</v>
      </c>
      <c r="D7" s="14"/>
      <c r="E7" s="1"/>
      <c r="F7" s="1"/>
      <c r="G7" s="32">
        <f>SUM(C7:C8)</f>
        <v>36790</v>
      </c>
    </row>
    <row r="8" spans="1:7" ht="17.25" x14ac:dyDescent="0.3">
      <c r="A8" s="1" t="s">
        <v>6</v>
      </c>
      <c r="B8" s="1">
        <v>99810</v>
      </c>
      <c r="C8" s="6">
        <f>SUM(B8-'19'!B8)</f>
        <v>26990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82819440</v>
      </c>
      <c r="C9" s="6">
        <f>SUM(B9-'19'!B9)</f>
        <v>52860</v>
      </c>
      <c r="D9" s="14"/>
      <c r="E9" s="1"/>
      <c r="F9" s="1"/>
      <c r="G9" s="12">
        <f>SUM(C9)</f>
        <v>52860</v>
      </c>
    </row>
    <row r="10" spans="1:7" ht="17.25" x14ac:dyDescent="0.3">
      <c r="A10" s="1" t="s">
        <v>8</v>
      </c>
      <c r="B10" s="1">
        <v>731786600</v>
      </c>
      <c r="C10" s="6">
        <f>SUM(B10-'19'!B10)</f>
        <v>442100</v>
      </c>
      <c r="D10" s="14"/>
      <c r="E10" s="1"/>
      <c r="F10" s="1"/>
      <c r="G10" s="32">
        <f>SUM(C10:C11)</f>
        <v>442100</v>
      </c>
    </row>
    <row r="11" spans="1:7" ht="17.25" x14ac:dyDescent="0.3">
      <c r="A11" s="1" t="s">
        <v>9</v>
      </c>
      <c r="B11" s="1">
        <v>36407390</v>
      </c>
      <c r="C11" s="6">
        <f>SUM(B11-'19'!B11)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6496735000</v>
      </c>
      <c r="C12" s="6">
        <f>SUM(B12-'19'!B12)</f>
        <v>1867000</v>
      </c>
      <c r="D12" s="14"/>
      <c r="E12" s="1"/>
      <c r="F12" s="1">
        <v>1.8</v>
      </c>
      <c r="G12" s="12">
        <f>SUM(C12)</f>
        <v>1867000</v>
      </c>
    </row>
    <row r="13" spans="1:7" ht="17.25" x14ac:dyDescent="0.3">
      <c r="A13" s="1" t="s">
        <v>11</v>
      </c>
      <c r="B13" s="11">
        <v>6666664705000</v>
      </c>
      <c r="C13" s="13">
        <f>SUM(B13-'19'!B13)</f>
        <v>254000</v>
      </c>
      <c r="D13" s="14"/>
      <c r="E13" s="1"/>
      <c r="F13" s="1"/>
      <c r="G13" s="12">
        <f>SUM(C13)</f>
        <v>254000</v>
      </c>
    </row>
    <row r="14" spans="1:7" ht="17.25" x14ac:dyDescent="0.3">
      <c r="A14" s="1" t="s">
        <v>12</v>
      </c>
      <c r="B14" s="1">
        <v>39069680</v>
      </c>
      <c r="C14" s="6">
        <f>SUM(B14-'19'!B14)</f>
        <v>22380</v>
      </c>
      <c r="D14" s="14"/>
      <c r="E14" s="1"/>
      <c r="F14" s="1"/>
      <c r="G14" s="12">
        <f>SUM(C14)</f>
        <v>22380</v>
      </c>
    </row>
    <row r="15" spans="1:7" ht="17.25" x14ac:dyDescent="0.3">
      <c r="A15" s="1" t="s">
        <v>13</v>
      </c>
      <c r="B15" s="1">
        <v>203638150</v>
      </c>
      <c r="C15" s="6">
        <f>SUM(B15-'19'!B15)</f>
        <v>153750</v>
      </c>
      <c r="D15" s="14"/>
      <c r="E15" s="1"/>
      <c r="F15" s="1"/>
      <c r="G15" s="32">
        <f>SUM(C15:C16)</f>
        <v>153750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206374000</v>
      </c>
      <c r="C17" s="6">
        <f>SUM(B17-'19'!B17)</f>
        <v>60000</v>
      </c>
      <c r="D17" s="14"/>
      <c r="E17" s="1"/>
      <c r="F17" s="1"/>
      <c r="G17" s="12">
        <f>SUM(C17)</f>
        <v>60000</v>
      </c>
    </row>
    <row r="18" spans="1:7" ht="17.25" x14ac:dyDescent="0.3">
      <c r="A18" s="1" t="s">
        <v>15</v>
      </c>
      <c r="B18" s="1">
        <v>390780</v>
      </c>
      <c r="C18" s="6">
        <f>SUM(B18-'19'!B18)</f>
        <v>24030</v>
      </c>
      <c r="D18" s="14"/>
      <c r="E18" s="1"/>
      <c r="F18" s="1"/>
      <c r="G18" s="32">
        <f>SUM(C18:C19)</f>
        <v>24430</v>
      </c>
    </row>
    <row r="19" spans="1:7" ht="17.25" x14ac:dyDescent="0.3">
      <c r="A19" s="1" t="s">
        <v>16</v>
      </c>
      <c r="B19" s="1">
        <v>7344000</v>
      </c>
      <c r="C19" s="6">
        <f>SUM(B19-'19'!B19)</f>
        <v>400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47013340</v>
      </c>
      <c r="C20" s="6">
        <f>SUM(B20-'19'!B20)</f>
        <v>27830</v>
      </c>
      <c r="D20" s="14"/>
      <c r="E20" s="1"/>
      <c r="F20" s="1"/>
      <c r="G20" s="12">
        <f>SUM(C20)</f>
        <v>27830</v>
      </c>
    </row>
    <row r="21" spans="1:7" ht="17.25" x14ac:dyDescent="0.3">
      <c r="A21" s="1" t="s">
        <v>18</v>
      </c>
      <c r="B21" s="1">
        <v>8516100</v>
      </c>
      <c r="C21" s="6">
        <f>SUM(B21-'19'!B21)</f>
        <v>65000</v>
      </c>
      <c r="D21" s="14"/>
      <c r="E21" s="1"/>
      <c r="F21" s="1"/>
      <c r="G21" s="12">
        <f>SUM(C21)</f>
        <v>65000</v>
      </c>
    </row>
    <row r="22" spans="1:7" ht="17.25" x14ac:dyDescent="0.3">
      <c r="A22" s="1" t="s">
        <v>19</v>
      </c>
      <c r="B22" s="1">
        <v>82692300</v>
      </c>
      <c r="C22" s="6">
        <f>SUM(B22-'19'!B22)</f>
        <v>78000</v>
      </c>
      <c r="D22" s="14"/>
      <c r="E22" s="1"/>
      <c r="F22" s="1"/>
      <c r="G22" s="12">
        <f>SUM(C22)</f>
        <v>78000</v>
      </c>
    </row>
    <row r="23" spans="1:7" ht="17.25" x14ac:dyDescent="0.3">
      <c r="A23" s="1" t="s">
        <v>46</v>
      </c>
      <c r="B23" s="1">
        <v>553200</v>
      </c>
      <c r="C23" s="6">
        <f>SUM(B23-'19'!B23)</f>
        <v>35600</v>
      </c>
      <c r="D23" s="14"/>
      <c r="E23" s="1"/>
      <c r="F23" s="1"/>
      <c r="G23" s="27">
        <f>SUM(C23)</f>
        <v>35600</v>
      </c>
    </row>
    <row r="24" spans="1:7" ht="17.25" x14ac:dyDescent="0.3">
      <c r="A24" s="1" t="s">
        <v>20</v>
      </c>
      <c r="B24" s="1">
        <v>12903400</v>
      </c>
      <c r="C24" s="6">
        <f>SUM(B24-'19'!B24)</f>
        <v>65800</v>
      </c>
      <c r="D24" s="14"/>
      <c r="E24" s="1"/>
      <c r="F24" s="1"/>
      <c r="G24" s="32">
        <f>SUM(C24:C25)</f>
        <v>78100</v>
      </c>
    </row>
    <row r="25" spans="1:7" ht="17.25" x14ac:dyDescent="0.3">
      <c r="A25" s="1" t="s">
        <v>21</v>
      </c>
      <c r="B25" s="1">
        <v>1760200</v>
      </c>
      <c r="C25" s="6">
        <f>SUM(B25-'19'!B25)</f>
        <v>12300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26074000</v>
      </c>
      <c r="C26" s="6">
        <f>SUM(B26-'19'!B26)</f>
        <v>145000</v>
      </c>
      <c r="D26" s="14"/>
      <c r="E26" s="1"/>
      <c r="F26" s="1"/>
      <c r="G26" s="32">
        <f>SUM(C26:C27)</f>
        <v>186560</v>
      </c>
    </row>
    <row r="27" spans="1:7" ht="17.25" x14ac:dyDescent="0.3">
      <c r="A27" s="1" t="s">
        <v>23</v>
      </c>
      <c r="B27" s="1">
        <v>5331700</v>
      </c>
      <c r="C27" s="6">
        <f>SUM(B27-'19'!B27)</f>
        <v>41560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SUM(B28-'19'!B28)</f>
        <v>0</v>
      </c>
      <c r="D28" s="14"/>
      <c r="E28" s="1"/>
      <c r="F28" s="1"/>
      <c r="G28" s="32">
        <f>SUM(C28:C29)</f>
        <v>700</v>
      </c>
    </row>
    <row r="29" spans="1:7" ht="17.25" x14ac:dyDescent="0.3">
      <c r="A29" s="1" t="s">
        <v>25</v>
      </c>
      <c r="B29" s="1">
        <v>93870</v>
      </c>
      <c r="C29" s="6">
        <f>SUM(B29-'19'!B29)</f>
        <v>700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13594000</v>
      </c>
      <c r="C30" s="6">
        <f>SUM(B30-'19'!B30)</f>
        <v>51000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7316090</v>
      </c>
      <c r="C31" s="6">
        <f>SUM(B31-'19'!B31)</f>
        <v>0</v>
      </c>
      <c r="D31" s="14"/>
      <c r="E31" s="1"/>
      <c r="F31" s="1"/>
      <c r="G31" s="21">
        <f>SUM(C30:C31)</f>
        <v>51000</v>
      </c>
    </row>
    <row r="32" spans="1:7" ht="17.25" x14ac:dyDescent="0.3">
      <c r="A32" s="1" t="s">
        <v>26</v>
      </c>
      <c r="B32" s="1">
        <v>30000</v>
      </c>
      <c r="C32" s="6">
        <f>SUM(B32-'19'!B32)</f>
        <v>0</v>
      </c>
      <c r="D32" s="14"/>
      <c r="E32" s="1"/>
      <c r="F32" s="1"/>
      <c r="G32" s="32">
        <f>SUM(C32:C33)</f>
        <v>16910</v>
      </c>
    </row>
    <row r="33" spans="1:7" ht="17.25" x14ac:dyDescent="0.3">
      <c r="A33" s="1" t="s">
        <v>27</v>
      </c>
      <c r="B33" s="1">
        <v>2149650</v>
      </c>
      <c r="C33" s="6">
        <f>SUM(B33-'19'!B33)</f>
        <v>16910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44007000</v>
      </c>
      <c r="C34" s="6">
        <f>SUM(B34-'19'!B34)</f>
        <v>53000</v>
      </c>
      <c r="D34" s="14"/>
      <c r="E34" s="1"/>
      <c r="F34" s="1"/>
      <c r="G34" s="32">
        <f>SUM(C34:C35)</f>
        <v>93470</v>
      </c>
    </row>
    <row r="35" spans="1:7" ht="17.25" x14ac:dyDescent="0.3">
      <c r="A35" s="1" t="s">
        <v>29</v>
      </c>
      <c r="B35" s="1">
        <v>5087890</v>
      </c>
      <c r="C35" s="6">
        <f>SUM(B35-'19'!B35)</f>
        <v>40470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27841000</v>
      </c>
      <c r="C36" s="6">
        <f>SUM(B36-'19'!B36)</f>
        <v>600</v>
      </c>
      <c r="D36" s="14"/>
      <c r="E36" s="1"/>
      <c r="F36" s="1"/>
      <c r="G36" s="32">
        <f>SUM(C36:C37)</f>
        <v>9670</v>
      </c>
    </row>
    <row r="37" spans="1:7" ht="17.25" x14ac:dyDescent="0.3">
      <c r="A37" s="1" t="s">
        <v>31</v>
      </c>
      <c r="B37" s="1">
        <v>1813470</v>
      </c>
      <c r="C37" s="6">
        <f>SUM(B37-'19'!B37)</f>
        <v>9070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50152000</v>
      </c>
      <c r="C38" s="6">
        <f>SUM(B38-'19'!B38)</f>
        <v>100000</v>
      </c>
      <c r="D38" s="14"/>
      <c r="E38" s="1"/>
      <c r="F38" s="1"/>
      <c r="G38" s="32">
        <f>SUM(C38:C39)</f>
        <v>139950</v>
      </c>
    </row>
    <row r="39" spans="1:7" ht="17.25" x14ac:dyDescent="0.3">
      <c r="A39" s="1" t="s">
        <v>33</v>
      </c>
      <c r="B39" s="1">
        <v>4550650</v>
      </c>
      <c r="C39" s="6">
        <f>SUM(B39-'19'!B39)</f>
        <v>39950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7146800</v>
      </c>
      <c r="C40" s="6">
        <f>SUM(B40-'19'!B40)</f>
        <v>70000</v>
      </c>
      <c r="D40" s="14"/>
      <c r="E40" s="1"/>
      <c r="F40" s="1"/>
      <c r="G40" s="12">
        <f>SUM(C40)</f>
        <v>70000</v>
      </c>
    </row>
    <row r="41" spans="1:7" x14ac:dyDescent="0.25">
      <c r="A41" s="9"/>
      <c r="B41" s="9"/>
      <c r="F41" s="9"/>
      <c r="G41" s="10">
        <f>SUM(G2:G40)</f>
        <v>4161470</v>
      </c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&amp;C&amp;20March 20, 2018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zoomScale="90" zoomScalePageLayoutView="90" workbookViewId="0">
      <selection activeCell="G42" sqref="G42"/>
    </sheetView>
  </sheetViews>
  <sheetFormatPr defaultRowHeight="15" x14ac:dyDescent="0.25"/>
  <cols>
    <col min="1" max="1" width="16.42578125" customWidth="1"/>
    <col min="2" max="2" width="19.28515625" customWidth="1"/>
    <col min="3" max="3" width="15" customWidth="1"/>
    <col min="4" max="4" width="6.85546875" customWidth="1"/>
    <col min="5" max="5" width="6.42578125" customWidth="1"/>
    <col min="6" max="6" width="6.85546875" customWidth="1"/>
    <col min="7" max="7" width="19.28515625" customWidth="1"/>
    <col min="8" max="10" width="9.140625" customWidth="1"/>
    <col min="12" max="14" width="9.140625" customWidth="1"/>
  </cols>
  <sheetData>
    <row r="1" spans="1:7" ht="28.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0</v>
      </c>
      <c r="B2" s="1">
        <v>199010000</v>
      </c>
      <c r="C2" s="6">
        <f>SUM(B2-'20'!B2)</f>
        <v>141000</v>
      </c>
      <c r="D2" s="8"/>
      <c r="E2" s="2"/>
      <c r="F2" s="3"/>
      <c r="G2" s="32">
        <f>SUM(C2:C3)</f>
        <v>189270</v>
      </c>
    </row>
    <row r="3" spans="1:7" ht="17.25" x14ac:dyDescent="0.3">
      <c r="A3" s="1" t="s">
        <v>0</v>
      </c>
      <c r="B3" s="1">
        <v>6942410</v>
      </c>
      <c r="C3" s="6">
        <f>SUM(B3-'20'!B3)</f>
        <v>48270</v>
      </c>
      <c r="D3" s="14"/>
      <c r="E3" s="1"/>
      <c r="F3" s="1"/>
      <c r="G3" s="33"/>
    </row>
    <row r="4" spans="1:7" ht="17.25" x14ac:dyDescent="0.3">
      <c r="A4" s="1" t="s">
        <v>2</v>
      </c>
      <c r="B4" s="1">
        <v>576000</v>
      </c>
      <c r="C4" s="6">
        <f>SUM(B4-'20'!B4)</f>
        <v>6000</v>
      </c>
      <c r="D4" s="14"/>
      <c r="E4" s="1"/>
      <c r="F4" s="1"/>
      <c r="G4" s="15">
        <f>SUM(C4)</f>
        <v>6000</v>
      </c>
    </row>
    <row r="5" spans="1:7" ht="17.25" x14ac:dyDescent="0.3">
      <c r="A5" s="1" t="s">
        <v>3</v>
      </c>
      <c r="B5" s="1">
        <v>9505300</v>
      </c>
      <c r="C5" s="6">
        <f>SUM(B5-'20'!B5)</f>
        <v>181840</v>
      </c>
      <c r="D5" s="8"/>
      <c r="E5" s="1"/>
      <c r="F5" s="1"/>
      <c r="G5" s="12">
        <f>SUM(C5)</f>
        <v>181840</v>
      </c>
    </row>
    <row r="6" spans="1:7" ht="17.25" x14ac:dyDescent="0.3">
      <c r="A6" s="1" t="s">
        <v>4</v>
      </c>
      <c r="B6" s="1">
        <v>37740040</v>
      </c>
      <c r="C6" s="6">
        <f>SUM(B6-'20'!B6)</f>
        <v>8040</v>
      </c>
      <c r="D6" s="14"/>
      <c r="E6" s="1"/>
      <c r="F6" s="1"/>
      <c r="G6" s="12">
        <f>SUM(C6)</f>
        <v>8040</v>
      </c>
    </row>
    <row r="7" spans="1:7" ht="17.25" x14ac:dyDescent="0.3">
      <c r="A7" s="1" t="s">
        <v>5</v>
      </c>
      <c r="B7" s="1">
        <v>11282400</v>
      </c>
      <c r="C7" s="6">
        <f>SUM(B7-'20'!B7)</f>
        <v>8200</v>
      </c>
      <c r="D7" s="14"/>
      <c r="E7" s="1"/>
      <c r="F7" s="1"/>
      <c r="G7" s="32">
        <f>SUM(C7:C8)</f>
        <v>34380</v>
      </c>
    </row>
    <row r="8" spans="1:7" ht="17.25" x14ac:dyDescent="0.3">
      <c r="A8" s="1" t="s">
        <v>6</v>
      </c>
      <c r="B8" s="1">
        <v>125990</v>
      </c>
      <c r="C8" s="6">
        <f>SUM(B8-'20'!B8)</f>
        <v>26180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82870350</v>
      </c>
      <c r="C9" s="6">
        <f>SUM(B9-'20'!B9)</f>
        <v>50910</v>
      </c>
      <c r="D9" s="14"/>
      <c r="E9" s="1"/>
      <c r="F9" s="1"/>
      <c r="G9" s="12">
        <f>SUM(C9)</f>
        <v>50910</v>
      </c>
    </row>
    <row r="10" spans="1:7" ht="17.25" x14ac:dyDescent="0.3">
      <c r="A10" s="1" t="s">
        <v>8</v>
      </c>
      <c r="B10" s="1">
        <v>732169100</v>
      </c>
      <c r="C10" s="6">
        <f>SUM(B10-'20'!B10)</f>
        <v>382500</v>
      </c>
      <c r="D10" s="14"/>
      <c r="E10" s="1"/>
      <c r="F10" s="1"/>
      <c r="G10" s="32">
        <f>SUM(C10:C11)</f>
        <v>382500</v>
      </c>
    </row>
    <row r="11" spans="1:7" ht="17.25" x14ac:dyDescent="0.3">
      <c r="A11" s="1" t="s">
        <v>9</v>
      </c>
      <c r="B11" s="1">
        <v>36407390</v>
      </c>
      <c r="C11" s="6">
        <f>SUM(B11-'20'!B11)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6498619000</v>
      </c>
      <c r="C12" s="13">
        <f>SUM(B12-'20'!B12)</f>
        <v>1884000</v>
      </c>
      <c r="D12" s="14"/>
      <c r="E12" s="1"/>
      <c r="F12" s="1">
        <v>2.0499999999999998</v>
      </c>
      <c r="G12" s="12">
        <f>SUM(C12)</f>
        <v>1884000</v>
      </c>
    </row>
    <row r="13" spans="1:7" ht="17.25" x14ac:dyDescent="0.3">
      <c r="A13" s="1" t="s">
        <v>11</v>
      </c>
      <c r="B13" s="11">
        <v>6666665057000</v>
      </c>
      <c r="C13" s="13">
        <f>SUM(B13-'20'!B13)</f>
        <v>352000</v>
      </c>
      <c r="D13" s="14"/>
      <c r="E13" s="1"/>
      <c r="F13" s="1"/>
      <c r="G13" s="12">
        <f>SUM(C13)</f>
        <v>352000</v>
      </c>
    </row>
    <row r="14" spans="1:7" ht="17.25" x14ac:dyDescent="0.3">
      <c r="A14" s="1" t="s">
        <v>12</v>
      </c>
      <c r="B14" s="1">
        <v>39163640</v>
      </c>
      <c r="C14" s="6">
        <f>SUM(B14-'20'!B14)</f>
        <v>93960</v>
      </c>
      <c r="D14" s="14"/>
      <c r="E14" s="1"/>
      <c r="F14" s="1"/>
      <c r="G14" s="12">
        <f>SUM(C14)</f>
        <v>93960</v>
      </c>
    </row>
    <row r="15" spans="1:7" ht="17.25" x14ac:dyDescent="0.3">
      <c r="A15" s="1" t="s">
        <v>13</v>
      </c>
      <c r="B15" s="1">
        <v>203787000</v>
      </c>
      <c r="C15" s="6">
        <f>SUM(B15-'20'!B15)</f>
        <v>148850</v>
      </c>
      <c r="D15" s="14"/>
      <c r="E15" s="1"/>
      <c r="F15" s="1"/>
      <c r="G15" s="32">
        <f>SUM(C15:C16)</f>
        <v>148850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206610000</v>
      </c>
      <c r="C17" s="6">
        <f>SUM(B17-'20'!B17)</f>
        <v>236000</v>
      </c>
      <c r="D17" s="14"/>
      <c r="E17" s="1"/>
      <c r="F17" s="1"/>
      <c r="G17" s="12">
        <f>SUM(C17)</f>
        <v>236000</v>
      </c>
    </row>
    <row r="18" spans="1:7" ht="17.25" x14ac:dyDescent="0.3">
      <c r="A18" s="1" t="s">
        <v>15</v>
      </c>
      <c r="B18" s="1">
        <v>413260</v>
      </c>
      <c r="C18" s="6">
        <f>SUM(B18-'20'!B18)</f>
        <v>22480</v>
      </c>
      <c r="D18" s="14"/>
      <c r="E18" s="1"/>
      <c r="F18" s="1"/>
      <c r="G18" s="34">
        <f>SUM(C18:C19)</f>
        <v>22580</v>
      </c>
    </row>
    <row r="19" spans="1:7" ht="17.25" x14ac:dyDescent="0.3">
      <c r="A19" s="1" t="s">
        <v>16</v>
      </c>
      <c r="B19" s="1">
        <v>7344100</v>
      </c>
      <c r="C19" s="6">
        <f>SUM(B19-'20'!B19)</f>
        <v>100</v>
      </c>
      <c r="D19" s="14"/>
      <c r="E19" s="1"/>
      <c r="F19" s="1"/>
      <c r="G19" s="35"/>
    </row>
    <row r="20" spans="1:7" ht="17.25" x14ac:dyDescent="0.3">
      <c r="A20" s="1" t="s">
        <v>17</v>
      </c>
      <c r="B20" s="1">
        <v>47038530</v>
      </c>
      <c r="C20" s="6">
        <f>SUM(B20-'20'!B20)</f>
        <v>25190</v>
      </c>
      <c r="D20" s="14"/>
      <c r="E20" s="1"/>
      <c r="F20" s="1"/>
      <c r="G20" s="12">
        <f>SUM(C20)</f>
        <v>25190</v>
      </c>
    </row>
    <row r="21" spans="1:7" ht="17.25" x14ac:dyDescent="0.3">
      <c r="A21" s="1" t="s">
        <v>18</v>
      </c>
      <c r="B21" s="1">
        <v>8581200</v>
      </c>
      <c r="C21" s="6">
        <f>SUM(B21-'20'!B21)</f>
        <v>65100</v>
      </c>
      <c r="D21" s="14"/>
      <c r="E21" s="1"/>
      <c r="F21" s="1"/>
      <c r="G21" s="12">
        <f>SUM(C21)</f>
        <v>65100</v>
      </c>
    </row>
    <row r="22" spans="1:7" ht="17.25" x14ac:dyDescent="0.3">
      <c r="A22" s="1" t="s">
        <v>19</v>
      </c>
      <c r="B22" s="1">
        <v>82766900</v>
      </c>
      <c r="C22" s="6">
        <f>SUM(B22-'20'!B22)</f>
        <v>74600</v>
      </c>
      <c r="D22" s="14"/>
      <c r="E22" s="1"/>
      <c r="F22" s="1"/>
      <c r="G22" s="12">
        <f>SUM(C22)</f>
        <v>74600</v>
      </c>
    </row>
    <row r="23" spans="1:7" ht="17.25" x14ac:dyDescent="0.3">
      <c r="A23" s="1" t="s">
        <v>46</v>
      </c>
      <c r="B23" s="1">
        <v>590100</v>
      </c>
      <c r="C23" s="6">
        <f>SUM(B23-'20'!B23)</f>
        <v>36900</v>
      </c>
      <c r="D23" s="14"/>
      <c r="E23" s="1"/>
      <c r="F23" s="1"/>
      <c r="G23" s="27">
        <f>SUM(C23)</f>
        <v>36900</v>
      </c>
    </row>
    <row r="24" spans="1:7" ht="17.25" x14ac:dyDescent="0.3">
      <c r="A24" s="1" t="s">
        <v>20</v>
      </c>
      <c r="B24" s="1">
        <v>12960800</v>
      </c>
      <c r="C24" s="6">
        <f>SUM(B24-'20'!B24)</f>
        <v>57400</v>
      </c>
      <c r="D24" s="14"/>
      <c r="E24" s="1"/>
      <c r="F24" s="1"/>
      <c r="G24" s="32">
        <f>SUM(C24:C25)</f>
        <v>68550</v>
      </c>
    </row>
    <row r="25" spans="1:7" ht="17.25" x14ac:dyDescent="0.3">
      <c r="A25" s="1" t="s">
        <v>21</v>
      </c>
      <c r="B25" s="1">
        <v>1771350</v>
      </c>
      <c r="C25" s="6">
        <f>SUM(B25-'20'!B25)</f>
        <v>11150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26212000</v>
      </c>
      <c r="C26" s="6">
        <f>SUM(B26-'20'!B26)</f>
        <v>138000</v>
      </c>
      <c r="D26" s="14"/>
      <c r="E26" s="1"/>
      <c r="F26" s="1"/>
      <c r="G26" s="32">
        <f>SUM(C26:C27)</f>
        <v>180780</v>
      </c>
    </row>
    <row r="27" spans="1:7" ht="17.25" x14ac:dyDescent="0.3">
      <c r="A27" s="1" t="s">
        <v>23</v>
      </c>
      <c r="B27" s="1">
        <v>5374480</v>
      </c>
      <c r="C27" s="6">
        <f>SUM(B27-'20'!B27)</f>
        <v>42780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SUM(B28-'20'!B28)</f>
        <v>0</v>
      </c>
      <c r="D28" s="14"/>
      <c r="E28" s="1"/>
      <c r="F28" s="1"/>
      <c r="G28" s="34">
        <f>SUM(C28:C29)</f>
        <v>430</v>
      </c>
    </row>
    <row r="29" spans="1:7" ht="17.25" x14ac:dyDescent="0.3">
      <c r="A29" s="1" t="s">
        <v>25</v>
      </c>
      <c r="B29" s="1">
        <v>94300</v>
      </c>
      <c r="C29" s="6">
        <f>SUM(B29-'20'!B29)</f>
        <v>430</v>
      </c>
      <c r="D29" s="14"/>
      <c r="E29" s="1"/>
      <c r="F29" s="1"/>
      <c r="G29" s="35"/>
    </row>
    <row r="30" spans="1:7" ht="17.25" x14ac:dyDescent="0.3">
      <c r="A30" s="1" t="s">
        <v>44</v>
      </c>
      <c r="B30" s="1">
        <v>13641000</v>
      </c>
      <c r="C30" s="6">
        <f>SUM(B30-'20'!B30)</f>
        <v>47000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7316090</v>
      </c>
      <c r="C31" s="6">
        <f>SUM(B31-'20'!B31)</f>
        <v>0</v>
      </c>
      <c r="D31" s="14"/>
      <c r="E31" s="1"/>
      <c r="F31" s="1"/>
      <c r="G31" s="21">
        <f>SUM(C30:C31)</f>
        <v>47000</v>
      </c>
    </row>
    <row r="32" spans="1:7" ht="17.25" x14ac:dyDescent="0.3">
      <c r="A32" s="1" t="s">
        <v>26</v>
      </c>
      <c r="B32" s="1">
        <v>30000</v>
      </c>
      <c r="C32" s="6">
        <f>SUM(B32-'20'!B32)</f>
        <v>0</v>
      </c>
      <c r="D32" s="14"/>
      <c r="E32" s="1"/>
      <c r="F32" s="1"/>
      <c r="G32" s="34">
        <f>SUM(C32:C33)</f>
        <v>14610</v>
      </c>
    </row>
    <row r="33" spans="1:7" ht="17.25" x14ac:dyDescent="0.3">
      <c r="A33" s="1" t="s">
        <v>27</v>
      </c>
      <c r="B33" s="1">
        <v>2164260</v>
      </c>
      <c r="C33" s="6">
        <f>SUM(B33-'20'!B33)</f>
        <v>14610</v>
      </c>
      <c r="D33" s="14"/>
      <c r="E33" s="1"/>
      <c r="F33" s="1"/>
      <c r="G33" s="35"/>
    </row>
    <row r="34" spans="1:7" ht="17.25" x14ac:dyDescent="0.3">
      <c r="A34" s="1" t="s">
        <v>28</v>
      </c>
      <c r="B34" s="1">
        <v>44058000</v>
      </c>
      <c r="C34" s="6">
        <f>SUM(B34-'20'!B34)</f>
        <v>51000</v>
      </c>
      <c r="D34" s="14"/>
      <c r="E34" s="1"/>
      <c r="F34" s="1"/>
      <c r="G34" s="32">
        <f>SUM(C34:C35)</f>
        <v>88830</v>
      </c>
    </row>
    <row r="35" spans="1:7" ht="17.25" x14ac:dyDescent="0.3">
      <c r="A35" s="1" t="s">
        <v>29</v>
      </c>
      <c r="B35" s="1">
        <v>5125720</v>
      </c>
      <c r="C35" s="6">
        <f>SUM(B35-'20'!B35)</f>
        <v>37830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27841400</v>
      </c>
      <c r="C36" s="6">
        <f>SUM(B36-'20'!B36)</f>
        <v>400</v>
      </c>
      <c r="D36" s="14"/>
      <c r="E36" s="1"/>
      <c r="F36" s="1"/>
      <c r="G36" s="32">
        <f>SUM(C36:C37)</f>
        <v>10640</v>
      </c>
    </row>
    <row r="37" spans="1:7" ht="17.25" x14ac:dyDescent="0.3">
      <c r="A37" s="1" t="s">
        <v>31</v>
      </c>
      <c r="B37" s="1">
        <v>1823710</v>
      </c>
      <c r="C37" s="6">
        <f>SUM(B37-'20'!B37)</f>
        <v>10240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50248000</v>
      </c>
      <c r="C38" s="6">
        <f>SUM(B38-'20'!B38)</f>
        <v>96000</v>
      </c>
      <c r="D38" s="14"/>
      <c r="E38" s="1"/>
      <c r="F38" s="1"/>
      <c r="G38" s="32">
        <f>SUM(C38:C39)</f>
        <v>133330</v>
      </c>
    </row>
    <row r="39" spans="1:7" ht="17.25" x14ac:dyDescent="0.3">
      <c r="A39" s="1" t="s">
        <v>33</v>
      </c>
      <c r="B39" s="1">
        <v>4587980</v>
      </c>
      <c r="C39" s="6">
        <f>SUM(B39-'20'!B39)</f>
        <v>37330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7219700</v>
      </c>
      <c r="C40" s="6">
        <f>SUM(B40-'20'!B40)</f>
        <v>72900</v>
      </c>
      <c r="D40" s="14"/>
      <c r="E40" s="1"/>
      <c r="F40" s="1"/>
      <c r="G40" s="12">
        <f>SUM(C40)</f>
        <v>72900</v>
      </c>
    </row>
    <row r="41" spans="1:7" x14ac:dyDescent="0.25">
      <c r="A41" s="9"/>
      <c r="B41" s="9"/>
      <c r="F41" s="9"/>
      <c r="G41" s="10">
        <f>SUM(G2:G40)</f>
        <v>4409190</v>
      </c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&amp;C&amp;20March 21, 2018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4" workbookViewId="0">
      <selection activeCell="G42" sqref="G42"/>
    </sheetView>
  </sheetViews>
  <sheetFormatPr defaultRowHeight="15" x14ac:dyDescent="0.25"/>
  <cols>
    <col min="1" max="1" width="17" customWidth="1"/>
    <col min="2" max="2" width="18" customWidth="1"/>
    <col min="3" max="3" width="16.140625" customWidth="1"/>
    <col min="4" max="4" width="6.85546875" customWidth="1"/>
    <col min="5" max="5" width="6.28515625" customWidth="1"/>
    <col min="6" max="6" width="6.7109375" customWidth="1"/>
    <col min="7" max="7" width="18" customWidth="1"/>
    <col min="8" max="10" width="9.140625" customWidth="1"/>
    <col min="12" max="14" width="9.140625" customWidth="1"/>
  </cols>
  <sheetData>
    <row r="1" spans="1:7" ht="31.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199166000</v>
      </c>
      <c r="C2" s="6">
        <f>SUM(B2-'21'!B2)</f>
        <v>156000</v>
      </c>
      <c r="D2" s="8"/>
      <c r="E2" s="2"/>
      <c r="F2" s="3"/>
      <c r="G2" s="32">
        <f>SUM(C2:C3)</f>
        <v>205290</v>
      </c>
    </row>
    <row r="3" spans="1:7" ht="17.25" x14ac:dyDescent="0.3">
      <c r="A3" s="1" t="s">
        <v>0</v>
      </c>
      <c r="B3" s="1">
        <v>6991700</v>
      </c>
      <c r="C3" s="6">
        <f>SUM(B3-'21'!B3)</f>
        <v>49290</v>
      </c>
      <c r="D3" s="14"/>
      <c r="E3" s="1"/>
      <c r="F3" s="1"/>
      <c r="G3" s="33"/>
    </row>
    <row r="4" spans="1:7" ht="17.25" x14ac:dyDescent="0.3">
      <c r="A4" s="1" t="s">
        <v>2</v>
      </c>
      <c r="B4" s="1">
        <v>576000</v>
      </c>
      <c r="C4" s="6">
        <f>SUM(B4-'21'!B4)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9698740</v>
      </c>
      <c r="C5" s="6">
        <f>SUM(B5-'21'!B5)</f>
        <v>193440</v>
      </c>
      <c r="D5" s="8"/>
      <c r="E5" s="1"/>
      <c r="F5" s="1"/>
      <c r="G5" s="12">
        <f>SUM(C5)</f>
        <v>193440</v>
      </c>
    </row>
    <row r="6" spans="1:7" ht="17.25" x14ac:dyDescent="0.3">
      <c r="A6" s="1" t="s">
        <v>4</v>
      </c>
      <c r="B6" s="1">
        <v>37746580</v>
      </c>
      <c r="C6" s="6">
        <f>SUM(B6-'21'!B6)</f>
        <v>6540</v>
      </c>
      <c r="D6" s="14"/>
      <c r="E6" s="1"/>
      <c r="F6" s="1"/>
      <c r="G6" s="12">
        <f>SUM(C6)</f>
        <v>6540</v>
      </c>
    </row>
    <row r="7" spans="1:7" ht="17.25" x14ac:dyDescent="0.3">
      <c r="A7" s="1" t="s">
        <v>5</v>
      </c>
      <c r="B7" s="1">
        <v>11291200</v>
      </c>
      <c r="C7" s="6">
        <f>SUM(B7-'21'!B7)</f>
        <v>8800</v>
      </c>
      <c r="D7" s="14"/>
      <c r="E7" s="1"/>
      <c r="F7" s="1"/>
      <c r="G7" s="32">
        <f>SUM(C7:C8)</f>
        <v>35750</v>
      </c>
    </row>
    <row r="8" spans="1:7" ht="17.25" x14ac:dyDescent="0.3">
      <c r="A8" s="1" t="s">
        <v>6</v>
      </c>
      <c r="B8" s="1">
        <v>152940</v>
      </c>
      <c r="C8" s="6">
        <f>SUM(B8-'21'!B8)</f>
        <v>26950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82924880</v>
      </c>
      <c r="C9" s="6">
        <f>SUM(B9-'21'!B9)</f>
        <v>54530</v>
      </c>
      <c r="D9" s="14"/>
      <c r="E9" s="1"/>
      <c r="F9" s="1"/>
      <c r="G9" s="12">
        <f>SUM(C9)</f>
        <v>54530</v>
      </c>
    </row>
    <row r="10" spans="1:7" ht="17.25" x14ac:dyDescent="0.3">
      <c r="A10" s="1" t="s">
        <v>8</v>
      </c>
      <c r="B10" s="1">
        <v>732580800</v>
      </c>
      <c r="C10" s="6">
        <f>SUM(B10-'21'!B10)</f>
        <v>411700</v>
      </c>
      <c r="D10" s="14"/>
      <c r="E10" s="1"/>
      <c r="F10" s="1"/>
      <c r="G10" s="32">
        <f>SUM(C10:C11)</f>
        <v>411700</v>
      </c>
    </row>
    <row r="11" spans="1:7" ht="17.25" x14ac:dyDescent="0.3">
      <c r="A11" s="1" t="s">
        <v>9</v>
      </c>
      <c r="B11" s="1">
        <v>36407390</v>
      </c>
      <c r="C11" s="6">
        <f>SUM(B11-'21'!B11)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6500464000</v>
      </c>
      <c r="C12" s="6">
        <f>SUM(B12-'21'!B12)</f>
        <v>1845000</v>
      </c>
      <c r="D12" s="14"/>
      <c r="E12" s="1"/>
      <c r="F12" s="1">
        <v>2.1</v>
      </c>
      <c r="G12" s="12">
        <f>SUM(C12)</f>
        <v>1845000</v>
      </c>
    </row>
    <row r="13" spans="1:7" ht="17.25" x14ac:dyDescent="0.3">
      <c r="A13" s="1" t="s">
        <v>11</v>
      </c>
      <c r="B13" s="11">
        <v>6666666820000</v>
      </c>
      <c r="C13" s="13">
        <f>SUM(B13-'21'!B13)</f>
        <v>1763000</v>
      </c>
      <c r="D13" s="14"/>
      <c r="E13" s="1"/>
      <c r="F13" s="1"/>
      <c r="G13" s="12">
        <f>SUM(C13)</f>
        <v>1763000</v>
      </c>
    </row>
    <row r="14" spans="1:7" ht="17.25" x14ac:dyDescent="0.3">
      <c r="A14" s="1" t="s">
        <v>12</v>
      </c>
      <c r="B14" s="1">
        <v>39165520</v>
      </c>
      <c r="C14" s="6">
        <f>SUM(B14-'21'!B14)</f>
        <v>1880</v>
      </c>
      <c r="D14" s="14"/>
      <c r="E14" s="1"/>
      <c r="F14" s="1"/>
      <c r="G14" s="12">
        <f>SUM(C14)</f>
        <v>1880</v>
      </c>
    </row>
    <row r="15" spans="1:7" ht="17.25" x14ac:dyDescent="0.3">
      <c r="A15" s="1" t="s">
        <v>13</v>
      </c>
      <c r="B15" s="1">
        <v>203947380</v>
      </c>
      <c r="C15" s="6">
        <f>SUM(B15-'21'!B15)</f>
        <v>160380</v>
      </c>
      <c r="D15" s="14"/>
      <c r="E15" s="1"/>
      <c r="F15" s="1"/>
      <c r="G15" s="32">
        <f>SUM(C15:C16)</f>
        <v>160380</v>
      </c>
    </row>
    <row r="16" spans="1:7" ht="17.25" x14ac:dyDescent="0.3">
      <c r="A16" s="1" t="s">
        <v>42</v>
      </c>
      <c r="B16" s="1"/>
      <c r="C16" s="6">
        <f>SUM(B16-'21'!B16)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206649000</v>
      </c>
      <c r="C17" s="6">
        <f>SUM(B17-'21'!B17)</f>
        <v>39000</v>
      </c>
      <c r="D17" s="14"/>
      <c r="E17" s="1"/>
      <c r="F17" s="1"/>
      <c r="G17" s="12">
        <f>SUM(C17)</f>
        <v>39000</v>
      </c>
    </row>
    <row r="18" spans="1:7" ht="17.25" x14ac:dyDescent="0.3">
      <c r="A18" s="1" t="s">
        <v>15</v>
      </c>
      <c r="B18" s="1">
        <v>437740</v>
      </c>
      <c r="C18" s="6">
        <f>SUM(B18-'21'!B18)</f>
        <v>24480</v>
      </c>
      <c r="D18" s="14"/>
      <c r="E18" s="1"/>
      <c r="F18" s="1"/>
      <c r="G18" s="32">
        <f>SUM(C18:C19)</f>
        <v>24580</v>
      </c>
    </row>
    <row r="19" spans="1:7" ht="17.25" x14ac:dyDescent="0.3">
      <c r="A19" s="1" t="s">
        <v>16</v>
      </c>
      <c r="B19" s="1">
        <v>7344200</v>
      </c>
      <c r="C19" s="6">
        <f>SUM(B19-'21'!B19)</f>
        <v>100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47074170</v>
      </c>
      <c r="C20" s="6">
        <f>SUM(B20-'21'!B20)</f>
        <v>35640</v>
      </c>
      <c r="D20" s="14"/>
      <c r="E20" s="1"/>
      <c r="F20" s="1"/>
      <c r="G20" s="12">
        <f>SUM(C20)</f>
        <v>35640</v>
      </c>
    </row>
    <row r="21" spans="1:7" ht="17.25" x14ac:dyDescent="0.3">
      <c r="A21" s="1" t="s">
        <v>18</v>
      </c>
      <c r="B21" s="1">
        <v>8637600</v>
      </c>
      <c r="C21" s="6">
        <f>SUM(B21-'21'!B21)</f>
        <v>56400</v>
      </c>
      <c r="D21" s="14"/>
      <c r="E21" s="1"/>
      <c r="F21" s="1"/>
      <c r="G21" s="12">
        <f>SUM(C21)</f>
        <v>56400</v>
      </c>
    </row>
    <row r="22" spans="1:7" ht="17.25" x14ac:dyDescent="0.3">
      <c r="A22" s="1" t="s">
        <v>19</v>
      </c>
      <c r="B22" s="1">
        <v>82844200</v>
      </c>
      <c r="C22" s="6">
        <f>SUM(B22-'21'!B22)</f>
        <v>77300</v>
      </c>
      <c r="D22" s="14"/>
      <c r="E22" s="1"/>
      <c r="F22" s="1"/>
      <c r="G22" s="12">
        <f>SUM(C22)</f>
        <v>77300</v>
      </c>
    </row>
    <row r="23" spans="1:7" ht="17.25" x14ac:dyDescent="0.3">
      <c r="A23" s="1" t="s">
        <v>46</v>
      </c>
      <c r="B23" s="1">
        <v>627200</v>
      </c>
      <c r="C23" s="6">
        <f>SUM(B23-'21'!B23)</f>
        <v>37100</v>
      </c>
      <c r="D23" s="14"/>
      <c r="E23" s="1"/>
      <c r="F23" s="1"/>
      <c r="G23" s="27">
        <f>SUM(C23)</f>
        <v>37100</v>
      </c>
    </row>
    <row r="24" spans="1:7" ht="17.25" x14ac:dyDescent="0.3">
      <c r="A24" s="1" t="s">
        <v>20</v>
      </c>
      <c r="B24" s="1">
        <v>13024700</v>
      </c>
      <c r="C24" s="6">
        <f>SUM(B24-'21'!B24)</f>
        <v>63900</v>
      </c>
      <c r="D24" s="14"/>
      <c r="E24" s="1"/>
      <c r="F24" s="1"/>
      <c r="G24" s="32">
        <f>SUM(C24:C25)</f>
        <v>75720</v>
      </c>
    </row>
    <row r="25" spans="1:7" ht="17.25" x14ac:dyDescent="0.3">
      <c r="A25" s="1" t="s">
        <v>21</v>
      </c>
      <c r="B25" s="1">
        <v>1783170</v>
      </c>
      <c r="C25" s="6">
        <f>SUM(B25-'21'!B25)</f>
        <v>11820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26362000</v>
      </c>
      <c r="C26" s="6">
        <f>SUM(B26-'21'!B26)</f>
        <v>150000</v>
      </c>
      <c r="D26" s="14"/>
      <c r="E26" s="1"/>
      <c r="F26" s="1"/>
      <c r="G26" s="32">
        <f>SUM(C26:C27)</f>
        <v>192620</v>
      </c>
    </row>
    <row r="27" spans="1:7" ht="17.25" x14ac:dyDescent="0.3">
      <c r="A27" s="1" t="s">
        <v>23</v>
      </c>
      <c r="B27" s="1">
        <v>5417100</v>
      </c>
      <c r="C27" s="6">
        <f>SUM(B27-'21'!B27)</f>
        <v>42620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SUM(B28-'21'!B28)</f>
        <v>0</v>
      </c>
      <c r="D28" s="14"/>
      <c r="E28" s="1"/>
      <c r="F28" s="1"/>
      <c r="G28" s="32">
        <f>SUM(C28:C29)</f>
        <v>420</v>
      </c>
    </row>
    <row r="29" spans="1:7" ht="17.25" x14ac:dyDescent="0.3">
      <c r="A29" s="1" t="s">
        <v>25</v>
      </c>
      <c r="B29" s="1">
        <v>94720</v>
      </c>
      <c r="C29" s="6">
        <f>SUM(B29-'21'!B29)</f>
        <v>420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13701000</v>
      </c>
      <c r="C30" s="6">
        <f>SUM(B30-'21'!B30)</f>
        <v>60000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7316090</v>
      </c>
      <c r="C31" s="6">
        <f>SUM(B31-'21'!B31)</f>
        <v>0</v>
      </c>
      <c r="D31" s="14"/>
      <c r="E31" s="1"/>
      <c r="F31" s="1"/>
      <c r="G31" s="21">
        <f>SUM(C30:C31)</f>
        <v>60000</v>
      </c>
    </row>
    <row r="32" spans="1:7" ht="17.25" x14ac:dyDescent="0.3">
      <c r="A32" s="1" t="s">
        <v>26</v>
      </c>
      <c r="B32" s="1">
        <v>30000</v>
      </c>
      <c r="C32" s="6">
        <f>SUM(B32-'21'!B32)</f>
        <v>0</v>
      </c>
      <c r="D32" s="14"/>
      <c r="E32" s="1"/>
      <c r="F32" s="1"/>
      <c r="G32" s="32">
        <f>SUM(C32:C33)</f>
        <v>16690</v>
      </c>
    </row>
    <row r="33" spans="1:7" ht="17.25" x14ac:dyDescent="0.3">
      <c r="A33" s="1" t="s">
        <v>27</v>
      </c>
      <c r="B33" s="1">
        <v>2180950</v>
      </c>
      <c r="C33" s="6">
        <f>SUM(B33-'21'!B33)</f>
        <v>16690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44118000</v>
      </c>
      <c r="C34" s="6">
        <f>SUM(B34-'21'!B34)</f>
        <v>60000</v>
      </c>
      <c r="D34" s="14"/>
      <c r="E34" s="1"/>
      <c r="F34" s="1"/>
      <c r="G34" s="32">
        <f>SUM(C34:C35)</f>
        <v>99500</v>
      </c>
    </row>
    <row r="35" spans="1:7" ht="17.25" x14ac:dyDescent="0.3">
      <c r="A35" s="1" t="s">
        <v>29</v>
      </c>
      <c r="B35" s="1">
        <v>5165220</v>
      </c>
      <c r="C35" s="6">
        <f>SUM(B35-'21'!B35)</f>
        <v>39500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27842600</v>
      </c>
      <c r="C36" s="6">
        <f>SUM(B36-'21'!B36)</f>
        <v>1200</v>
      </c>
      <c r="D36" s="14"/>
      <c r="E36" s="1"/>
      <c r="F36" s="1"/>
      <c r="G36" s="32">
        <f>SUM(C36:C37)</f>
        <v>14040</v>
      </c>
    </row>
    <row r="37" spans="1:7" ht="17.25" x14ac:dyDescent="0.3">
      <c r="A37" s="1" t="s">
        <v>31</v>
      </c>
      <c r="B37" s="1">
        <v>1836550</v>
      </c>
      <c r="C37" s="6">
        <f>SUM(B37-'21'!B37)</f>
        <v>12840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50347000</v>
      </c>
      <c r="C38" s="6">
        <f>SUM(B38-'21'!B38)</f>
        <v>99000</v>
      </c>
      <c r="D38" s="14"/>
      <c r="E38" s="1"/>
      <c r="F38" s="1"/>
      <c r="G38" s="32">
        <f>SUM(C38:C39)</f>
        <v>137990</v>
      </c>
    </row>
    <row r="39" spans="1:7" ht="17.25" x14ac:dyDescent="0.3">
      <c r="A39" s="1" t="s">
        <v>33</v>
      </c>
      <c r="B39" s="1">
        <v>4626970</v>
      </c>
      <c r="C39" s="6">
        <f>SUM(B39-'21'!B39)</f>
        <v>38990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7292800</v>
      </c>
      <c r="C40" s="6">
        <f>SUM(B40-'21'!B40)</f>
        <v>73100</v>
      </c>
      <c r="D40" s="14"/>
      <c r="E40" s="1"/>
      <c r="F40" s="1"/>
      <c r="G40" s="12">
        <f>SUM(C40)</f>
        <v>73100</v>
      </c>
    </row>
    <row r="41" spans="1:7" x14ac:dyDescent="0.25">
      <c r="A41" s="9"/>
      <c r="B41" s="9"/>
      <c r="F41" s="9"/>
      <c r="G41" s="10">
        <f>SUM(G2:G40)</f>
        <v>5617610</v>
      </c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&amp;C&amp;20March 22, 2018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workbookViewId="0">
      <selection activeCell="G42" sqref="G42"/>
    </sheetView>
  </sheetViews>
  <sheetFormatPr defaultRowHeight="15" x14ac:dyDescent="0.25"/>
  <cols>
    <col min="1" max="1" width="17" customWidth="1"/>
    <col min="2" max="2" width="17.7109375" customWidth="1"/>
    <col min="3" max="3" width="18.5703125" customWidth="1"/>
    <col min="4" max="4" width="7.7109375" customWidth="1"/>
    <col min="5" max="5" width="7.42578125" customWidth="1"/>
    <col min="6" max="6" width="7" customWidth="1"/>
    <col min="7" max="7" width="14.5703125" customWidth="1"/>
    <col min="8" max="10" width="9.140625" customWidth="1"/>
    <col min="12" max="14" width="9.140625" customWidth="1"/>
  </cols>
  <sheetData>
    <row r="1" spans="1:7" ht="29.2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199311000</v>
      </c>
      <c r="C2" s="6">
        <f>SUM(B2-'22'!B2)</f>
        <v>145000</v>
      </c>
      <c r="D2" s="8"/>
      <c r="E2" s="2"/>
      <c r="F2" s="3"/>
      <c r="G2" s="32">
        <f>SUM(C2:C3)</f>
        <v>193450</v>
      </c>
    </row>
    <row r="3" spans="1:7" ht="17.25" x14ac:dyDescent="0.3">
      <c r="A3" s="1" t="s">
        <v>0</v>
      </c>
      <c r="B3" s="1">
        <v>7040150</v>
      </c>
      <c r="C3" s="6">
        <f>SUM(B3-'22'!B3)</f>
        <v>48450</v>
      </c>
      <c r="D3" s="14"/>
      <c r="E3" s="1"/>
      <c r="F3" s="1"/>
      <c r="G3" s="33"/>
    </row>
    <row r="4" spans="1:7" ht="17.25" x14ac:dyDescent="0.3">
      <c r="A4" s="1" t="s">
        <v>2</v>
      </c>
      <c r="B4" s="1">
        <v>577000</v>
      </c>
      <c r="C4" s="6">
        <f>SUM(B4-'22'!B4)</f>
        <v>1000</v>
      </c>
      <c r="D4" s="14"/>
      <c r="E4" s="1"/>
      <c r="F4" s="1"/>
      <c r="G4" s="15">
        <f>SUM(C4)</f>
        <v>1000</v>
      </c>
    </row>
    <row r="5" spans="1:7" ht="17.25" x14ac:dyDescent="0.3">
      <c r="A5" s="1" t="s">
        <v>3</v>
      </c>
      <c r="B5" s="1">
        <v>9892220</v>
      </c>
      <c r="C5" s="6">
        <f>SUM(B5-'22'!B5)</f>
        <v>193480</v>
      </c>
      <c r="D5" s="8"/>
      <c r="E5" s="1"/>
      <c r="F5" s="1"/>
      <c r="G5" s="12">
        <f>SUM(C5)</f>
        <v>193480</v>
      </c>
    </row>
    <row r="6" spans="1:7" ht="17.25" x14ac:dyDescent="0.3">
      <c r="A6" s="1" t="s">
        <v>4</v>
      </c>
      <c r="B6" s="1">
        <v>37754740</v>
      </c>
      <c r="C6" s="6">
        <f>SUM(B6-'22'!B6)</f>
        <v>8160</v>
      </c>
      <c r="D6" s="14"/>
      <c r="E6" s="1"/>
      <c r="F6" s="1"/>
      <c r="G6" s="12">
        <f>SUM(C6)</f>
        <v>8160</v>
      </c>
    </row>
    <row r="7" spans="1:7" ht="17.25" x14ac:dyDescent="0.3">
      <c r="A7" s="1" t="s">
        <v>5</v>
      </c>
      <c r="B7" s="1">
        <v>11302900</v>
      </c>
      <c r="C7" s="6">
        <f>SUM(B7-'22'!B7)</f>
        <v>11700</v>
      </c>
      <c r="D7" s="14"/>
      <c r="E7" s="1"/>
      <c r="F7" s="1"/>
      <c r="G7" s="32">
        <f>SUM(C7:C8)</f>
        <v>38280</v>
      </c>
    </row>
    <row r="8" spans="1:7" ht="17.25" x14ac:dyDescent="0.3">
      <c r="A8" s="1" t="s">
        <v>6</v>
      </c>
      <c r="B8" s="1">
        <v>179520</v>
      </c>
      <c r="C8" s="6">
        <f>SUM(B8-'22'!B8)</f>
        <v>26580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82977770</v>
      </c>
      <c r="C9" s="6">
        <f>SUM(B9-'22'!B9)</f>
        <v>52890</v>
      </c>
      <c r="D9" s="14"/>
      <c r="E9" s="1"/>
      <c r="F9" s="1"/>
      <c r="G9" s="12">
        <f>SUM(C9)</f>
        <v>52890</v>
      </c>
    </row>
    <row r="10" spans="1:7" ht="17.25" x14ac:dyDescent="0.3">
      <c r="A10" s="1" t="s">
        <v>8</v>
      </c>
      <c r="B10" s="1">
        <v>732925900</v>
      </c>
      <c r="C10" s="6">
        <f>SUM(B10-'22'!B10)</f>
        <v>345100</v>
      </c>
      <c r="D10" s="14"/>
      <c r="E10" s="1"/>
      <c r="F10" s="1"/>
      <c r="G10" s="32">
        <f>SUM(C10:C11)</f>
        <v>345100</v>
      </c>
    </row>
    <row r="11" spans="1:7" ht="17.25" x14ac:dyDescent="0.3">
      <c r="A11" s="1" t="s">
        <v>9</v>
      </c>
      <c r="B11" s="1">
        <v>36407390</v>
      </c>
      <c r="C11" s="6">
        <f>SUM(B11-'22'!B11)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6502354000</v>
      </c>
      <c r="C12" s="6">
        <f>SUM(B12-'22'!B12)</f>
        <v>1890000</v>
      </c>
      <c r="D12" s="14"/>
      <c r="E12" s="1"/>
      <c r="F12" s="1">
        <v>2.1</v>
      </c>
      <c r="G12" s="12">
        <f>SUM(C12)</f>
        <v>1890000</v>
      </c>
    </row>
    <row r="13" spans="1:7" ht="17.25" x14ac:dyDescent="0.3">
      <c r="A13" s="1" t="s">
        <v>11</v>
      </c>
      <c r="B13" s="11">
        <v>6666667165000</v>
      </c>
      <c r="C13" s="13">
        <f>SUM(B13-'22'!B13)</f>
        <v>345000</v>
      </c>
      <c r="D13" s="14"/>
      <c r="E13" s="1"/>
      <c r="F13" s="1"/>
      <c r="G13" s="12">
        <f>SUM(C13)</f>
        <v>345000</v>
      </c>
    </row>
    <row r="14" spans="1:7" ht="17.25" x14ac:dyDescent="0.3">
      <c r="A14" s="1" t="s">
        <v>12</v>
      </c>
      <c r="B14" s="1">
        <v>39243820</v>
      </c>
      <c r="C14" s="6">
        <f>SUM(B14-'22'!B14)</f>
        <v>78300</v>
      </c>
      <c r="D14" s="14"/>
      <c r="E14" s="1"/>
      <c r="F14" s="1"/>
      <c r="G14" s="12">
        <f>SUM(C14)</f>
        <v>78300</v>
      </c>
    </row>
    <row r="15" spans="1:7" ht="17.25" x14ac:dyDescent="0.3">
      <c r="A15" s="1" t="s">
        <v>13</v>
      </c>
      <c r="B15" s="1">
        <v>204110260</v>
      </c>
      <c r="C15" s="6">
        <f>SUM(B15-'22'!B15)</f>
        <v>162880</v>
      </c>
      <c r="D15" s="14"/>
      <c r="E15" s="1"/>
      <c r="F15" s="1"/>
      <c r="G15" s="32">
        <f>SUM(C15:C16)</f>
        <v>162880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206862000</v>
      </c>
      <c r="C17" s="6">
        <f>SUM(B17-'22'!B17)</f>
        <v>213000</v>
      </c>
      <c r="D17" s="14"/>
      <c r="E17" s="1"/>
      <c r="F17" s="1"/>
      <c r="G17" s="12">
        <f>SUM(C17)</f>
        <v>213000</v>
      </c>
    </row>
    <row r="18" spans="1:7" ht="17.25" x14ac:dyDescent="0.3">
      <c r="A18" s="1" t="s">
        <v>15</v>
      </c>
      <c r="B18" s="1">
        <v>462840</v>
      </c>
      <c r="C18" s="6">
        <f>SUM(B18-'22'!B18)</f>
        <v>25100</v>
      </c>
      <c r="D18" s="14"/>
      <c r="E18" s="1"/>
      <c r="F18" s="1"/>
      <c r="G18" s="34">
        <f>SUM(C18:C19)</f>
        <v>25300</v>
      </c>
    </row>
    <row r="19" spans="1:7" ht="17.25" x14ac:dyDescent="0.3">
      <c r="A19" s="1" t="s">
        <v>16</v>
      </c>
      <c r="B19" s="1">
        <v>7344400</v>
      </c>
      <c r="C19" s="6">
        <f>SUM(B19-'22'!B19)</f>
        <v>200</v>
      </c>
      <c r="D19" s="14"/>
      <c r="E19" s="1"/>
      <c r="F19" s="1"/>
      <c r="G19" s="35"/>
    </row>
    <row r="20" spans="1:7" ht="17.25" x14ac:dyDescent="0.3">
      <c r="A20" s="1" t="s">
        <v>17</v>
      </c>
      <c r="B20" s="1">
        <v>47109550</v>
      </c>
      <c r="C20" s="6">
        <f>SUM(B20-'22'!B20)</f>
        <v>35380</v>
      </c>
      <c r="D20" s="14"/>
      <c r="E20" s="1"/>
      <c r="F20" s="1"/>
      <c r="G20" s="12">
        <f>SUM(C20)</f>
        <v>35380</v>
      </c>
    </row>
    <row r="21" spans="1:7" ht="17.25" x14ac:dyDescent="0.3">
      <c r="A21" s="1" t="s">
        <v>18</v>
      </c>
      <c r="B21" s="1">
        <v>8692900</v>
      </c>
      <c r="C21" s="6">
        <f>SUM(B21-'22'!B21)</f>
        <v>55300</v>
      </c>
      <c r="D21" s="14"/>
      <c r="E21" s="1"/>
      <c r="F21" s="1"/>
      <c r="G21" s="12">
        <f>SUM(C21)</f>
        <v>55300</v>
      </c>
    </row>
    <row r="22" spans="1:7" ht="17.25" x14ac:dyDescent="0.3">
      <c r="A22" s="1" t="s">
        <v>19</v>
      </c>
      <c r="B22" s="1">
        <v>82901400</v>
      </c>
      <c r="C22" s="6">
        <f>SUM(B22-'22'!B22)</f>
        <v>57200</v>
      </c>
      <c r="D22" s="14"/>
      <c r="E22" s="1"/>
      <c r="F22" s="1"/>
      <c r="G22" s="12">
        <f>SUM(C22)</f>
        <v>57200</v>
      </c>
    </row>
    <row r="23" spans="1:7" ht="17.25" x14ac:dyDescent="0.3">
      <c r="A23" s="1" t="s">
        <v>46</v>
      </c>
      <c r="B23" s="1">
        <v>658400</v>
      </c>
      <c r="C23" s="6">
        <f>SUM(B23-'22'!B23)</f>
        <v>31200</v>
      </c>
      <c r="D23" s="14"/>
      <c r="E23" s="1"/>
      <c r="F23" s="1"/>
      <c r="G23" s="27">
        <f>SUM(C23)</f>
        <v>31200</v>
      </c>
    </row>
    <row r="24" spans="1:7" ht="17.25" x14ac:dyDescent="0.3">
      <c r="A24" s="1" t="s">
        <v>20</v>
      </c>
      <c r="B24" s="1">
        <v>13086500</v>
      </c>
      <c r="C24" s="6">
        <f>SUM(B24-'22'!B24)</f>
        <v>61800</v>
      </c>
      <c r="D24" s="14"/>
      <c r="E24" s="1"/>
      <c r="F24" s="1"/>
      <c r="G24" s="32">
        <f>SUM(C24:C25)</f>
        <v>73250</v>
      </c>
    </row>
    <row r="25" spans="1:7" ht="17.25" x14ac:dyDescent="0.3">
      <c r="A25" s="1" t="s">
        <v>21</v>
      </c>
      <c r="B25" s="1">
        <v>1794620</v>
      </c>
      <c r="C25" s="6">
        <f>SUM(B25-'22'!B25)</f>
        <v>11450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26512000</v>
      </c>
      <c r="C26" s="6">
        <f>SUM(B26-'22'!B26)</f>
        <v>150000</v>
      </c>
      <c r="D26" s="14"/>
      <c r="E26" s="1"/>
      <c r="F26" s="1"/>
      <c r="G26" s="32">
        <f>SUM(C26:C27)</f>
        <v>192740</v>
      </c>
    </row>
    <row r="27" spans="1:7" ht="17.25" x14ac:dyDescent="0.3">
      <c r="A27" s="1" t="s">
        <v>23</v>
      </c>
      <c r="B27" s="1">
        <v>5459840</v>
      </c>
      <c r="C27" s="6">
        <f>SUM(B27-'22'!B27)</f>
        <v>42740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SUM(B28-'22'!B28)</f>
        <v>0</v>
      </c>
      <c r="D28" s="14"/>
      <c r="E28" s="1"/>
      <c r="F28" s="1"/>
      <c r="G28" s="32">
        <f>SUM(C28:C29)</f>
        <v>750</v>
      </c>
    </row>
    <row r="29" spans="1:7" ht="17.25" x14ac:dyDescent="0.3">
      <c r="A29" s="1" t="s">
        <v>25</v>
      </c>
      <c r="B29" s="1">
        <v>95470</v>
      </c>
      <c r="C29" s="6">
        <f>SUM(B29-'22'!B29)</f>
        <v>750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13756000</v>
      </c>
      <c r="C30" s="6">
        <f>SUM(B30-'22'!B30)</f>
        <v>55000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7350400</v>
      </c>
      <c r="C31" s="6">
        <f>SUM(B31-'22'!B31)</f>
        <v>34310</v>
      </c>
      <c r="D31" s="14"/>
      <c r="E31" s="1"/>
      <c r="F31" s="1"/>
      <c r="G31" s="21">
        <f>SUM(C30:C31)</f>
        <v>89310</v>
      </c>
    </row>
    <row r="32" spans="1:7" ht="17.25" x14ac:dyDescent="0.3">
      <c r="A32" s="1" t="s">
        <v>26</v>
      </c>
      <c r="B32" s="1">
        <v>30000</v>
      </c>
      <c r="C32" s="6">
        <f>SUM(B32-'22'!B32)</f>
        <v>0</v>
      </c>
      <c r="D32" s="14"/>
      <c r="E32" s="1"/>
      <c r="F32" s="1"/>
      <c r="G32" s="32">
        <f>SUM(C32:C33)</f>
        <v>18250</v>
      </c>
    </row>
    <row r="33" spans="1:7" ht="17.25" x14ac:dyDescent="0.3">
      <c r="A33" s="1" t="s">
        <v>27</v>
      </c>
      <c r="B33" s="1">
        <v>2199200</v>
      </c>
      <c r="C33" s="6">
        <f>SUM(B33-'22'!B33)</f>
        <v>18250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44179000</v>
      </c>
      <c r="C34" s="6">
        <f>SUM(B34-'22'!B34)</f>
        <v>61000</v>
      </c>
      <c r="D34" s="14"/>
      <c r="E34" s="1"/>
      <c r="F34" s="1"/>
      <c r="G34" s="32">
        <f>SUM(C34:C35)</f>
        <v>100650</v>
      </c>
    </row>
    <row r="35" spans="1:7" ht="17.25" x14ac:dyDescent="0.3">
      <c r="A35" s="1" t="s">
        <v>29</v>
      </c>
      <c r="B35" s="1">
        <v>5204870</v>
      </c>
      <c r="C35" s="6">
        <f>SUM(B35-'22'!B35)</f>
        <v>39650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27843800</v>
      </c>
      <c r="C36" s="6">
        <f>SUM(B36-'22'!B36)</f>
        <v>1200</v>
      </c>
      <c r="D36" s="14"/>
      <c r="E36" s="1"/>
      <c r="F36" s="1"/>
      <c r="G36" s="32">
        <f>SUM(C36:C37)</f>
        <v>12750</v>
      </c>
    </row>
    <row r="37" spans="1:7" ht="17.25" x14ac:dyDescent="0.3">
      <c r="A37" s="1" t="s">
        <v>31</v>
      </c>
      <c r="B37" s="1">
        <v>1848100</v>
      </c>
      <c r="C37" s="6">
        <f>SUM(B37-'22'!B37)</f>
        <v>11550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50450000</v>
      </c>
      <c r="C38" s="6">
        <f>SUM(B38-'22'!B38)</f>
        <v>103000</v>
      </c>
      <c r="D38" s="14"/>
      <c r="E38" s="1"/>
      <c r="F38" s="1"/>
      <c r="G38" s="32">
        <f>SUM(C38:C39)</f>
        <v>142080</v>
      </c>
    </row>
    <row r="39" spans="1:7" ht="17.25" x14ac:dyDescent="0.3">
      <c r="A39" s="1" t="s">
        <v>33</v>
      </c>
      <c r="B39" s="1">
        <v>4666050</v>
      </c>
      <c r="C39" s="6">
        <f>SUM(B39-'22'!B39)</f>
        <v>39080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7362800</v>
      </c>
      <c r="C40" s="6">
        <f>SUM(B40-'22'!B40)</f>
        <v>70000</v>
      </c>
      <c r="D40" s="1"/>
      <c r="E40" s="1"/>
      <c r="F40" s="1"/>
      <c r="G40" s="12">
        <f>SUM(C40)</f>
        <v>70000</v>
      </c>
    </row>
    <row r="41" spans="1:7" x14ac:dyDescent="0.25">
      <c r="A41" s="9"/>
      <c r="B41" s="9"/>
      <c r="F41" s="9"/>
      <c r="G41" s="10">
        <f>SUM(G2:G40)</f>
        <v>4425700</v>
      </c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&amp;C&amp;20March 23, 2018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7" workbookViewId="0">
      <selection activeCell="D11" sqref="D11"/>
    </sheetView>
  </sheetViews>
  <sheetFormatPr defaultRowHeight="15" x14ac:dyDescent="0.25"/>
  <cols>
    <col min="1" max="1" width="17" customWidth="1"/>
    <col min="2" max="2" width="18.140625" customWidth="1"/>
    <col min="3" max="3" width="16.140625" customWidth="1"/>
    <col min="4" max="4" width="8.42578125" customWidth="1"/>
    <col min="5" max="5" width="7.5703125" customWidth="1"/>
    <col min="6" max="6" width="6.7109375" customWidth="1"/>
    <col min="7" max="7" width="14.5703125" customWidth="1"/>
    <col min="8" max="10" width="9.140625" customWidth="1"/>
    <col min="12" max="14" width="9.140625" customWidth="1"/>
  </cols>
  <sheetData>
    <row r="1" spans="1:7" ht="29.2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199459000</v>
      </c>
      <c r="C2" s="6">
        <f>SUM(B2-'23'!B2)</f>
        <v>148000</v>
      </c>
      <c r="D2" s="8"/>
      <c r="E2" s="2"/>
      <c r="F2" s="3"/>
      <c r="G2" s="32">
        <f>SUM(C2:C3)</f>
        <v>197370</v>
      </c>
    </row>
    <row r="3" spans="1:7" ht="17.25" x14ac:dyDescent="0.3">
      <c r="A3" s="1" t="s">
        <v>0</v>
      </c>
      <c r="B3" s="1">
        <v>7089520</v>
      </c>
      <c r="C3" s="6">
        <f>SUM(B3-'23'!B3)</f>
        <v>49370</v>
      </c>
      <c r="D3" s="14"/>
      <c r="E3" s="1"/>
      <c r="F3" s="1"/>
      <c r="G3" s="33"/>
    </row>
    <row r="4" spans="1:7" ht="17.25" x14ac:dyDescent="0.3">
      <c r="A4" s="1" t="s">
        <v>2</v>
      </c>
      <c r="B4" s="1">
        <v>577000</v>
      </c>
      <c r="C4" s="6">
        <f>SUM(B4-'23'!B4)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10080810</v>
      </c>
      <c r="C5" s="6">
        <f>SUM(B5-'23'!B5)</f>
        <v>188590</v>
      </c>
      <c r="D5" s="8"/>
      <c r="E5" s="1"/>
      <c r="F5" s="1"/>
      <c r="G5" s="12">
        <f>SUM(C5)</f>
        <v>188590</v>
      </c>
    </row>
    <row r="6" spans="1:7" ht="17.25" x14ac:dyDescent="0.3">
      <c r="A6" s="1" t="s">
        <v>4</v>
      </c>
      <c r="B6" s="1">
        <v>37763850</v>
      </c>
      <c r="C6" s="6">
        <f>SUM(B6-'23'!B6)</f>
        <v>9110</v>
      </c>
      <c r="D6" s="14"/>
      <c r="E6" s="1"/>
      <c r="F6" s="1"/>
      <c r="G6" s="12">
        <f>SUM(C6)</f>
        <v>9110</v>
      </c>
    </row>
    <row r="7" spans="1:7" ht="17.25" x14ac:dyDescent="0.3">
      <c r="A7" s="1" t="s">
        <v>5</v>
      </c>
      <c r="B7" s="1">
        <v>11309900</v>
      </c>
      <c r="C7" s="6">
        <f>SUM(B7-'23'!B7)</f>
        <v>7000</v>
      </c>
      <c r="D7" s="14"/>
      <c r="E7" s="1"/>
      <c r="F7" s="1"/>
      <c r="G7" s="32">
        <f>SUM(C7:C8)</f>
        <v>33650</v>
      </c>
    </row>
    <row r="8" spans="1:7" ht="17.25" x14ac:dyDescent="0.3">
      <c r="A8" s="1" t="s">
        <v>6</v>
      </c>
      <c r="B8" s="1">
        <v>206170</v>
      </c>
      <c r="C8" s="6">
        <f>SUM(B8-'23'!B8)</f>
        <v>26650</v>
      </c>
      <c r="D8" s="14"/>
      <c r="E8" s="1"/>
      <c r="F8" s="1"/>
      <c r="G8" s="33"/>
    </row>
    <row r="9" spans="1:7" ht="17.25" x14ac:dyDescent="0.3">
      <c r="A9" s="1" t="s">
        <v>7</v>
      </c>
      <c r="B9" s="1">
        <v>83029530</v>
      </c>
      <c r="C9" s="6">
        <f>SUM(B9-'23'!B9)</f>
        <v>51760</v>
      </c>
      <c r="D9" s="14"/>
      <c r="E9" s="1"/>
      <c r="F9" s="1"/>
      <c r="G9" s="12">
        <f>SUM(C9)</f>
        <v>51760</v>
      </c>
    </row>
    <row r="10" spans="1:7" ht="17.25" x14ac:dyDescent="0.3">
      <c r="A10" s="1" t="s">
        <v>8</v>
      </c>
      <c r="B10" s="1">
        <v>733351100</v>
      </c>
      <c r="C10" s="6">
        <f>SUM(B10-'23'!B10)</f>
        <v>425200</v>
      </c>
      <c r="D10" s="14"/>
      <c r="E10" s="1"/>
      <c r="F10" s="1"/>
      <c r="G10" s="32">
        <f>SUM(C10:C11)</f>
        <v>425200</v>
      </c>
    </row>
    <row r="11" spans="1:7" ht="17.25" x14ac:dyDescent="0.3">
      <c r="A11" s="1" t="s">
        <v>9</v>
      </c>
      <c r="B11" s="1">
        <v>36407390</v>
      </c>
      <c r="C11" s="6">
        <f>SUM(B11-'23'!B11)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6504234000</v>
      </c>
      <c r="C12" s="6">
        <f>SUM(B12-'23'!B12)</f>
        <v>1880000</v>
      </c>
      <c r="D12" s="14"/>
      <c r="E12" s="1"/>
      <c r="F12" s="1"/>
      <c r="G12" s="12">
        <f>SUM(C12)</f>
        <v>1880000</v>
      </c>
    </row>
    <row r="13" spans="1:7" ht="17.25" x14ac:dyDescent="0.3">
      <c r="A13" s="1" t="s">
        <v>11</v>
      </c>
      <c r="B13" s="11">
        <v>6666667421000</v>
      </c>
      <c r="C13" s="13">
        <f>SUM(B13-'23'!B13)</f>
        <v>256000</v>
      </c>
      <c r="D13" s="14"/>
      <c r="E13" s="1"/>
      <c r="F13" s="1"/>
      <c r="G13" s="12">
        <f>SUM(C13)</f>
        <v>256000</v>
      </c>
    </row>
    <row r="14" spans="1:7" ht="17.25" x14ac:dyDescent="0.3">
      <c r="A14" s="1" t="s">
        <v>12</v>
      </c>
      <c r="B14" s="1">
        <v>39261400</v>
      </c>
      <c r="C14" s="6">
        <f>SUM(B14-'23'!B14)</f>
        <v>17580</v>
      </c>
      <c r="D14" s="14"/>
      <c r="E14" s="1"/>
      <c r="F14" s="1"/>
      <c r="G14" s="12">
        <f>SUM(C14)</f>
        <v>17580</v>
      </c>
    </row>
    <row r="15" spans="1:7" ht="17.25" x14ac:dyDescent="0.3">
      <c r="A15" s="1" t="s">
        <v>13</v>
      </c>
      <c r="B15" s="1">
        <v>204270200</v>
      </c>
      <c r="C15" s="6">
        <f>SUM(B15-'23'!B15)</f>
        <v>159940</v>
      </c>
      <c r="D15" s="14"/>
      <c r="E15" s="1"/>
      <c r="F15" s="1"/>
      <c r="G15" s="32">
        <f>SUM(C15:C16)</f>
        <v>159940</v>
      </c>
    </row>
    <row r="16" spans="1:7" ht="17.25" x14ac:dyDescent="0.3">
      <c r="A16" s="1" t="s">
        <v>42</v>
      </c>
      <c r="B16" s="1"/>
      <c r="C16" s="6">
        <f>SUM(B16-'23'!B16)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206920000</v>
      </c>
      <c r="C17" s="6">
        <f>SUM(B17-'23'!B17)</f>
        <v>58000</v>
      </c>
      <c r="D17" s="14"/>
      <c r="E17" s="1"/>
      <c r="F17" s="1"/>
      <c r="G17" s="12">
        <f>SUM(C17)</f>
        <v>58000</v>
      </c>
    </row>
    <row r="18" spans="1:7" ht="17.25" x14ac:dyDescent="0.3">
      <c r="A18" s="1" t="s">
        <v>15</v>
      </c>
      <c r="B18" s="1">
        <v>484780</v>
      </c>
      <c r="C18" s="6">
        <f>SUM(B18-'23'!B18)</f>
        <v>21940</v>
      </c>
      <c r="D18" s="14"/>
      <c r="E18" s="1"/>
      <c r="F18" s="1"/>
      <c r="G18" s="32">
        <f>SUM(C18:C19)</f>
        <v>22140</v>
      </c>
    </row>
    <row r="19" spans="1:7" ht="17.25" x14ac:dyDescent="0.3">
      <c r="A19" s="1" t="s">
        <v>16</v>
      </c>
      <c r="B19" s="1">
        <v>7344600</v>
      </c>
      <c r="C19" s="6">
        <f>SUM(B19-'23'!B19)</f>
        <v>200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47139370</v>
      </c>
      <c r="C20" s="6">
        <f>SUM(B20-'23'!B20)</f>
        <v>29820</v>
      </c>
      <c r="D20" s="14"/>
      <c r="E20" s="1"/>
      <c r="F20" s="1"/>
      <c r="G20" s="12">
        <f>SUM(C20)</f>
        <v>29820</v>
      </c>
    </row>
    <row r="21" spans="1:7" ht="17.25" x14ac:dyDescent="0.3">
      <c r="A21" s="1" t="s">
        <v>18</v>
      </c>
      <c r="B21" s="1">
        <v>8754400</v>
      </c>
      <c r="C21" s="6">
        <f>SUM(B21-'23'!B21)</f>
        <v>61500</v>
      </c>
      <c r="D21" s="14"/>
      <c r="E21" s="1"/>
      <c r="F21" s="1"/>
      <c r="G21" s="12">
        <f>SUM(C21)</f>
        <v>61500</v>
      </c>
    </row>
    <row r="22" spans="1:7" ht="17.25" x14ac:dyDescent="0.3">
      <c r="A22" s="1" t="s">
        <v>19</v>
      </c>
      <c r="B22" s="1">
        <v>82954600</v>
      </c>
      <c r="C22" s="6">
        <f>SUM(B22-'23'!B22)</f>
        <v>53200</v>
      </c>
      <c r="D22" s="14"/>
      <c r="E22" s="1"/>
      <c r="F22" s="1"/>
      <c r="G22" s="12">
        <f>SUM(C22)</f>
        <v>53200</v>
      </c>
    </row>
    <row r="23" spans="1:7" ht="17.25" x14ac:dyDescent="0.3">
      <c r="A23" s="1" t="s">
        <v>46</v>
      </c>
      <c r="B23" s="1">
        <v>658400</v>
      </c>
      <c r="C23" s="6">
        <f>SUM(B23-'23'!B23)</f>
        <v>0</v>
      </c>
      <c r="D23" s="14"/>
      <c r="E23" s="1"/>
      <c r="F23" s="1"/>
      <c r="G23" s="27">
        <f>SUM(C23)</f>
        <v>0</v>
      </c>
    </row>
    <row r="24" spans="1:7" ht="17.25" x14ac:dyDescent="0.3">
      <c r="A24" s="1" t="s">
        <v>20</v>
      </c>
      <c r="B24" s="1">
        <v>13086500</v>
      </c>
      <c r="C24" s="6">
        <f>SUM(B24-'23'!B24)</f>
        <v>0</v>
      </c>
      <c r="D24" s="14"/>
      <c r="E24" s="1"/>
      <c r="F24" s="1"/>
      <c r="G24" s="32">
        <f>SUM(C24:C25)</f>
        <v>0</v>
      </c>
    </row>
    <row r="25" spans="1:7" ht="17.25" x14ac:dyDescent="0.3">
      <c r="A25" s="1" t="s">
        <v>21</v>
      </c>
      <c r="B25" s="1">
        <v>1794620</v>
      </c>
      <c r="C25" s="6">
        <f>SUM(B25-'23'!B25)</f>
        <v>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26512000</v>
      </c>
      <c r="C26" s="6">
        <f>SUM(B26-'23'!B26)</f>
        <v>0</v>
      </c>
      <c r="D26" s="14"/>
      <c r="E26" s="1"/>
      <c r="F26" s="1"/>
      <c r="G26" s="32">
        <f>SUM(C26:C27)</f>
        <v>0</v>
      </c>
    </row>
    <row r="27" spans="1:7" ht="17.25" x14ac:dyDescent="0.3">
      <c r="A27" s="1" t="s">
        <v>23</v>
      </c>
      <c r="B27" s="1">
        <v>5459840</v>
      </c>
      <c r="C27" s="6">
        <f>SUM(B27-'23'!B27)</f>
        <v>0</v>
      </c>
      <c r="D27" s="14"/>
      <c r="E27" s="1"/>
      <c r="F27" s="1"/>
      <c r="G27" s="33"/>
    </row>
    <row r="28" spans="1:7" ht="17.25" x14ac:dyDescent="0.3">
      <c r="A28" s="1" t="s">
        <v>24</v>
      </c>
      <c r="B28" s="1"/>
      <c r="C28" s="6">
        <f>SUM(B28-'23'!B28)</f>
        <v>0</v>
      </c>
      <c r="D28" s="14"/>
      <c r="E28" s="1"/>
      <c r="F28" s="1"/>
      <c r="G28" s="32">
        <f>SUM(C28:C29)</f>
        <v>0</v>
      </c>
    </row>
    <row r="29" spans="1:7" ht="17.25" x14ac:dyDescent="0.3">
      <c r="A29" s="1" t="s">
        <v>25</v>
      </c>
      <c r="B29" s="1">
        <v>95470</v>
      </c>
      <c r="C29" s="6">
        <f>SUM(B29-'23'!B29)</f>
        <v>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13756000</v>
      </c>
      <c r="C30" s="6">
        <f>SUM(B30-'23'!B30)</f>
        <v>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7350400</v>
      </c>
      <c r="C31" s="6">
        <f>SUM(B31-'23'!B31)</f>
        <v>0</v>
      </c>
      <c r="D31" s="14"/>
      <c r="E31" s="1"/>
      <c r="F31" s="1"/>
      <c r="G31" s="21">
        <f>SUM(C30:C31)</f>
        <v>0</v>
      </c>
    </row>
    <row r="32" spans="1:7" ht="17.25" x14ac:dyDescent="0.3">
      <c r="A32" s="1" t="s">
        <v>26</v>
      </c>
      <c r="B32" s="1">
        <v>30000</v>
      </c>
      <c r="C32" s="6">
        <f>SUM(B32-'23'!B32)</f>
        <v>0</v>
      </c>
      <c r="D32" s="14"/>
      <c r="E32" s="1"/>
      <c r="F32" s="1"/>
      <c r="G32" s="32">
        <f>SUM(C32:C33)</f>
        <v>0</v>
      </c>
    </row>
    <row r="33" spans="1:7" ht="17.25" x14ac:dyDescent="0.3">
      <c r="A33" s="1" t="s">
        <v>27</v>
      </c>
      <c r="B33" s="1">
        <v>2199200</v>
      </c>
      <c r="C33" s="6">
        <f>SUM(B33-'23'!B33)</f>
        <v>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44179000</v>
      </c>
      <c r="C34" s="6">
        <f>SUM(B34-'23'!B34)</f>
        <v>0</v>
      </c>
      <c r="D34" s="14"/>
      <c r="E34" s="1"/>
      <c r="F34" s="1"/>
      <c r="G34" s="32">
        <f>SUM(C34:C35)</f>
        <v>0</v>
      </c>
    </row>
    <row r="35" spans="1:7" ht="17.25" x14ac:dyDescent="0.3">
      <c r="A35" s="1" t="s">
        <v>29</v>
      </c>
      <c r="B35" s="1">
        <v>5204870</v>
      </c>
      <c r="C35" s="6">
        <f>SUM(B35-'23'!B35)</f>
        <v>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27843800</v>
      </c>
      <c r="C36" s="6">
        <f>SUM(B36-'23'!B36)</f>
        <v>0</v>
      </c>
      <c r="D36" s="14"/>
      <c r="E36" s="1"/>
      <c r="F36" s="1"/>
      <c r="G36" s="32">
        <f>SUM(C36:C37)</f>
        <v>0</v>
      </c>
    </row>
    <row r="37" spans="1:7" ht="17.25" x14ac:dyDescent="0.3">
      <c r="A37" s="1" t="s">
        <v>31</v>
      </c>
      <c r="B37" s="1">
        <v>1848100</v>
      </c>
      <c r="C37" s="6">
        <f>SUM(B37-'23'!B37)</f>
        <v>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50450000</v>
      </c>
      <c r="C38" s="6">
        <f>SUM(B38-'23'!B38)</f>
        <v>0</v>
      </c>
      <c r="D38" s="14"/>
      <c r="E38" s="1"/>
      <c r="F38" s="1"/>
      <c r="G38" s="32">
        <f>SUM(C38:C39)</f>
        <v>0</v>
      </c>
    </row>
    <row r="39" spans="1:7" ht="17.25" x14ac:dyDescent="0.3">
      <c r="A39" s="1" t="s">
        <v>33</v>
      </c>
      <c r="B39" s="1">
        <v>4666050</v>
      </c>
      <c r="C39" s="6">
        <f>SUM(B39-'23'!B39)</f>
        <v>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7362800</v>
      </c>
      <c r="C40" s="6">
        <f>SUM(B40-'23'!B40)</f>
        <v>0</v>
      </c>
      <c r="D40" s="1"/>
      <c r="E40" s="1"/>
      <c r="F40" s="1"/>
      <c r="G40" s="12">
        <f>SUM(C40)</f>
        <v>0</v>
      </c>
    </row>
    <row r="41" spans="1:7" x14ac:dyDescent="0.25">
      <c r="A41" s="9"/>
      <c r="B41" s="9"/>
      <c r="F41" s="9"/>
      <c r="G41" s="10"/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&amp;C&amp;20March 24, 2018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7" workbookViewId="0">
      <selection activeCell="D12" sqref="D12"/>
    </sheetView>
  </sheetViews>
  <sheetFormatPr defaultRowHeight="15" x14ac:dyDescent="0.25"/>
  <cols>
    <col min="1" max="1" width="17" customWidth="1"/>
    <col min="2" max="2" width="18" customWidth="1"/>
    <col min="3" max="3" width="15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7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199604000</v>
      </c>
      <c r="C2" s="6">
        <f>SUM(B2-'24'!B2)</f>
        <v>145000</v>
      </c>
      <c r="D2" s="8"/>
      <c r="E2" s="2"/>
      <c r="F2" s="3"/>
      <c r="G2" s="32">
        <f>SUM(C2:C3)</f>
        <v>191800</v>
      </c>
    </row>
    <row r="3" spans="1:7" ht="17.25" x14ac:dyDescent="0.3">
      <c r="A3" s="1" t="s">
        <v>0</v>
      </c>
      <c r="B3" s="1">
        <v>7136320</v>
      </c>
      <c r="C3" s="6">
        <f>SUM(B3-'24'!B3)</f>
        <v>46800</v>
      </c>
      <c r="D3" s="14"/>
      <c r="E3" s="1"/>
      <c r="F3" s="1"/>
      <c r="G3" s="33"/>
    </row>
    <row r="4" spans="1:7" ht="17.25" x14ac:dyDescent="0.3">
      <c r="A4" s="1" t="s">
        <v>2</v>
      </c>
      <c r="B4" s="1">
        <v>581000</v>
      </c>
      <c r="C4" s="6">
        <f>SUM(B4-'24'!B4)</f>
        <v>4000</v>
      </c>
      <c r="D4" s="14"/>
      <c r="E4" s="1"/>
      <c r="F4" s="1"/>
      <c r="G4" s="12">
        <f>SUM(C4)</f>
        <v>4000</v>
      </c>
    </row>
    <row r="5" spans="1:7" ht="17.25" x14ac:dyDescent="0.3">
      <c r="A5" s="1" t="s">
        <v>3</v>
      </c>
      <c r="B5" s="1">
        <v>10266790</v>
      </c>
      <c r="C5" s="6">
        <f>SUM(B5-'24'!B5)</f>
        <v>185980</v>
      </c>
      <c r="D5" s="8"/>
      <c r="E5" s="1"/>
      <c r="F5" s="1"/>
      <c r="G5" s="12">
        <f>SUM(C5)</f>
        <v>185980</v>
      </c>
    </row>
    <row r="6" spans="1:7" ht="17.25" x14ac:dyDescent="0.3">
      <c r="A6" s="1" t="s">
        <v>4</v>
      </c>
      <c r="B6" s="1">
        <v>37771800</v>
      </c>
      <c r="C6" s="6">
        <f>SUM(B6-'24'!B6)</f>
        <v>7950</v>
      </c>
      <c r="D6" s="14"/>
      <c r="E6" s="1"/>
      <c r="F6" s="1"/>
      <c r="G6" s="12">
        <f>SUM(C6)</f>
        <v>7950</v>
      </c>
    </row>
    <row r="7" spans="1:7" ht="17.25" x14ac:dyDescent="0.3">
      <c r="A7" s="1" t="s">
        <v>5</v>
      </c>
      <c r="B7" s="1">
        <v>11319600</v>
      </c>
      <c r="C7" s="6">
        <f>SUM(B7-'24'!B7)</f>
        <v>9700</v>
      </c>
      <c r="D7" s="14"/>
      <c r="E7" s="1"/>
      <c r="F7" s="1"/>
      <c r="G7" s="32">
        <f>SUM(C7:C8)</f>
        <v>35050</v>
      </c>
    </row>
    <row r="8" spans="1:7" ht="17.25" x14ac:dyDescent="0.3">
      <c r="A8" s="1" t="s">
        <v>6</v>
      </c>
      <c r="B8" s="1">
        <v>231520</v>
      </c>
      <c r="C8" s="6">
        <f>SUM(B8-'24'!B8)</f>
        <v>25350</v>
      </c>
      <c r="D8" s="14"/>
      <c r="E8" s="1"/>
      <c r="F8" s="1"/>
      <c r="G8" s="33"/>
    </row>
    <row r="9" spans="1:7" ht="17.25" x14ac:dyDescent="0.3">
      <c r="A9" s="1" t="s">
        <v>7</v>
      </c>
      <c r="B9" s="1">
        <v>83079720</v>
      </c>
      <c r="C9" s="6">
        <f>SUM(B9-'24'!B9)</f>
        <v>50190</v>
      </c>
      <c r="D9" s="14"/>
      <c r="E9" s="1"/>
      <c r="F9" s="1"/>
      <c r="G9" s="12">
        <f>SUM(C9)</f>
        <v>50190</v>
      </c>
    </row>
    <row r="10" spans="1:7" ht="17.25" x14ac:dyDescent="0.3">
      <c r="A10" s="1" t="s">
        <v>8</v>
      </c>
      <c r="B10" s="1">
        <v>733794500</v>
      </c>
      <c r="C10" s="6">
        <f>SUM(B10-'24'!B10)</f>
        <v>443400</v>
      </c>
      <c r="D10" s="14"/>
      <c r="E10" s="1"/>
      <c r="F10" s="1"/>
      <c r="G10" s="32">
        <f>SUM(C10:C11)</f>
        <v>443400</v>
      </c>
    </row>
    <row r="11" spans="1:7" ht="17.25" x14ac:dyDescent="0.3">
      <c r="A11" s="1" t="s">
        <v>9</v>
      </c>
      <c r="B11" s="1">
        <v>36407390</v>
      </c>
      <c r="C11" s="6">
        <f>SUM(B11-'24'!B11)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6506088000</v>
      </c>
      <c r="C12" s="6">
        <f>SUM(B12-'24'!B12)</f>
        <v>1854000</v>
      </c>
      <c r="D12" s="14"/>
      <c r="E12" s="1"/>
      <c r="F12" s="1"/>
      <c r="G12" s="12">
        <f>SUM(C12)</f>
        <v>1854000</v>
      </c>
    </row>
    <row r="13" spans="1:7" ht="17.25" x14ac:dyDescent="0.3">
      <c r="A13" s="1" t="s">
        <v>11</v>
      </c>
      <c r="B13" s="11">
        <v>6666667755000</v>
      </c>
      <c r="C13" s="13">
        <f>SUM(B13-'24'!B13)</f>
        <v>334000</v>
      </c>
      <c r="D13" s="14"/>
      <c r="E13" s="1"/>
      <c r="F13" s="1"/>
      <c r="G13" s="12">
        <f>SUM(C13)</f>
        <v>334000</v>
      </c>
    </row>
    <row r="14" spans="1:7" ht="17.25" x14ac:dyDescent="0.3">
      <c r="A14" s="1" t="s">
        <v>12</v>
      </c>
      <c r="B14" s="1">
        <v>39261400</v>
      </c>
      <c r="C14" s="6">
        <f>SUM(B14-'24'!B14)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204270200</v>
      </c>
      <c r="C15" s="6">
        <f>SUM(B15-'24'!B15)</f>
        <v>0</v>
      </c>
      <c r="D15" s="14"/>
      <c r="E15" s="1"/>
      <c r="F15" s="1"/>
      <c r="G15" s="32">
        <f>SUM(C15:C16)</f>
        <v>0</v>
      </c>
    </row>
    <row r="16" spans="1:7" ht="17.25" x14ac:dyDescent="0.3">
      <c r="A16" s="1" t="s">
        <v>42</v>
      </c>
      <c r="B16" s="1"/>
      <c r="C16" s="6">
        <f>SUM(B16-'24'!B16)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206920000</v>
      </c>
      <c r="C17" s="6">
        <f>SUM(B17-'24'!B17)</f>
        <v>0</v>
      </c>
      <c r="D17" s="14"/>
      <c r="E17" s="1"/>
      <c r="F17" s="1"/>
      <c r="G17" s="12">
        <f>SUM(C17)</f>
        <v>0</v>
      </c>
    </row>
    <row r="18" spans="1:7" ht="17.25" x14ac:dyDescent="0.3">
      <c r="A18" s="1" t="s">
        <v>15</v>
      </c>
      <c r="B18" s="1">
        <v>508430</v>
      </c>
      <c r="C18" s="6">
        <f>SUM(B18-'24'!B18)</f>
        <v>23650</v>
      </c>
      <c r="D18" s="14"/>
      <c r="E18" s="1"/>
      <c r="F18" s="1"/>
      <c r="G18" s="32">
        <f>SUM(C18:C19)</f>
        <v>23750</v>
      </c>
    </row>
    <row r="19" spans="1:7" ht="17.25" x14ac:dyDescent="0.3">
      <c r="A19" s="1" t="s">
        <v>16</v>
      </c>
      <c r="B19" s="1">
        <v>7344700</v>
      </c>
      <c r="C19" s="6">
        <f>SUM(B19-'24'!B19)</f>
        <v>100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47183690</v>
      </c>
      <c r="C20" s="6">
        <f>SUM(B20-'24'!B20)</f>
        <v>44320</v>
      </c>
      <c r="D20" s="14"/>
      <c r="E20" s="1"/>
      <c r="F20" s="1"/>
      <c r="G20" s="12">
        <f>SUM(C20)</f>
        <v>44320</v>
      </c>
    </row>
    <row r="21" spans="1:7" ht="17.25" x14ac:dyDescent="0.3">
      <c r="A21" s="1" t="s">
        <v>18</v>
      </c>
      <c r="B21" s="1">
        <v>8803500</v>
      </c>
      <c r="C21" s="6">
        <f>SUM(B21-'24'!B21)</f>
        <v>49100</v>
      </c>
      <c r="D21" s="14"/>
      <c r="E21" s="1"/>
      <c r="F21" s="1"/>
      <c r="G21" s="12">
        <f>SUM(C21)</f>
        <v>49100</v>
      </c>
    </row>
    <row r="22" spans="1:7" ht="17.25" x14ac:dyDescent="0.3">
      <c r="A22" s="1" t="s">
        <v>19</v>
      </c>
      <c r="B22" s="1">
        <v>82954600</v>
      </c>
      <c r="C22" s="6">
        <f>SUM(B22-'24'!B22)</f>
        <v>0</v>
      </c>
      <c r="D22" s="14"/>
      <c r="E22" s="1"/>
      <c r="F22" s="1"/>
      <c r="G22" s="12">
        <f>SUM(C22)</f>
        <v>0</v>
      </c>
    </row>
    <row r="23" spans="1:7" ht="17.25" x14ac:dyDescent="0.3">
      <c r="A23" s="1" t="s">
        <v>46</v>
      </c>
      <c r="B23" s="1">
        <v>735400</v>
      </c>
      <c r="C23" s="6">
        <f>SUM(B23-'24'!B23)</f>
        <v>77000</v>
      </c>
      <c r="D23" s="14"/>
      <c r="E23" s="1"/>
      <c r="F23" s="1"/>
      <c r="G23" s="27">
        <f>SUM(C23)</f>
        <v>77000</v>
      </c>
    </row>
    <row r="24" spans="1:7" ht="17.25" x14ac:dyDescent="0.3">
      <c r="A24" s="1" t="s">
        <v>20</v>
      </c>
      <c r="B24" s="1">
        <v>13197900</v>
      </c>
      <c r="C24" s="6">
        <f>SUM(B24-'24'!B24)</f>
        <v>111400</v>
      </c>
      <c r="D24" s="14"/>
      <c r="E24" s="1"/>
      <c r="F24" s="1"/>
      <c r="G24" s="32">
        <f>SUM(C24:C25)</f>
        <v>134880</v>
      </c>
    </row>
    <row r="25" spans="1:7" ht="17.25" x14ac:dyDescent="0.3">
      <c r="A25" s="1" t="s">
        <v>21</v>
      </c>
      <c r="B25" s="1">
        <v>1818100</v>
      </c>
      <c r="C25" s="6">
        <f>SUM(B25-'24'!B25)</f>
        <v>23480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26807000</v>
      </c>
      <c r="C26" s="6">
        <f>SUM(B26-'24'!B26)</f>
        <v>295000</v>
      </c>
      <c r="D26" s="14"/>
      <c r="E26" s="1"/>
      <c r="F26" s="1"/>
      <c r="G26" s="32">
        <f>SUM(C26:C27)</f>
        <v>380900</v>
      </c>
    </row>
    <row r="27" spans="1:7" ht="17.25" x14ac:dyDescent="0.3">
      <c r="A27" s="1" t="s">
        <v>23</v>
      </c>
      <c r="B27" s="1">
        <v>5545740</v>
      </c>
      <c r="C27" s="6">
        <f>SUM(B27-'24'!B27)</f>
        <v>85900</v>
      </c>
      <c r="D27" s="14"/>
      <c r="E27" s="1"/>
      <c r="F27" s="1"/>
      <c r="G27" s="33"/>
    </row>
    <row r="28" spans="1:7" ht="17.25" x14ac:dyDescent="0.3">
      <c r="A28" s="1" t="s">
        <v>24</v>
      </c>
      <c r="B28" s="1"/>
      <c r="C28" s="6">
        <f>SUM(B28-'24'!B28)</f>
        <v>0</v>
      </c>
      <c r="D28" s="14"/>
      <c r="E28" s="1"/>
      <c r="F28" s="1"/>
      <c r="G28" s="32">
        <f>SUM(C28:C29)</f>
        <v>1440</v>
      </c>
    </row>
    <row r="29" spans="1:7" ht="17.25" x14ac:dyDescent="0.3">
      <c r="A29" s="1" t="s">
        <v>25</v>
      </c>
      <c r="B29" s="1">
        <v>96910</v>
      </c>
      <c r="C29" s="6">
        <f>SUM(B29-'24'!B29)</f>
        <v>1440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13848000</v>
      </c>
      <c r="C30" s="6">
        <f>SUM(B30-'24'!B30)</f>
        <v>92000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7432470</v>
      </c>
      <c r="C31" s="6">
        <f>SUM(B31-'24'!B31)</f>
        <v>82070</v>
      </c>
      <c r="D31" s="14"/>
      <c r="E31" s="1"/>
      <c r="F31" s="1"/>
      <c r="G31" s="21">
        <f>SUM(C30:C31)</f>
        <v>174070</v>
      </c>
    </row>
    <row r="32" spans="1:7" ht="17.25" x14ac:dyDescent="0.3">
      <c r="A32" s="1" t="s">
        <v>26</v>
      </c>
      <c r="B32" s="1">
        <v>30000</v>
      </c>
      <c r="C32" s="6">
        <f>SUM(B32-'24'!B32)</f>
        <v>0</v>
      </c>
      <c r="D32" s="14"/>
      <c r="E32" s="1"/>
      <c r="F32" s="1"/>
      <c r="G32" s="32">
        <f>SUM(C32:C33)</f>
        <v>33960</v>
      </c>
    </row>
    <row r="33" spans="1:7" ht="17.25" x14ac:dyDescent="0.3">
      <c r="A33" s="1" t="s">
        <v>27</v>
      </c>
      <c r="B33" s="1">
        <v>2233160</v>
      </c>
      <c r="C33" s="6">
        <f>SUM(B33-'24'!B33)</f>
        <v>33960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44289000</v>
      </c>
      <c r="C34" s="6">
        <f>SUM(B34-'24'!B34)</f>
        <v>110000</v>
      </c>
      <c r="D34" s="14"/>
      <c r="E34" s="1"/>
      <c r="F34" s="1"/>
      <c r="G34" s="32">
        <f>SUM(C34:C35)</f>
        <v>189720</v>
      </c>
    </row>
    <row r="35" spans="1:7" ht="17.25" x14ac:dyDescent="0.3">
      <c r="A35" s="1" t="s">
        <v>29</v>
      </c>
      <c r="B35" s="1">
        <v>5284590</v>
      </c>
      <c r="C35" s="6">
        <f>SUM(B35-'24'!B35)</f>
        <v>79720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27845100</v>
      </c>
      <c r="C36" s="6">
        <f>SUM(B36-'24'!B36)</f>
        <v>1300</v>
      </c>
      <c r="D36" s="14"/>
      <c r="E36" s="1"/>
      <c r="F36" s="1"/>
      <c r="G36" s="32">
        <f>SUM(C36:C37)</f>
        <v>21870</v>
      </c>
    </row>
    <row r="37" spans="1:7" ht="17.25" x14ac:dyDescent="0.3">
      <c r="A37" s="1" t="s">
        <v>31</v>
      </c>
      <c r="B37" s="1">
        <v>1868670</v>
      </c>
      <c r="C37" s="6">
        <f>SUM(B37-'24'!B37)</f>
        <v>20570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50645000</v>
      </c>
      <c r="C38" s="6">
        <f>SUM(B38-'24'!B38)</f>
        <v>195000</v>
      </c>
      <c r="D38" s="14"/>
      <c r="E38" s="1"/>
      <c r="F38" s="1"/>
      <c r="G38" s="32">
        <f>SUM(C38:C39)</f>
        <v>273770</v>
      </c>
    </row>
    <row r="39" spans="1:7" ht="17.25" x14ac:dyDescent="0.3">
      <c r="A39" s="1" t="s">
        <v>33</v>
      </c>
      <c r="B39" s="1">
        <v>4744820</v>
      </c>
      <c r="C39" s="6">
        <f>SUM(B39-'24'!B39)</f>
        <v>78770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7507800</v>
      </c>
      <c r="C40" s="6">
        <v>145000</v>
      </c>
      <c r="D40" s="14"/>
      <c r="E40" s="1"/>
      <c r="F40" s="1"/>
      <c r="G40" s="12">
        <f>SUM(C40)</f>
        <v>145000</v>
      </c>
    </row>
    <row r="41" spans="1:7" x14ac:dyDescent="0.25">
      <c r="A41" s="9"/>
      <c r="B41" s="9"/>
      <c r="F41" s="9"/>
      <c r="G41" s="10"/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&amp;C&amp;20March 25, 2018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workbookViewId="0">
      <selection activeCell="E12" sqref="E12"/>
    </sheetView>
  </sheetViews>
  <sheetFormatPr defaultRowHeight="15" x14ac:dyDescent="0.25"/>
  <cols>
    <col min="1" max="1" width="17" customWidth="1"/>
    <col min="2" max="2" width="18.14062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0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199765000</v>
      </c>
      <c r="C2" s="6">
        <f>SUM(B2-'25'!B2)</f>
        <v>161000</v>
      </c>
      <c r="D2" s="8"/>
      <c r="E2" s="2"/>
      <c r="F2" s="3"/>
      <c r="G2" s="32">
        <f>SUM(C2:C3)</f>
        <v>211730</v>
      </c>
    </row>
    <row r="3" spans="1:7" ht="17.25" x14ac:dyDescent="0.3">
      <c r="A3" s="1" t="s">
        <v>0</v>
      </c>
      <c r="B3" s="1">
        <v>7187050</v>
      </c>
      <c r="C3" s="6">
        <f>SUM(B3-'25'!B3)</f>
        <v>50730</v>
      </c>
      <c r="D3" s="14"/>
      <c r="E3" s="1"/>
      <c r="F3" s="1"/>
      <c r="G3" s="33"/>
    </row>
    <row r="4" spans="1:7" ht="17.25" x14ac:dyDescent="0.3">
      <c r="A4" s="1" t="s">
        <v>2</v>
      </c>
      <c r="B4" s="1">
        <v>582000</v>
      </c>
      <c r="C4" s="6">
        <f>SUM(B4-'25'!B4)</f>
        <v>1000</v>
      </c>
      <c r="D4" s="14"/>
      <c r="E4" s="1"/>
      <c r="F4" s="1"/>
      <c r="G4" s="12">
        <f>SUM(C4)</f>
        <v>1000</v>
      </c>
    </row>
    <row r="5" spans="1:7" ht="17.25" x14ac:dyDescent="0.3">
      <c r="A5" s="1" t="s">
        <v>3</v>
      </c>
      <c r="B5" s="1">
        <v>10469850</v>
      </c>
      <c r="C5" s="6">
        <f>SUM(B5-'25'!B5)</f>
        <v>203060</v>
      </c>
      <c r="D5" s="8"/>
      <c r="E5" s="1"/>
      <c r="F5" s="1"/>
      <c r="G5" s="12">
        <f>SUM(C5)</f>
        <v>203060</v>
      </c>
    </row>
    <row r="6" spans="1:7" ht="17.25" x14ac:dyDescent="0.3">
      <c r="A6" s="1" t="s">
        <v>4</v>
      </c>
      <c r="B6" s="1">
        <v>37779360</v>
      </c>
      <c r="C6" s="6">
        <f>SUM(B6-'25'!B6)</f>
        <v>7560</v>
      </c>
      <c r="D6" s="14"/>
      <c r="E6" s="1"/>
      <c r="F6" s="1"/>
      <c r="G6" s="12">
        <f>SUM(C6)</f>
        <v>7560</v>
      </c>
    </row>
    <row r="7" spans="1:7" ht="17.25" x14ac:dyDescent="0.3">
      <c r="A7" s="1" t="s">
        <v>5</v>
      </c>
      <c r="B7" s="1">
        <v>11330400</v>
      </c>
      <c r="C7" s="6">
        <f>SUM(B7-'25'!B7)</f>
        <v>10800</v>
      </c>
      <c r="D7" s="14"/>
      <c r="E7" s="1"/>
      <c r="F7" s="1"/>
      <c r="G7" s="32">
        <f>SUM(C7:C8)</f>
        <v>38740</v>
      </c>
    </row>
    <row r="8" spans="1:7" ht="17.25" x14ac:dyDescent="0.3">
      <c r="A8" s="1" t="s">
        <v>6</v>
      </c>
      <c r="B8" s="1">
        <v>259460</v>
      </c>
      <c r="C8" s="6">
        <f>SUM(B8-'25'!B8)</f>
        <v>27940</v>
      </c>
      <c r="D8" s="14"/>
      <c r="E8" s="1"/>
      <c r="F8" s="1"/>
      <c r="G8" s="33"/>
    </row>
    <row r="9" spans="1:7" ht="17.25" x14ac:dyDescent="0.3">
      <c r="A9" s="1" t="s">
        <v>7</v>
      </c>
      <c r="B9" s="1">
        <v>83136040</v>
      </c>
      <c r="C9" s="6">
        <f>SUM(B9-'25'!B9)</f>
        <v>56320</v>
      </c>
      <c r="D9" s="14"/>
      <c r="E9" s="1"/>
      <c r="F9" s="1"/>
      <c r="G9" s="12">
        <f>SUM(C9)</f>
        <v>56320</v>
      </c>
    </row>
    <row r="10" spans="1:7" ht="17.25" x14ac:dyDescent="0.3">
      <c r="A10" s="1" t="s">
        <v>8</v>
      </c>
      <c r="B10" s="1">
        <v>734148400</v>
      </c>
      <c r="C10" s="6">
        <f>SUM(B10-'25'!B10)</f>
        <v>353900</v>
      </c>
      <c r="D10" s="14"/>
      <c r="E10" s="1"/>
      <c r="F10" s="1"/>
      <c r="G10" s="32">
        <f>SUM(C10:C11)</f>
        <v>353900</v>
      </c>
    </row>
    <row r="11" spans="1:7" ht="17.25" x14ac:dyDescent="0.3">
      <c r="A11" s="1" t="s">
        <v>9</v>
      </c>
      <c r="B11" s="1">
        <v>36407390</v>
      </c>
      <c r="C11" s="6">
        <f>SUM(B11-'25'!B11)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6507758000</v>
      </c>
      <c r="C12" s="6">
        <f>SUM(B12-'25'!B12)</f>
        <v>1670000</v>
      </c>
      <c r="D12" s="14"/>
      <c r="E12" s="1"/>
      <c r="F12" s="1"/>
      <c r="G12" s="12">
        <f>SUM(C12)</f>
        <v>1670000</v>
      </c>
    </row>
    <row r="13" spans="1:7" ht="17.25" x14ac:dyDescent="0.3">
      <c r="A13" s="1" t="s">
        <v>11</v>
      </c>
      <c r="B13" s="11">
        <v>6666668036000</v>
      </c>
      <c r="C13" s="13">
        <f>SUM(B13-'25'!B13)</f>
        <v>281000</v>
      </c>
      <c r="D13" s="14"/>
      <c r="E13" s="1"/>
      <c r="F13" s="1"/>
      <c r="G13" s="12">
        <f>SUM(C13)</f>
        <v>281000</v>
      </c>
    </row>
    <row r="14" spans="1:7" ht="17.25" x14ac:dyDescent="0.3">
      <c r="A14" s="1" t="s">
        <v>12</v>
      </c>
      <c r="B14" s="1">
        <v>39380640</v>
      </c>
      <c r="C14" s="6">
        <f>SUM(B14-'25'!B14)</f>
        <v>119240</v>
      </c>
      <c r="D14" s="14"/>
      <c r="E14" s="1"/>
      <c r="F14" s="1"/>
      <c r="G14" s="12">
        <f>SUM(C14)</f>
        <v>119240</v>
      </c>
    </row>
    <row r="15" spans="1:7" ht="17.25" x14ac:dyDescent="0.3">
      <c r="A15" s="1" t="s">
        <v>13</v>
      </c>
      <c r="B15" s="1">
        <v>204597940</v>
      </c>
      <c r="C15" s="6">
        <f>SUM(B15-'25'!B15)</f>
        <v>327740</v>
      </c>
      <c r="D15" s="14"/>
      <c r="E15" s="1"/>
      <c r="F15" s="1"/>
      <c r="G15" s="32">
        <f>SUM(C15:C16)</f>
        <v>327740</v>
      </c>
    </row>
    <row r="16" spans="1:7" ht="17.25" x14ac:dyDescent="0.3">
      <c r="A16" s="1" t="s">
        <v>42</v>
      </c>
      <c r="B16" s="1"/>
      <c r="C16" s="6">
        <f>SUM(B16-'25'!B16)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207222000</v>
      </c>
      <c r="C17" s="6">
        <f>SUM(B17-'25'!B17)</f>
        <v>302000</v>
      </c>
      <c r="D17" s="14"/>
      <c r="E17" s="1"/>
      <c r="F17" s="1"/>
      <c r="G17" s="12">
        <f>SUM(C17)</f>
        <v>302000</v>
      </c>
    </row>
    <row r="18" spans="1:7" ht="17.25" x14ac:dyDescent="0.3">
      <c r="A18" s="1" t="s">
        <v>15</v>
      </c>
      <c r="B18" s="1">
        <v>535750</v>
      </c>
      <c r="C18" s="6">
        <f>SUM(B18-'25'!B18)</f>
        <v>27320</v>
      </c>
      <c r="D18" s="14"/>
      <c r="E18" s="1"/>
      <c r="F18" s="1"/>
      <c r="G18" s="32">
        <f>SUM(C18:C19)</f>
        <v>27420</v>
      </c>
    </row>
    <row r="19" spans="1:7" ht="17.25" x14ac:dyDescent="0.3">
      <c r="A19" s="1" t="s">
        <v>16</v>
      </c>
      <c r="B19" s="1">
        <v>7344800</v>
      </c>
      <c r="C19" s="6">
        <f>SUM(B19-'25'!B19)</f>
        <v>100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47240430</v>
      </c>
      <c r="C20" s="6">
        <f>SUM(B20-'25'!B20)</f>
        <v>56740</v>
      </c>
      <c r="D20" s="14"/>
      <c r="E20" s="1"/>
      <c r="F20" s="1"/>
      <c r="G20" s="12">
        <f>SUM(C20)</f>
        <v>56740</v>
      </c>
    </row>
    <row r="21" spans="1:7" ht="17.25" x14ac:dyDescent="0.3">
      <c r="A21" s="1" t="s">
        <v>18</v>
      </c>
      <c r="B21" s="1">
        <v>8867300</v>
      </c>
      <c r="C21" s="6">
        <f>SUM(B21-'25'!B21)</f>
        <v>63800</v>
      </c>
      <c r="D21" s="14"/>
      <c r="E21" s="1"/>
      <c r="F21" s="1"/>
      <c r="G21" s="12">
        <f>SUM(C21)</f>
        <v>63800</v>
      </c>
    </row>
    <row r="22" spans="1:7" ht="17.25" x14ac:dyDescent="0.3">
      <c r="A22" s="1" t="s">
        <v>19</v>
      </c>
      <c r="B22" s="1">
        <v>83082300</v>
      </c>
      <c r="C22" s="6">
        <f>SUM(B22-'25'!B22)</f>
        <v>127700</v>
      </c>
      <c r="D22" s="14"/>
      <c r="E22" s="1"/>
      <c r="F22" s="1"/>
      <c r="G22" s="12">
        <f>SUM(C22)</f>
        <v>127700</v>
      </c>
    </row>
    <row r="23" spans="1:7" ht="17.25" x14ac:dyDescent="0.3">
      <c r="A23" s="1" t="s">
        <v>46</v>
      </c>
      <c r="B23" s="1">
        <v>775100</v>
      </c>
      <c r="C23" s="6">
        <f>SUM(B23-'25'!B23)</f>
        <v>39700</v>
      </c>
      <c r="D23" s="14"/>
      <c r="E23" s="1"/>
      <c r="F23" s="1"/>
      <c r="G23" s="27">
        <f>SUM(C23)</f>
        <v>39700</v>
      </c>
    </row>
    <row r="24" spans="1:7" ht="17.25" x14ac:dyDescent="0.3">
      <c r="A24" s="1" t="s">
        <v>20</v>
      </c>
      <c r="B24" s="1">
        <v>13259300</v>
      </c>
      <c r="C24" s="6">
        <f>SUM(B24-'25'!B24)</f>
        <v>61400</v>
      </c>
      <c r="D24" s="14"/>
      <c r="E24" s="1"/>
      <c r="F24" s="1"/>
      <c r="G24" s="32">
        <f>SUM(C24:C25)</f>
        <v>73890</v>
      </c>
    </row>
    <row r="25" spans="1:7" ht="17.25" x14ac:dyDescent="0.3">
      <c r="A25" s="1" t="s">
        <v>21</v>
      </c>
      <c r="B25" s="1">
        <v>1830590</v>
      </c>
      <c r="C25" s="6">
        <f>SUM(B25-'25'!B25)</f>
        <v>12490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26964000</v>
      </c>
      <c r="C26" s="6">
        <f>SUM(B26-'25'!B26)</f>
        <v>157000</v>
      </c>
      <c r="D26" s="14"/>
      <c r="E26" s="1"/>
      <c r="F26" s="1"/>
      <c r="G26" s="32">
        <f>SUM(C26:C27)</f>
        <v>199320</v>
      </c>
    </row>
    <row r="27" spans="1:7" ht="17.25" x14ac:dyDescent="0.3">
      <c r="A27" s="1" t="s">
        <v>23</v>
      </c>
      <c r="B27" s="1">
        <v>5588060</v>
      </c>
      <c r="C27" s="6">
        <f>SUM(B27-'25'!B27)</f>
        <v>42320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SUM(B28-'25'!B28)</f>
        <v>0</v>
      </c>
      <c r="D28" s="14"/>
      <c r="E28" s="1"/>
      <c r="F28" s="1"/>
      <c r="G28" s="32">
        <f>SUM(C28:C29)</f>
        <v>890</v>
      </c>
    </row>
    <row r="29" spans="1:7" ht="17.25" x14ac:dyDescent="0.3">
      <c r="A29" s="1" t="s">
        <v>25</v>
      </c>
      <c r="B29" s="1">
        <v>97800</v>
      </c>
      <c r="C29" s="6">
        <f>SUM(B29-'25'!B29)</f>
        <v>890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13898000</v>
      </c>
      <c r="C30" s="6">
        <f>SUM(B30-'25'!B30)</f>
        <v>50000</v>
      </c>
      <c r="D30" s="14"/>
      <c r="E30" s="1"/>
      <c r="F30" s="1"/>
      <c r="G30" s="22"/>
    </row>
    <row r="31" spans="1:7" ht="17.25" x14ac:dyDescent="0.3">
      <c r="A31" s="1" t="s">
        <v>45</v>
      </c>
      <c r="B31" s="1">
        <v>7472430</v>
      </c>
      <c r="C31" s="6">
        <f>SUM(B31-'25'!B31)</f>
        <v>39960</v>
      </c>
      <c r="D31" s="14"/>
      <c r="E31" s="1"/>
      <c r="F31" s="1"/>
      <c r="G31" s="22">
        <f>SUM(C30:C31)</f>
        <v>89960</v>
      </c>
    </row>
    <row r="32" spans="1:7" ht="17.25" x14ac:dyDescent="0.3">
      <c r="A32" s="1" t="s">
        <v>26</v>
      </c>
      <c r="B32" s="1">
        <v>30000</v>
      </c>
      <c r="C32" s="6">
        <f>SUM(B32-'25'!B32)</f>
        <v>0</v>
      </c>
      <c r="D32" s="14"/>
      <c r="E32" s="1"/>
      <c r="F32" s="1"/>
      <c r="G32" s="32">
        <f>SUM(C32:C33)</f>
        <v>18340</v>
      </c>
    </row>
    <row r="33" spans="1:7" ht="17.25" x14ac:dyDescent="0.3">
      <c r="A33" s="1" t="s">
        <v>27</v>
      </c>
      <c r="B33" s="1">
        <v>2251500</v>
      </c>
      <c r="C33" s="6">
        <f>SUM(B33-'25'!B33)</f>
        <v>18340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44359000</v>
      </c>
      <c r="C34" s="6">
        <f>SUM(B34-'25'!B34)</f>
        <v>70000</v>
      </c>
      <c r="D34" s="14"/>
      <c r="E34" s="1"/>
      <c r="F34" s="1"/>
      <c r="G34" s="32">
        <f>SUM(C34:C35)</f>
        <v>109150</v>
      </c>
    </row>
    <row r="35" spans="1:7" ht="17.25" x14ac:dyDescent="0.3">
      <c r="A35" s="1" t="s">
        <v>29</v>
      </c>
      <c r="B35" s="1">
        <v>5323740</v>
      </c>
      <c r="C35" s="6">
        <f>SUM(B35-'25'!B35)</f>
        <v>39150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27846200</v>
      </c>
      <c r="C36" s="6">
        <f>SUM(B36-'25'!B36)</f>
        <v>1100</v>
      </c>
      <c r="D36" s="14"/>
      <c r="E36" s="1"/>
      <c r="F36" s="1"/>
      <c r="G36" s="32">
        <f>SUM(C36:C37)</f>
        <v>12330</v>
      </c>
    </row>
    <row r="37" spans="1:7" ht="17.25" x14ac:dyDescent="0.3">
      <c r="A37" s="1" t="s">
        <v>31</v>
      </c>
      <c r="B37" s="1">
        <v>1879900</v>
      </c>
      <c r="C37" s="6">
        <f>SUM(B37-'25'!B37)</f>
        <v>11230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50743000</v>
      </c>
      <c r="C38" s="6">
        <f>SUM(B38-'25'!B38)</f>
        <v>98000</v>
      </c>
      <c r="D38" s="14"/>
      <c r="E38" s="1"/>
      <c r="F38" s="1"/>
      <c r="G38" s="32">
        <f>SUM(C38:C39)</f>
        <v>136430</v>
      </c>
    </row>
    <row r="39" spans="1:7" ht="17.25" x14ac:dyDescent="0.3">
      <c r="A39" s="1" t="s">
        <v>33</v>
      </c>
      <c r="B39" s="1">
        <v>4783250</v>
      </c>
      <c r="C39" s="6">
        <f>SUM(B39-'25'!B39)</f>
        <v>38430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7578600</v>
      </c>
      <c r="C40" s="6">
        <f>SUM(B40-'25'!B40)</f>
        <v>70800</v>
      </c>
      <c r="D40" s="14"/>
      <c r="E40" s="1"/>
      <c r="F40" s="1"/>
      <c r="G40" s="12">
        <f>SUM(C40)</f>
        <v>70800</v>
      </c>
    </row>
    <row r="41" spans="1:7" x14ac:dyDescent="0.25">
      <c r="A41" s="9"/>
      <c r="B41" s="9"/>
      <c r="F41" s="9"/>
      <c r="G41" s="10"/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&amp;C&amp;20March 26, 2018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4" workbookViewId="0">
      <selection activeCell="G43" sqref="G43"/>
    </sheetView>
  </sheetViews>
  <sheetFormatPr defaultRowHeight="15" x14ac:dyDescent="0.25"/>
  <cols>
    <col min="1" max="1" width="16" customWidth="1"/>
    <col min="2" max="2" width="17.85546875" customWidth="1"/>
    <col min="3" max="3" width="17" customWidth="1"/>
    <col min="5" max="5" width="6.7109375" customWidth="1"/>
    <col min="6" max="6" width="6.42578125" customWidth="1"/>
    <col min="7" max="7" width="16.28515625" customWidth="1"/>
    <col min="8" max="10" width="9.140625" customWidth="1"/>
    <col min="12" max="14" width="9.140625" customWidth="1"/>
  </cols>
  <sheetData>
    <row r="1" spans="1:7" ht="27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199915000</v>
      </c>
      <c r="C2" s="6">
        <f>SUM(B2-'26'!B2)</f>
        <v>150000</v>
      </c>
      <c r="D2" s="8"/>
      <c r="E2" s="2"/>
      <c r="F2" s="3"/>
      <c r="G2" s="32">
        <f>SUM(C2:C3)</f>
        <v>199030</v>
      </c>
    </row>
    <row r="3" spans="1:7" ht="17.25" x14ac:dyDescent="0.3">
      <c r="A3" s="1" t="s">
        <v>0</v>
      </c>
      <c r="B3" s="1">
        <v>7236080</v>
      </c>
      <c r="C3" s="6">
        <f>SUM(B3-'26'!B3)</f>
        <v>49030</v>
      </c>
      <c r="D3" s="14"/>
      <c r="E3" s="1"/>
      <c r="F3" s="1"/>
      <c r="G3" s="33"/>
    </row>
    <row r="4" spans="1:7" ht="17.25" x14ac:dyDescent="0.3">
      <c r="A4" s="1" t="s">
        <v>2</v>
      </c>
      <c r="B4" s="1">
        <v>589000</v>
      </c>
      <c r="C4" s="6">
        <f>SUM(B4-'26'!B4)</f>
        <v>7000</v>
      </c>
      <c r="D4" s="14"/>
      <c r="E4" s="1"/>
      <c r="F4" s="1"/>
      <c r="G4" s="7">
        <f>SUM(C4)</f>
        <v>7000</v>
      </c>
    </row>
    <row r="5" spans="1:7" ht="17.25" x14ac:dyDescent="0.3">
      <c r="A5" s="1" t="s">
        <v>3</v>
      </c>
      <c r="B5" s="1">
        <v>10662470</v>
      </c>
      <c r="C5" s="6">
        <f>SUM(B5-'26'!B5)</f>
        <v>192620</v>
      </c>
      <c r="D5" s="8"/>
      <c r="E5" s="1"/>
      <c r="F5" s="1"/>
      <c r="G5" s="12">
        <f>SUM(C5)</f>
        <v>192620</v>
      </c>
    </row>
    <row r="6" spans="1:7" ht="17.25" x14ac:dyDescent="0.3">
      <c r="A6" s="1" t="s">
        <v>4</v>
      </c>
      <c r="B6" s="1">
        <v>37788650</v>
      </c>
      <c r="C6" s="6">
        <f>SUM(B6-'26'!B6)</f>
        <v>9290</v>
      </c>
      <c r="D6" s="14"/>
      <c r="E6" s="1"/>
      <c r="F6" s="1"/>
      <c r="G6" s="7">
        <f>SUM(C6)</f>
        <v>9290</v>
      </c>
    </row>
    <row r="7" spans="1:7" ht="17.25" x14ac:dyDescent="0.3">
      <c r="A7" s="1" t="s">
        <v>5</v>
      </c>
      <c r="B7" s="1">
        <v>11340900</v>
      </c>
      <c r="C7" s="6">
        <f>SUM(B7-'26'!B7)</f>
        <v>10500</v>
      </c>
      <c r="D7" s="14"/>
      <c r="E7" s="1"/>
      <c r="F7" s="1"/>
      <c r="G7" s="32">
        <f>SUM(C7:C8)</f>
        <v>37480</v>
      </c>
    </row>
    <row r="8" spans="1:7" ht="17.25" x14ac:dyDescent="0.3">
      <c r="A8" s="1" t="s">
        <v>6</v>
      </c>
      <c r="B8" s="1">
        <v>286440</v>
      </c>
      <c r="C8" s="6">
        <f>SUM(B8-'26'!B8)</f>
        <v>26980</v>
      </c>
      <c r="D8" s="14"/>
      <c r="E8" s="1"/>
      <c r="F8" s="1"/>
      <c r="G8" s="33"/>
    </row>
    <row r="9" spans="1:7" ht="17.25" x14ac:dyDescent="0.3">
      <c r="A9" s="1" t="s">
        <v>7</v>
      </c>
      <c r="B9" s="1">
        <v>83189920</v>
      </c>
      <c r="C9" s="6">
        <f>SUM(B9-'26'!B9)</f>
        <v>53880</v>
      </c>
      <c r="D9" s="14"/>
      <c r="E9" s="1"/>
      <c r="F9" s="1"/>
      <c r="G9" s="12">
        <f>SUM(C9)</f>
        <v>53880</v>
      </c>
    </row>
    <row r="10" spans="1:7" ht="17.25" x14ac:dyDescent="0.3">
      <c r="A10" s="1" t="s">
        <v>8</v>
      </c>
      <c r="B10" s="1">
        <v>734601700</v>
      </c>
      <c r="C10" s="6">
        <f>SUM(B10-'26'!B10)</f>
        <v>453300</v>
      </c>
      <c r="D10" s="14"/>
      <c r="E10" s="1"/>
      <c r="F10" s="1"/>
      <c r="G10" s="32">
        <f>SUM(C10:C11)</f>
        <v>453300</v>
      </c>
    </row>
    <row r="11" spans="1:7" ht="17.25" x14ac:dyDescent="0.3">
      <c r="A11" s="1" t="s">
        <v>9</v>
      </c>
      <c r="B11" s="1">
        <v>36407390</v>
      </c>
      <c r="C11" s="6">
        <f>SUM(B11-'26'!B11)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6509858000</v>
      </c>
      <c r="C12" s="6">
        <f>SUM(B12-'26'!B12)</f>
        <v>2100000</v>
      </c>
      <c r="D12" s="14"/>
      <c r="E12" s="1"/>
      <c r="F12" s="1">
        <v>2.1</v>
      </c>
      <c r="G12" s="12">
        <f>SUM(C12)</f>
        <v>2100000</v>
      </c>
    </row>
    <row r="13" spans="1:7" ht="17.25" x14ac:dyDescent="0.3">
      <c r="A13" s="1" t="s">
        <v>11</v>
      </c>
      <c r="B13" s="11">
        <v>6666668388000</v>
      </c>
      <c r="C13" s="13">
        <f>SUM(B13-'26'!B13)</f>
        <v>352000</v>
      </c>
      <c r="D13" s="14"/>
      <c r="E13" s="1"/>
      <c r="F13" s="1"/>
      <c r="G13" s="12">
        <f>SUM(C13)</f>
        <v>352000</v>
      </c>
    </row>
    <row r="14" spans="1:7" ht="17.25" x14ac:dyDescent="0.3">
      <c r="A14" s="1" t="s">
        <v>12</v>
      </c>
      <c r="B14" s="1">
        <v>39469770</v>
      </c>
      <c r="C14" s="6">
        <f>SUM(B14-'26'!B14)</f>
        <v>89130</v>
      </c>
      <c r="D14" s="1"/>
      <c r="E14" s="1"/>
      <c r="F14" s="1"/>
      <c r="G14" s="12">
        <f>SUM(C14)</f>
        <v>89130</v>
      </c>
    </row>
    <row r="15" spans="1:7" ht="17.25" x14ac:dyDescent="0.3">
      <c r="A15" s="1" t="s">
        <v>13</v>
      </c>
      <c r="B15" s="1">
        <v>204757210</v>
      </c>
      <c r="C15" s="6">
        <f>SUM(B15-'26'!B15)</f>
        <v>159270</v>
      </c>
      <c r="D15" s="14"/>
      <c r="E15" s="1"/>
      <c r="F15" s="1"/>
      <c r="G15" s="28">
        <f>SUM(C15:C15)</f>
        <v>159270</v>
      </c>
    </row>
    <row r="16" spans="1:7" ht="17.25" x14ac:dyDescent="0.3">
      <c r="A16" s="1" t="s">
        <v>14</v>
      </c>
      <c r="B16" s="1">
        <v>207454000</v>
      </c>
      <c r="C16" s="6">
        <f>SUM(B16-'26'!B17)</f>
        <v>232000</v>
      </c>
      <c r="D16" s="14"/>
      <c r="E16" s="1"/>
      <c r="F16" s="1"/>
      <c r="G16" s="12">
        <f>SUM(C16)</f>
        <v>232000</v>
      </c>
    </row>
    <row r="17" spans="1:7" ht="17.25" x14ac:dyDescent="0.3">
      <c r="A17" s="1" t="s">
        <v>15</v>
      </c>
      <c r="B17" s="1">
        <v>559490</v>
      </c>
      <c r="C17" s="6">
        <f>SUM(B17-'26'!B18)</f>
        <v>23740</v>
      </c>
      <c r="D17" s="14"/>
      <c r="E17" s="1"/>
      <c r="F17" s="1"/>
      <c r="G17" s="32">
        <f>SUM(C17:C18)</f>
        <v>23840</v>
      </c>
    </row>
    <row r="18" spans="1:7" ht="17.25" x14ac:dyDescent="0.3">
      <c r="A18" s="1" t="s">
        <v>16</v>
      </c>
      <c r="B18" s="1">
        <v>7344900</v>
      </c>
      <c r="C18" s="6">
        <f>SUM(B18-'26'!B19)</f>
        <v>100</v>
      </c>
      <c r="D18" s="14"/>
      <c r="E18" s="1"/>
      <c r="F18" s="1"/>
      <c r="G18" s="33"/>
    </row>
    <row r="19" spans="1:7" ht="17.25" x14ac:dyDescent="0.3">
      <c r="A19" s="1" t="s">
        <v>17</v>
      </c>
      <c r="B19" s="1">
        <v>47277760</v>
      </c>
      <c r="C19" s="6">
        <f>SUM(B19-'26'!B20)</f>
        <v>37330</v>
      </c>
      <c r="D19" s="14"/>
      <c r="E19" s="1"/>
      <c r="F19" s="1"/>
      <c r="G19" s="12">
        <f>SUM(C19)</f>
        <v>37330</v>
      </c>
    </row>
    <row r="20" spans="1:7" ht="17.25" x14ac:dyDescent="0.3">
      <c r="A20" s="1" t="s">
        <v>18</v>
      </c>
      <c r="B20" s="1">
        <v>8938400</v>
      </c>
      <c r="C20" s="6">
        <f>SUM(B20-'26'!B21)</f>
        <v>71100</v>
      </c>
      <c r="D20" s="14"/>
      <c r="E20" s="1"/>
      <c r="F20" s="1"/>
      <c r="G20" s="12">
        <f>SUM(C20)</f>
        <v>71100</v>
      </c>
    </row>
    <row r="21" spans="1:7" ht="17.25" x14ac:dyDescent="0.3">
      <c r="A21" s="1" t="s">
        <v>19</v>
      </c>
      <c r="B21" s="1">
        <v>83146600</v>
      </c>
      <c r="C21" s="6">
        <f>SUM(B21-'26'!B22)</f>
        <v>64300</v>
      </c>
      <c r="D21" s="14"/>
      <c r="E21" s="1"/>
      <c r="F21" s="1"/>
      <c r="G21" s="12">
        <f>SUM(C21)</f>
        <v>64300</v>
      </c>
    </row>
    <row r="22" spans="1:7" ht="17.25" x14ac:dyDescent="0.3">
      <c r="A22" s="1" t="s">
        <v>46</v>
      </c>
      <c r="B22" s="1">
        <v>813600</v>
      </c>
      <c r="C22" s="6">
        <f>SUM(B22-'26'!B23)</f>
        <v>38500</v>
      </c>
      <c r="D22" s="14"/>
      <c r="E22" s="1"/>
      <c r="F22" s="1"/>
      <c r="G22" s="27">
        <f>SUM(C22)</f>
        <v>38500</v>
      </c>
    </row>
    <row r="23" spans="1:7" ht="17.25" x14ac:dyDescent="0.3">
      <c r="A23" s="1" t="s">
        <v>20</v>
      </c>
      <c r="B23" s="1">
        <v>13322300</v>
      </c>
      <c r="C23" s="6">
        <f>SUM(B23-'26'!B24)</f>
        <v>63000</v>
      </c>
      <c r="D23" s="14"/>
      <c r="E23" s="1"/>
      <c r="F23" s="1"/>
      <c r="G23" s="32">
        <f>SUM(C23:C24)</f>
        <v>75090</v>
      </c>
    </row>
    <row r="24" spans="1:7" ht="17.25" x14ac:dyDescent="0.3">
      <c r="A24" s="1" t="s">
        <v>21</v>
      </c>
      <c r="B24" s="1">
        <v>1842680</v>
      </c>
      <c r="C24" s="6">
        <f>SUM(B24-'26'!B25)</f>
        <v>12090</v>
      </c>
      <c r="D24" s="14"/>
      <c r="E24" s="1"/>
      <c r="F24" s="1"/>
      <c r="G24" s="33"/>
    </row>
    <row r="25" spans="1:7" ht="17.25" x14ac:dyDescent="0.3">
      <c r="A25" s="1" t="s">
        <v>22</v>
      </c>
      <c r="B25" s="1">
        <v>27117000</v>
      </c>
      <c r="C25" s="6">
        <f>SUM(B25-'26'!B26)</f>
        <v>153000</v>
      </c>
      <c r="D25" s="14"/>
      <c r="E25" s="1"/>
      <c r="F25" s="1"/>
      <c r="G25" s="32">
        <f>SUM(C25:C26)</f>
        <v>195860</v>
      </c>
    </row>
    <row r="26" spans="1:7" ht="17.25" x14ac:dyDescent="0.3">
      <c r="A26" s="1" t="s">
        <v>23</v>
      </c>
      <c r="B26" s="1">
        <v>5630920</v>
      </c>
      <c r="C26" s="6">
        <f>SUM(B26-'26'!B27)</f>
        <v>42860</v>
      </c>
      <c r="D26" s="14"/>
      <c r="E26" s="1"/>
      <c r="F26" s="1"/>
      <c r="G26" s="33"/>
    </row>
    <row r="27" spans="1:7" ht="17.25" x14ac:dyDescent="0.3">
      <c r="A27" s="1" t="s">
        <v>24</v>
      </c>
      <c r="B27" s="1">
        <v>0</v>
      </c>
      <c r="C27" s="6">
        <f>SUM(B27-'26'!B28)</f>
        <v>0</v>
      </c>
      <c r="D27" s="14"/>
      <c r="E27" s="1"/>
      <c r="F27" s="1"/>
      <c r="G27" s="29">
        <f>SUM(C27:C28)</f>
        <v>650</v>
      </c>
    </row>
    <row r="28" spans="1:7" ht="17.25" x14ac:dyDescent="0.3">
      <c r="A28" s="1" t="s">
        <v>25</v>
      </c>
      <c r="B28" s="1">
        <v>98450</v>
      </c>
      <c r="C28" s="6">
        <f>SUM(B28-'26'!B29)</f>
        <v>650</v>
      </c>
      <c r="D28" s="14"/>
      <c r="E28" s="1"/>
      <c r="F28" s="1"/>
      <c r="G28" s="31"/>
    </row>
    <row r="29" spans="1:7" ht="17.25" x14ac:dyDescent="0.3">
      <c r="A29" s="1" t="s">
        <v>44</v>
      </c>
      <c r="B29" s="1">
        <v>13949000</v>
      </c>
      <c r="C29" s="6">
        <f>SUM(B29-'26'!B30)</f>
        <v>51000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7513150</v>
      </c>
      <c r="C30" s="6">
        <f>SUM(B30-'26'!B31)</f>
        <v>40720</v>
      </c>
      <c r="D30" s="14"/>
      <c r="E30" s="1"/>
      <c r="F30" s="1"/>
      <c r="G30" s="21">
        <f>SUM(C29:C30)</f>
        <v>91720</v>
      </c>
    </row>
    <row r="31" spans="1:7" ht="17.25" x14ac:dyDescent="0.3">
      <c r="A31" s="1" t="s">
        <v>26</v>
      </c>
      <c r="B31" s="1">
        <v>30000</v>
      </c>
      <c r="C31" s="6">
        <f>SUM(B31-'26'!B32)</f>
        <v>0</v>
      </c>
      <c r="D31" s="14"/>
      <c r="E31" s="1"/>
      <c r="F31" s="1"/>
      <c r="G31" s="32">
        <f>SUM(C31:C32)</f>
        <v>17700</v>
      </c>
    </row>
    <row r="32" spans="1:7" ht="17.25" x14ac:dyDescent="0.3">
      <c r="A32" s="1" t="s">
        <v>27</v>
      </c>
      <c r="B32" s="1">
        <v>2269200</v>
      </c>
      <c r="C32" s="6">
        <f>SUM(B32-'26'!B33)</f>
        <v>17700</v>
      </c>
      <c r="D32" s="14"/>
      <c r="E32" s="1"/>
      <c r="F32" s="1"/>
      <c r="G32" s="33"/>
    </row>
    <row r="33" spans="1:7" ht="17.25" x14ac:dyDescent="0.3">
      <c r="A33" s="1" t="s">
        <v>28</v>
      </c>
      <c r="B33" s="1">
        <v>44434000</v>
      </c>
      <c r="C33" s="6">
        <f>SUM(B33-'26'!B34)</f>
        <v>75000</v>
      </c>
      <c r="D33" s="14"/>
      <c r="E33" s="1"/>
      <c r="F33" s="1"/>
      <c r="G33" s="32">
        <f>SUM(C33:C34)</f>
        <v>115070</v>
      </c>
    </row>
    <row r="34" spans="1:7" ht="17.25" x14ac:dyDescent="0.3">
      <c r="A34" s="1" t="s">
        <v>29</v>
      </c>
      <c r="B34" s="1">
        <v>5363810</v>
      </c>
      <c r="C34" s="6">
        <f>SUM(B34-'26'!B35)</f>
        <v>40070</v>
      </c>
      <c r="D34" s="14"/>
      <c r="E34" s="1"/>
      <c r="F34" s="1"/>
      <c r="G34" s="33"/>
    </row>
    <row r="35" spans="1:7" ht="17.25" x14ac:dyDescent="0.3">
      <c r="A35" s="1" t="s">
        <v>47</v>
      </c>
      <c r="B35" s="1">
        <v>27850400</v>
      </c>
      <c r="C35" s="6">
        <f>SUM(B35-'26'!B36)</f>
        <v>4200</v>
      </c>
      <c r="D35" s="14"/>
      <c r="E35" s="1"/>
      <c r="F35" s="1"/>
      <c r="G35" s="32">
        <f>SUM(C35:C36)</f>
        <v>15180</v>
      </c>
    </row>
    <row r="36" spans="1:7" ht="17.25" x14ac:dyDescent="0.3">
      <c r="A36" s="1" t="s">
        <v>48</v>
      </c>
      <c r="B36" s="1">
        <v>1890880</v>
      </c>
      <c r="C36" s="6">
        <f>SUM(B36-'26'!B37)</f>
        <v>10980</v>
      </c>
      <c r="D36" s="14"/>
      <c r="E36" s="1"/>
      <c r="F36" s="1"/>
      <c r="G36" s="33"/>
    </row>
    <row r="37" spans="1:7" ht="17.25" x14ac:dyDescent="0.3">
      <c r="A37" s="1" t="s">
        <v>49</v>
      </c>
      <c r="B37" s="1"/>
      <c r="C37" s="6"/>
      <c r="D37" s="14"/>
      <c r="E37" s="1"/>
      <c r="F37" s="1"/>
      <c r="G37" s="21"/>
    </row>
    <row r="38" spans="1:7" ht="17.25" x14ac:dyDescent="0.3">
      <c r="A38" s="1" t="s">
        <v>50</v>
      </c>
      <c r="B38" s="1"/>
      <c r="C38" s="6"/>
      <c r="D38" s="14"/>
      <c r="E38" s="1"/>
      <c r="F38" s="1"/>
      <c r="G38" s="21">
        <f>SUM(C37:C38)</f>
        <v>0</v>
      </c>
    </row>
    <row r="39" spans="1:7" ht="17.25" x14ac:dyDescent="0.3">
      <c r="A39" s="1" t="s">
        <v>32</v>
      </c>
      <c r="B39" s="1">
        <v>50834000</v>
      </c>
      <c r="C39" s="6">
        <f>SUM(B39-'26'!B38)</f>
        <v>91000</v>
      </c>
      <c r="D39" s="14"/>
      <c r="E39" s="1"/>
      <c r="F39" s="1"/>
      <c r="G39" s="32">
        <f>SUM(C39:C40)</f>
        <v>130360</v>
      </c>
    </row>
    <row r="40" spans="1:7" ht="17.25" x14ac:dyDescent="0.3">
      <c r="A40" s="1" t="s">
        <v>33</v>
      </c>
      <c r="B40" s="1">
        <v>4822610</v>
      </c>
      <c r="C40" s="6">
        <f>SUM(B40-'26'!B39)</f>
        <v>39360</v>
      </c>
      <c r="D40" s="14"/>
      <c r="E40" s="1"/>
      <c r="F40" s="1"/>
      <c r="G40" s="33"/>
    </row>
    <row r="41" spans="1:7" ht="17.25" x14ac:dyDescent="0.3">
      <c r="A41" s="1" t="s">
        <v>34</v>
      </c>
      <c r="B41" s="1">
        <v>7652800</v>
      </c>
      <c r="C41" s="6">
        <f>SUM(B41-'26'!B40)</f>
        <v>74200</v>
      </c>
      <c r="D41" s="1"/>
      <c r="E41" s="1"/>
      <c r="F41" s="1"/>
      <c r="G41" s="12">
        <f>SUM(C41)</f>
        <v>74200</v>
      </c>
    </row>
    <row r="42" spans="1:7" x14ac:dyDescent="0.25">
      <c r="A42" s="9"/>
      <c r="B42" s="9"/>
      <c r="F42" s="9"/>
      <c r="G42" s="10">
        <f>SUM(G2:G41)</f>
        <v>4835900</v>
      </c>
    </row>
    <row r="43" spans="1:7" x14ac:dyDescent="0.25">
      <c r="G43" s="10"/>
    </row>
  </sheetData>
  <mergeCells count="11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</mergeCells>
  <pageMargins left="0.7" right="0.7" top="0.5625" bottom="0.75" header="0.3" footer="0.3"/>
  <pageSetup orientation="portrait" r:id="rId1"/>
  <headerFooter>
    <oddHeader>&amp;C&amp;20March 27, 2018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7" workbookViewId="0">
      <selection activeCell="G43" sqref="G43"/>
    </sheetView>
  </sheetViews>
  <sheetFormatPr defaultRowHeight="15" x14ac:dyDescent="0.25"/>
  <cols>
    <col min="1" max="1" width="17" customWidth="1"/>
    <col min="2" max="2" width="19.140625" customWidth="1"/>
    <col min="3" max="3" width="14.710937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200063000</v>
      </c>
      <c r="C2" s="6">
        <f>SUM(B2-'27'!B2)</f>
        <v>148000</v>
      </c>
      <c r="D2" s="8"/>
      <c r="E2" s="2"/>
      <c r="F2" s="3"/>
      <c r="G2" s="32">
        <f>SUM(C2:C3)</f>
        <v>196800</v>
      </c>
    </row>
    <row r="3" spans="1:7" ht="17.25" x14ac:dyDescent="0.3">
      <c r="A3" s="1" t="s">
        <v>0</v>
      </c>
      <c r="B3" s="1">
        <v>7284880</v>
      </c>
      <c r="C3" s="6">
        <f>SUM(B3-'27'!B3)</f>
        <v>48800</v>
      </c>
      <c r="D3" s="14"/>
      <c r="E3" s="1"/>
      <c r="F3" s="1"/>
      <c r="G3" s="33"/>
    </row>
    <row r="4" spans="1:7" ht="17.25" x14ac:dyDescent="0.3">
      <c r="A4" s="1" t="s">
        <v>2</v>
      </c>
      <c r="B4" s="1">
        <v>595000</v>
      </c>
      <c r="C4" s="6">
        <f>SUM(B4-'27'!B4)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10851920</v>
      </c>
      <c r="C5" s="6">
        <f>SUM(B5-'27'!B5)</f>
        <v>189450</v>
      </c>
      <c r="D5" s="8"/>
      <c r="E5" s="1"/>
      <c r="F5" s="1"/>
      <c r="G5" s="12">
        <f>SUM(C5)</f>
        <v>189450</v>
      </c>
    </row>
    <row r="6" spans="1:7" ht="17.25" x14ac:dyDescent="0.3">
      <c r="A6" s="1" t="s">
        <v>4</v>
      </c>
      <c r="B6" s="1">
        <v>37794800</v>
      </c>
      <c r="C6" s="6">
        <f>SUM(B6-'27'!B6)</f>
        <v>6150</v>
      </c>
      <c r="D6" s="14"/>
      <c r="E6" s="1"/>
      <c r="F6" s="1"/>
      <c r="G6" s="12">
        <f>SUM(C6)</f>
        <v>6150</v>
      </c>
    </row>
    <row r="7" spans="1:7" ht="17.25" x14ac:dyDescent="0.3">
      <c r="A7" s="1" t="s">
        <v>5</v>
      </c>
      <c r="B7" s="1">
        <v>11350800</v>
      </c>
      <c r="C7" s="6">
        <f>SUM(B7-'27'!B7)</f>
        <v>9900</v>
      </c>
      <c r="D7" s="14"/>
      <c r="E7" s="1"/>
      <c r="F7" s="1"/>
      <c r="G7" s="32">
        <f>SUM(C7:C8)</f>
        <v>36710</v>
      </c>
    </row>
    <row r="8" spans="1:7" ht="17.25" x14ac:dyDescent="0.3">
      <c r="A8" s="1" t="s">
        <v>6</v>
      </c>
      <c r="B8" s="1">
        <v>313250</v>
      </c>
      <c r="C8" s="6">
        <f>SUM(B8-'27'!B8)</f>
        <v>26810</v>
      </c>
      <c r="D8" s="14"/>
      <c r="E8" s="1"/>
      <c r="F8" s="1"/>
      <c r="G8" s="33"/>
    </row>
    <row r="9" spans="1:7" ht="17.25" x14ac:dyDescent="0.3">
      <c r="A9" s="1" t="s">
        <v>7</v>
      </c>
      <c r="B9" s="1">
        <v>83243050</v>
      </c>
      <c r="C9" s="6">
        <f>SUM(B9-'27'!B9)</f>
        <v>53130</v>
      </c>
      <c r="D9" s="14"/>
      <c r="E9" s="1"/>
      <c r="F9" s="1"/>
      <c r="G9" s="12">
        <f>SUM(C9)</f>
        <v>53130</v>
      </c>
    </row>
    <row r="10" spans="1:7" ht="17.25" x14ac:dyDescent="0.3">
      <c r="A10" s="1" t="s">
        <v>8</v>
      </c>
      <c r="B10" s="1">
        <v>734973200</v>
      </c>
      <c r="C10" s="6">
        <f>SUM(B10-'27'!B10)</f>
        <v>371500</v>
      </c>
      <c r="D10" s="14"/>
      <c r="E10" s="1"/>
      <c r="F10" s="1"/>
      <c r="G10" s="32">
        <f>SUM(C10:C11)</f>
        <v>371500</v>
      </c>
    </row>
    <row r="11" spans="1:7" ht="17.25" x14ac:dyDescent="0.3">
      <c r="A11" s="1" t="s">
        <v>9</v>
      </c>
      <c r="B11" s="1">
        <v>36407390</v>
      </c>
      <c r="C11" s="6">
        <f>SUM(B11-'27'!B11)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1">
        <v>6511670000</v>
      </c>
      <c r="C12" s="6">
        <f>SUM(B12-'27'!B12)</f>
        <v>1812000</v>
      </c>
      <c r="D12" s="14"/>
      <c r="E12" s="1"/>
      <c r="F12" s="1">
        <v>2</v>
      </c>
      <c r="G12" s="12">
        <f>SUM(C12)</f>
        <v>1812000</v>
      </c>
    </row>
    <row r="13" spans="1:7" ht="17.25" x14ac:dyDescent="0.3">
      <c r="A13" s="1" t="s">
        <v>11</v>
      </c>
      <c r="B13" s="11">
        <v>6666668633000</v>
      </c>
      <c r="C13" s="13">
        <f>SUM(B13-'27'!B13)</f>
        <v>245000</v>
      </c>
      <c r="D13" s="14"/>
      <c r="E13" s="1"/>
      <c r="F13" s="1"/>
      <c r="G13" s="12">
        <f>SUM(C13)</f>
        <v>245000</v>
      </c>
    </row>
    <row r="14" spans="1:7" ht="17.25" x14ac:dyDescent="0.3">
      <c r="A14" s="1" t="s">
        <v>12</v>
      </c>
      <c r="B14" s="1">
        <v>39494430</v>
      </c>
      <c r="C14" s="6">
        <f>SUM(B14-'27'!B14)</f>
        <v>24660</v>
      </c>
      <c r="D14" s="14"/>
      <c r="E14" s="1"/>
      <c r="F14" s="1"/>
      <c r="G14" s="12">
        <f>SUM(C14)</f>
        <v>24660</v>
      </c>
    </row>
    <row r="15" spans="1:7" ht="17.25" x14ac:dyDescent="0.3">
      <c r="A15" s="1" t="s">
        <v>13</v>
      </c>
      <c r="B15" s="1">
        <v>204929110</v>
      </c>
      <c r="C15" s="6">
        <f>SUM(B15-'27'!B15)</f>
        <v>171900</v>
      </c>
      <c r="D15" s="14"/>
      <c r="E15" s="1"/>
      <c r="F15" s="1"/>
      <c r="G15" s="28">
        <f>SUM(C15:C15)</f>
        <v>171900</v>
      </c>
    </row>
    <row r="16" spans="1:7" ht="17.25" x14ac:dyDescent="0.3">
      <c r="A16" s="1" t="s">
        <v>14</v>
      </c>
      <c r="B16" s="1">
        <v>207514000</v>
      </c>
      <c r="C16" s="6">
        <f>SUM(B16-'27'!B16)</f>
        <v>60000</v>
      </c>
      <c r="D16" s="14"/>
      <c r="E16" s="1"/>
      <c r="F16" s="1"/>
      <c r="G16" s="12">
        <f>SUM(C16)</f>
        <v>60000</v>
      </c>
    </row>
    <row r="17" spans="1:7" ht="17.25" x14ac:dyDescent="0.3">
      <c r="A17" s="1" t="s">
        <v>15</v>
      </c>
      <c r="B17" s="1">
        <v>589410</v>
      </c>
      <c r="C17" s="6">
        <f>SUM(B17-'27'!B17)</f>
        <v>29920</v>
      </c>
      <c r="D17" s="14"/>
      <c r="E17" s="1"/>
      <c r="F17" s="1"/>
      <c r="G17" s="32">
        <f>SUM(C17:C18)</f>
        <v>30520</v>
      </c>
    </row>
    <row r="18" spans="1:7" ht="17.25" x14ac:dyDescent="0.3">
      <c r="A18" s="1" t="s">
        <v>16</v>
      </c>
      <c r="B18" s="1">
        <v>7345500</v>
      </c>
      <c r="C18" s="6">
        <f>SUM(B18-'27'!B18)</f>
        <v>600</v>
      </c>
      <c r="D18" s="14"/>
      <c r="E18" s="1"/>
      <c r="F18" s="1"/>
      <c r="G18" s="33"/>
    </row>
    <row r="19" spans="1:7" ht="17.25" x14ac:dyDescent="0.3">
      <c r="A19" s="1" t="s">
        <v>17</v>
      </c>
      <c r="B19" s="1">
        <v>47314030</v>
      </c>
      <c r="C19" s="6">
        <f>SUM(B19-'27'!B19)</f>
        <v>36270</v>
      </c>
      <c r="D19" s="14"/>
      <c r="E19" s="1"/>
      <c r="F19" s="1"/>
      <c r="G19" s="12">
        <f>SUM(C19)</f>
        <v>36270</v>
      </c>
    </row>
    <row r="20" spans="1:7" ht="17.25" x14ac:dyDescent="0.3">
      <c r="A20" s="1" t="s">
        <v>18</v>
      </c>
      <c r="B20" s="1">
        <v>9008200</v>
      </c>
      <c r="C20" s="6">
        <f>SUM(B20-'27'!B20)</f>
        <v>69800</v>
      </c>
      <c r="D20" s="14"/>
      <c r="E20" s="1"/>
      <c r="F20" s="1"/>
      <c r="G20" s="12">
        <f>SUM(C20)</f>
        <v>69800</v>
      </c>
    </row>
    <row r="21" spans="1:7" ht="17.25" x14ac:dyDescent="0.3">
      <c r="A21" s="1" t="s">
        <v>19</v>
      </c>
      <c r="B21" s="1">
        <v>83201500</v>
      </c>
      <c r="C21" s="6">
        <f>SUM(B21-'27'!B21)</f>
        <v>54900</v>
      </c>
      <c r="D21" s="14"/>
      <c r="E21" s="1"/>
      <c r="F21" s="1"/>
      <c r="G21" s="12">
        <f>SUM(C21)</f>
        <v>54900</v>
      </c>
    </row>
    <row r="22" spans="1:7" ht="17.25" x14ac:dyDescent="0.3">
      <c r="A22" s="1" t="s">
        <v>46</v>
      </c>
      <c r="B22" s="1">
        <v>853500</v>
      </c>
      <c r="C22" s="6">
        <f>SUM(B22-'27'!B22)</f>
        <v>39900</v>
      </c>
      <c r="D22" s="14"/>
      <c r="E22" s="1"/>
      <c r="F22" s="1"/>
      <c r="G22" s="27">
        <f>SUM(C22)</f>
        <v>39900</v>
      </c>
    </row>
    <row r="23" spans="1:7" ht="17.25" x14ac:dyDescent="0.3">
      <c r="A23" s="1" t="s">
        <v>20</v>
      </c>
      <c r="B23" s="1">
        <v>13381500</v>
      </c>
      <c r="C23" s="6">
        <f>SUM(B23-'27'!B23)</f>
        <v>59200</v>
      </c>
      <c r="D23" s="14"/>
      <c r="E23" s="1"/>
      <c r="F23" s="1"/>
      <c r="G23" s="32">
        <f>SUM(C23:C24)</f>
        <v>70880</v>
      </c>
    </row>
    <row r="24" spans="1:7" ht="17.25" x14ac:dyDescent="0.3">
      <c r="A24" s="1" t="s">
        <v>21</v>
      </c>
      <c r="B24" s="1">
        <v>1854360</v>
      </c>
      <c r="C24" s="6">
        <f>SUM(B24-'27'!B24)</f>
        <v>11680</v>
      </c>
      <c r="D24" s="14"/>
      <c r="E24" s="1"/>
      <c r="F24" s="1"/>
      <c r="G24" s="33"/>
    </row>
    <row r="25" spans="1:7" ht="17.25" x14ac:dyDescent="0.3">
      <c r="A25" s="1" t="s">
        <v>22</v>
      </c>
      <c r="B25" s="1">
        <v>27267000</v>
      </c>
      <c r="C25" s="6">
        <f>SUM(B25-'27'!B25)</f>
        <v>150000</v>
      </c>
      <c r="D25" s="14"/>
      <c r="E25" s="1"/>
      <c r="F25" s="1"/>
      <c r="G25" s="32">
        <f>SUM(C25:C26)</f>
        <v>192510</v>
      </c>
    </row>
    <row r="26" spans="1:7" ht="17.25" x14ac:dyDescent="0.3">
      <c r="A26" s="1" t="s">
        <v>23</v>
      </c>
      <c r="B26" s="1">
        <v>5673430</v>
      </c>
      <c r="C26" s="6">
        <f>SUM(B26-'27'!B26)</f>
        <v>42510</v>
      </c>
      <c r="D26" s="14"/>
      <c r="E26" s="1"/>
      <c r="F26" s="1"/>
      <c r="G26" s="33"/>
    </row>
    <row r="27" spans="1:7" ht="17.25" x14ac:dyDescent="0.3">
      <c r="A27" s="1" t="s">
        <v>24</v>
      </c>
      <c r="B27" s="1">
        <v>0</v>
      </c>
      <c r="C27" s="6">
        <f>SUM(B27-'27'!B27)</f>
        <v>0</v>
      </c>
      <c r="D27" s="14"/>
      <c r="E27" s="1"/>
      <c r="F27" s="1"/>
      <c r="G27" s="32">
        <f>SUM(C27:C28)</f>
        <v>600</v>
      </c>
    </row>
    <row r="28" spans="1:7" ht="17.25" x14ac:dyDescent="0.3">
      <c r="A28" s="1" t="s">
        <v>25</v>
      </c>
      <c r="B28" s="1">
        <v>99050</v>
      </c>
      <c r="C28" s="6">
        <f>SUM(B28-'27'!B28)</f>
        <v>600</v>
      </c>
      <c r="D28" s="14"/>
      <c r="E28" s="1"/>
      <c r="F28" s="1"/>
      <c r="G28" s="33"/>
    </row>
    <row r="29" spans="1:7" ht="17.25" x14ac:dyDescent="0.3">
      <c r="A29" s="1" t="s">
        <v>44</v>
      </c>
      <c r="B29" s="1">
        <v>14002000</v>
      </c>
      <c r="C29" s="6">
        <f>SUM(B29-'27'!B29)</f>
        <v>53000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7553470</v>
      </c>
      <c r="C30" s="6">
        <f>SUM(B30-'27'!B30)</f>
        <v>40320</v>
      </c>
      <c r="D30" s="14"/>
      <c r="E30" s="1"/>
      <c r="F30" s="1"/>
      <c r="G30" s="21">
        <f>SUM(C29:C30)</f>
        <v>93320</v>
      </c>
    </row>
    <row r="31" spans="1:7" ht="17.25" x14ac:dyDescent="0.3">
      <c r="A31" s="1" t="s">
        <v>26</v>
      </c>
      <c r="B31" s="1">
        <v>30000</v>
      </c>
      <c r="C31" s="6">
        <f>SUM(B31-'27'!B31)</f>
        <v>0</v>
      </c>
      <c r="D31" s="14"/>
      <c r="E31" s="1"/>
      <c r="F31" s="1"/>
      <c r="G31" s="32">
        <f>SUM(C31:C32)</f>
        <v>17670</v>
      </c>
    </row>
    <row r="32" spans="1:7" ht="17.25" x14ac:dyDescent="0.3">
      <c r="A32" s="1" t="s">
        <v>27</v>
      </c>
      <c r="B32" s="1">
        <v>2286870</v>
      </c>
      <c r="C32" s="6">
        <f>SUM(B32-'27'!B32)</f>
        <v>17670</v>
      </c>
      <c r="D32" s="14"/>
      <c r="E32" s="1"/>
      <c r="F32" s="1"/>
      <c r="G32" s="33"/>
    </row>
    <row r="33" spans="1:7" ht="17.25" x14ac:dyDescent="0.3">
      <c r="A33" s="1" t="s">
        <v>28</v>
      </c>
      <c r="B33" s="1">
        <v>44492000</v>
      </c>
      <c r="C33" s="6">
        <f>SUM(B33-'27'!B33)</f>
        <v>58000</v>
      </c>
      <c r="D33" s="14"/>
      <c r="E33" s="1"/>
      <c r="F33" s="1"/>
      <c r="G33" s="32">
        <f>SUM(C33:C34)</f>
        <v>97140</v>
      </c>
    </row>
    <row r="34" spans="1:7" ht="17.25" x14ac:dyDescent="0.3">
      <c r="A34" s="1" t="s">
        <v>29</v>
      </c>
      <c r="B34" s="1">
        <v>5402950</v>
      </c>
      <c r="C34" s="6">
        <f>SUM(B34-'27'!B34)</f>
        <v>39140</v>
      </c>
      <c r="D34" s="14"/>
      <c r="E34" s="1"/>
      <c r="F34" s="1"/>
      <c r="G34" s="33"/>
    </row>
    <row r="35" spans="1:7" ht="17.25" x14ac:dyDescent="0.3">
      <c r="A35" s="1" t="s">
        <v>47</v>
      </c>
      <c r="B35" s="1">
        <v>27851800</v>
      </c>
      <c r="C35" s="6">
        <f>SUM(B35-'27'!B35)</f>
        <v>1400</v>
      </c>
      <c r="D35" s="14"/>
      <c r="E35" s="1"/>
      <c r="F35" s="1"/>
      <c r="G35" s="32">
        <f>SUM(C35:C36)</f>
        <v>12410</v>
      </c>
    </row>
    <row r="36" spans="1:7" ht="17.25" x14ac:dyDescent="0.3">
      <c r="A36" s="1" t="s">
        <v>48</v>
      </c>
      <c r="B36" s="1">
        <v>1901890</v>
      </c>
      <c r="C36" s="6">
        <f>SUM(B36-'27'!B36)</f>
        <v>11010</v>
      </c>
      <c r="D36" s="14"/>
      <c r="E36" s="1"/>
      <c r="F36" s="1"/>
      <c r="G36" s="33"/>
    </row>
    <row r="37" spans="1:7" ht="17.25" x14ac:dyDescent="0.3">
      <c r="A37" s="1" t="s">
        <v>49</v>
      </c>
      <c r="B37" s="1"/>
      <c r="C37" s="6">
        <f>SUM(B37-'27'!B37)</f>
        <v>0</v>
      </c>
      <c r="D37" s="14"/>
      <c r="E37" s="1"/>
      <c r="F37" s="1"/>
      <c r="G37" s="21"/>
    </row>
    <row r="38" spans="1:7" ht="17.25" x14ac:dyDescent="0.3">
      <c r="A38" s="1" t="s">
        <v>50</v>
      </c>
      <c r="B38" s="1"/>
      <c r="C38" s="6">
        <f>SUM(B38-'27'!B38)</f>
        <v>0</v>
      </c>
      <c r="D38" s="14"/>
      <c r="E38" s="1"/>
      <c r="F38" s="1"/>
      <c r="G38" s="21">
        <f>SUM(C37:C38)</f>
        <v>0</v>
      </c>
    </row>
    <row r="39" spans="1:7" ht="17.25" x14ac:dyDescent="0.3">
      <c r="A39" s="1" t="s">
        <v>32</v>
      </c>
      <c r="B39" s="1">
        <v>50921000</v>
      </c>
      <c r="C39" s="6">
        <f>SUM(B39-'27'!B39)</f>
        <v>87000</v>
      </c>
      <c r="D39" s="14"/>
      <c r="E39" s="1"/>
      <c r="F39" s="1"/>
      <c r="G39" s="32">
        <f>SUM(C39:C40)</f>
        <v>125690</v>
      </c>
    </row>
    <row r="40" spans="1:7" ht="17.25" x14ac:dyDescent="0.3">
      <c r="A40" s="1" t="s">
        <v>33</v>
      </c>
      <c r="B40" s="1">
        <v>4861300</v>
      </c>
      <c r="C40" s="6">
        <f>SUM(B40-'27'!B40)</f>
        <v>38690</v>
      </c>
      <c r="D40" s="14"/>
      <c r="E40" s="1"/>
      <c r="F40" s="1"/>
      <c r="G40" s="33"/>
    </row>
    <row r="41" spans="1:7" ht="17.25" x14ac:dyDescent="0.3">
      <c r="A41" s="1" t="s">
        <v>34</v>
      </c>
      <c r="B41" s="1">
        <v>7722800</v>
      </c>
      <c r="C41" s="6">
        <f>SUM(B41-'27'!B41)</f>
        <v>70000</v>
      </c>
      <c r="D41" s="14"/>
      <c r="E41" s="1"/>
      <c r="F41" s="1"/>
      <c r="G41" s="12">
        <f>SUM(C41)</f>
        <v>70000</v>
      </c>
    </row>
    <row r="42" spans="1:7" x14ac:dyDescent="0.25">
      <c r="A42" s="9"/>
      <c r="B42" s="9"/>
      <c r="F42" s="9"/>
      <c r="G42" s="10">
        <f>SUM(G2:G41)</f>
        <v>4084910</v>
      </c>
    </row>
    <row r="43" spans="1:7" x14ac:dyDescent="0.25">
      <c r="G43" s="10"/>
    </row>
  </sheetData>
  <mergeCells count="11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</mergeCells>
  <pageMargins left="0.7" right="0.7" top="0.60416666666666663" bottom="0.75" header="0.3" footer="0.3"/>
  <pageSetup orientation="portrait" r:id="rId1"/>
  <headerFooter>
    <oddHeader>&amp;C&amp;20March 28, 2018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topLeftCell="A7" workbookViewId="0">
      <selection activeCell="G43" sqref="G43"/>
    </sheetView>
  </sheetViews>
  <sheetFormatPr defaultRowHeight="15" x14ac:dyDescent="0.25"/>
  <cols>
    <col min="1" max="1" width="17" customWidth="1"/>
    <col min="2" max="2" width="18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7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200210000</v>
      </c>
      <c r="C2" s="6">
        <f>SUM(B2-'28'!B2)</f>
        <v>147000</v>
      </c>
      <c r="D2" s="8"/>
      <c r="E2" s="2"/>
      <c r="F2" s="3"/>
      <c r="G2" s="32">
        <f>SUM(C2:C3)</f>
        <v>196050</v>
      </c>
    </row>
    <row r="3" spans="1:7" ht="17.25" x14ac:dyDescent="0.3">
      <c r="A3" s="1" t="s">
        <v>0</v>
      </c>
      <c r="B3" s="1">
        <v>7333930</v>
      </c>
      <c r="C3" s="6">
        <f>SUM(B3-'28'!B3)</f>
        <v>49050</v>
      </c>
      <c r="D3" s="14"/>
      <c r="E3" s="1"/>
      <c r="F3" s="1"/>
      <c r="G3" s="33"/>
    </row>
    <row r="4" spans="1:7" ht="17.25" x14ac:dyDescent="0.3">
      <c r="A4" s="1" t="s">
        <v>2</v>
      </c>
      <c r="B4" s="1">
        <v>602000</v>
      </c>
      <c r="C4" s="6">
        <f>SUM(B4-'28'!B4)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11040280</v>
      </c>
      <c r="C5" s="6">
        <f>SUM(B5-'28'!B5)</f>
        <v>188360</v>
      </c>
      <c r="D5" s="8"/>
      <c r="E5" s="1"/>
      <c r="F5" s="1"/>
      <c r="G5" s="12">
        <f>SUM(C5)</f>
        <v>188360</v>
      </c>
    </row>
    <row r="6" spans="1:7" ht="17.25" x14ac:dyDescent="0.3">
      <c r="A6" s="1" t="s">
        <v>4</v>
      </c>
      <c r="B6" s="1">
        <v>37801360</v>
      </c>
      <c r="C6" s="6">
        <f>SUM(B6-'28'!B6)</f>
        <v>6560</v>
      </c>
      <c r="D6" s="14"/>
      <c r="E6" s="1"/>
      <c r="F6" s="1"/>
      <c r="G6" s="12">
        <f>SUM(C6)</f>
        <v>6560</v>
      </c>
    </row>
    <row r="7" spans="1:7" ht="17.25" x14ac:dyDescent="0.3">
      <c r="A7" s="1" t="s">
        <v>5</v>
      </c>
      <c r="B7" s="1">
        <v>11359100</v>
      </c>
      <c r="C7" s="6">
        <f>SUM(B7-'28'!B7)</f>
        <v>8300</v>
      </c>
      <c r="D7" s="14"/>
      <c r="E7" s="1"/>
      <c r="F7" s="1"/>
      <c r="G7" s="32">
        <f>SUM(C7:C8)</f>
        <v>35090</v>
      </c>
    </row>
    <row r="8" spans="1:7" ht="17.25" x14ac:dyDescent="0.3">
      <c r="A8" s="1" t="s">
        <v>6</v>
      </c>
      <c r="B8" s="1">
        <v>340040</v>
      </c>
      <c r="C8" s="6">
        <f>SUM(B8-'28'!B8)</f>
        <v>26790</v>
      </c>
      <c r="D8" s="14"/>
      <c r="E8" s="1"/>
      <c r="F8" s="1"/>
      <c r="G8" s="33"/>
    </row>
    <row r="9" spans="1:7" ht="17.25" x14ac:dyDescent="0.3">
      <c r="A9" s="1" t="s">
        <v>7</v>
      </c>
      <c r="B9" s="1">
        <v>83296090</v>
      </c>
      <c r="C9" s="6">
        <f>SUM(B9-'28'!B9)</f>
        <v>53040</v>
      </c>
      <c r="D9" s="14"/>
      <c r="E9" s="1"/>
      <c r="F9" s="1"/>
      <c r="G9" s="12">
        <f>SUM(C9)</f>
        <v>53040</v>
      </c>
    </row>
    <row r="10" spans="1:7" ht="17.25" x14ac:dyDescent="0.3">
      <c r="A10" s="1" t="s">
        <v>8</v>
      </c>
      <c r="B10" s="1">
        <v>735382600</v>
      </c>
      <c r="C10" s="6">
        <f>SUM(B10-'28'!B10)</f>
        <v>409400</v>
      </c>
      <c r="D10" s="14"/>
      <c r="E10" s="1"/>
      <c r="F10" s="1"/>
      <c r="G10" s="32">
        <f>SUM(C10:C11)</f>
        <v>409400</v>
      </c>
    </row>
    <row r="11" spans="1:7" ht="17.25" x14ac:dyDescent="0.3">
      <c r="A11" s="1" t="s">
        <v>9</v>
      </c>
      <c r="B11" s="1">
        <v>36407390</v>
      </c>
      <c r="C11" s="6">
        <f>SUM(B11-'28'!B11)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6513600000</v>
      </c>
      <c r="C12" s="6">
        <f>SUM(B12-'28'!B12)</f>
        <v>1930000</v>
      </c>
      <c r="D12" s="14"/>
      <c r="E12" s="1"/>
      <c r="F12" s="1">
        <v>2.1</v>
      </c>
      <c r="G12" s="12">
        <f>SUM(C12)</f>
        <v>1930000</v>
      </c>
    </row>
    <row r="13" spans="1:7" ht="17.25" x14ac:dyDescent="0.3">
      <c r="A13" s="1" t="s">
        <v>11</v>
      </c>
      <c r="B13" s="11">
        <v>6666669031000</v>
      </c>
      <c r="C13" s="13">
        <f>SUM(B13-'28'!B13)</f>
        <v>398000</v>
      </c>
      <c r="D13" s="14"/>
      <c r="E13" s="1"/>
      <c r="F13" s="1"/>
      <c r="G13" s="12">
        <f>SUM(C13)</f>
        <v>398000</v>
      </c>
    </row>
    <row r="14" spans="1:7" ht="17.25" x14ac:dyDescent="0.3">
      <c r="A14" s="1" t="s">
        <v>12</v>
      </c>
      <c r="B14" s="1">
        <v>39540220</v>
      </c>
      <c r="C14" s="6">
        <f>SUM(B14-'28'!B14)</f>
        <v>45790</v>
      </c>
      <c r="D14" s="14"/>
      <c r="E14" s="1"/>
      <c r="F14" s="1"/>
      <c r="G14" s="12">
        <f>SUM(C14)</f>
        <v>45790</v>
      </c>
    </row>
    <row r="15" spans="1:7" ht="17.25" x14ac:dyDescent="0.3">
      <c r="A15" s="1" t="s">
        <v>13</v>
      </c>
      <c r="B15" s="1">
        <v>205102230</v>
      </c>
      <c r="C15" s="6">
        <f>SUM(B15-'28'!B15)</f>
        <v>173120</v>
      </c>
      <c r="D15" s="14"/>
      <c r="E15" s="1"/>
      <c r="F15" s="1"/>
      <c r="G15" s="28">
        <f>SUM(C15:C15)</f>
        <v>173120</v>
      </c>
    </row>
    <row r="16" spans="1:7" ht="17.25" x14ac:dyDescent="0.3">
      <c r="A16" s="1" t="s">
        <v>14</v>
      </c>
      <c r="B16" s="1">
        <v>207715000</v>
      </c>
      <c r="C16" s="6">
        <f>SUM(B16-'28'!B16)</f>
        <v>201000</v>
      </c>
      <c r="D16" s="14"/>
      <c r="E16" s="1"/>
      <c r="F16" s="1"/>
      <c r="G16" s="12">
        <f>SUM(C16)</f>
        <v>201000</v>
      </c>
    </row>
    <row r="17" spans="1:7" ht="17.25" x14ac:dyDescent="0.3">
      <c r="A17" s="1" t="s">
        <v>15</v>
      </c>
      <c r="B17" s="1">
        <v>605400</v>
      </c>
      <c r="C17" s="6">
        <f>SUM(B17-'28'!B17)</f>
        <v>15990</v>
      </c>
      <c r="D17" s="14"/>
      <c r="E17" s="1"/>
      <c r="F17" s="1"/>
      <c r="G17" s="32">
        <f>SUM(C17:C18)</f>
        <v>15990</v>
      </c>
    </row>
    <row r="18" spans="1:7" ht="17.25" x14ac:dyDescent="0.3">
      <c r="A18" s="1" t="s">
        <v>16</v>
      </c>
      <c r="B18" s="1">
        <v>7345500</v>
      </c>
      <c r="C18" s="6">
        <f>SUM(B18-'28'!B18)</f>
        <v>0</v>
      </c>
      <c r="D18" s="14"/>
      <c r="E18" s="1"/>
      <c r="F18" s="1"/>
      <c r="G18" s="33"/>
    </row>
    <row r="19" spans="1:7" ht="17.25" x14ac:dyDescent="0.3">
      <c r="A19" s="1" t="s">
        <v>17</v>
      </c>
      <c r="B19" s="1">
        <v>47343450</v>
      </c>
      <c r="C19" s="6">
        <f>SUM(B19-'28'!B19)</f>
        <v>29420</v>
      </c>
      <c r="D19" s="14"/>
      <c r="E19" s="1"/>
      <c r="F19" s="1"/>
      <c r="G19" s="12">
        <f>SUM(C19)</f>
        <v>29420</v>
      </c>
    </row>
    <row r="20" spans="1:7" ht="17.25" x14ac:dyDescent="0.3">
      <c r="A20" s="1" t="s">
        <v>18</v>
      </c>
      <c r="B20" s="1">
        <v>9062500</v>
      </c>
      <c r="C20" s="6">
        <f>SUM(B20-'28'!B20)</f>
        <v>54300</v>
      </c>
      <c r="D20" s="14"/>
      <c r="E20" s="1"/>
      <c r="F20" s="1"/>
      <c r="G20" s="12">
        <f>SUM(C20)</f>
        <v>54300</v>
      </c>
    </row>
    <row r="21" spans="1:7" ht="17.25" x14ac:dyDescent="0.3">
      <c r="A21" s="1" t="s">
        <v>19</v>
      </c>
      <c r="B21" s="1">
        <v>83259100</v>
      </c>
      <c r="C21" s="6">
        <f>SUM(B21-'28'!B21)</f>
        <v>57600</v>
      </c>
      <c r="D21" s="14"/>
      <c r="E21" s="1"/>
      <c r="F21" s="1"/>
      <c r="G21" s="12">
        <f>SUM(C21)</f>
        <v>57600</v>
      </c>
    </row>
    <row r="22" spans="1:7" ht="17.25" x14ac:dyDescent="0.3">
      <c r="A22" s="1" t="s">
        <v>46</v>
      </c>
      <c r="B22" s="1">
        <v>893700</v>
      </c>
      <c r="C22" s="6">
        <f>SUM(B22-'28'!B22)</f>
        <v>40200</v>
      </c>
      <c r="D22" s="14"/>
      <c r="E22" s="1"/>
      <c r="F22" s="1"/>
      <c r="G22" s="27">
        <f>SUM(C22)</f>
        <v>40200</v>
      </c>
    </row>
    <row r="23" spans="1:7" ht="17.25" x14ac:dyDescent="0.3">
      <c r="A23" s="1" t="s">
        <v>20</v>
      </c>
      <c r="B23" s="1">
        <v>13442300</v>
      </c>
      <c r="C23" s="6">
        <f>SUM(B23-'28'!B23)</f>
        <v>60800</v>
      </c>
      <c r="D23" s="14"/>
      <c r="E23" s="1"/>
      <c r="F23" s="1"/>
      <c r="G23" s="32">
        <f>SUM(C23:C24)</f>
        <v>73110</v>
      </c>
    </row>
    <row r="24" spans="1:7" ht="17.25" x14ac:dyDescent="0.3">
      <c r="A24" s="1" t="s">
        <v>21</v>
      </c>
      <c r="B24" s="1">
        <v>1866670</v>
      </c>
      <c r="C24" s="6">
        <f>SUM(B24-'28'!B24)</f>
        <v>12310</v>
      </c>
      <c r="D24" s="14"/>
      <c r="E24" s="1"/>
      <c r="F24" s="1"/>
      <c r="G24" s="33"/>
    </row>
    <row r="25" spans="1:7" ht="17.25" x14ac:dyDescent="0.3">
      <c r="A25" s="1" t="s">
        <v>22</v>
      </c>
      <c r="B25" s="1">
        <v>27415000</v>
      </c>
      <c r="C25" s="6">
        <f>SUM(B25-'28'!B25)</f>
        <v>148000</v>
      </c>
      <c r="D25" s="14"/>
      <c r="E25" s="1"/>
      <c r="F25" s="1"/>
      <c r="G25" s="32">
        <f>SUM(C25:C26)</f>
        <v>190820</v>
      </c>
    </row>
    <row r="26" spans="1:7" ht="17.25" x14ac:dyDescent="0.3">
      <c r="A26" s="1" t="s">
        <v>23</v>
      </c>
      <c r="B26" s="1">
        <v>5716250</v>
      </c>
      <c r="C26" s="6">
        <f>SUM(B26-'28'!B26)</f>
        <v>42820</v>
      </c>
      <c r="D26" s="14"/>
      <c r="E26" s="1"/>
      <c r="F26" s="1"/>
      <c r="G26" s="33"/>
    </row>
    <row r="27" spans="1:7" ht="17.25" x14ac:dyDescent="0.3">
      <c r="A27" s="1" t="s">
        <v>24</v>
      </c>
      <c r="B27" s="1">
        <v>0</v>
      </c>
      <c r="C27" s="6">
        <f>SUM(B27-'28'!B27)</f>
        <v>0</v>
      </c>
      <c r="D27" s="14"/>
      <c r="E27" s="1"/>
      <c r="F27" s="1"/>
      <c r="G27" s="32">
        <f>SUM(C27:C28)</f>
        <v>840</v>
      </c>
    </row>
    <row r="28" spans="1:7" ht="17.25" x14ac:dyDescent="0.3">
      <c r="A28" s="1" t="s">
        <v>25</v>
      </c>
      <c r="B28" s="1">
        <v>99890</v>
      </c>
      <c r="C28" s="6">
        <f>SUM(B28-'28'!B28)</f>
        <v>840</v>
      </c>
      <c r="D28" s="14"/>
      <c r="E28" s="1"/>
      <c r="F28" s="1"/>
      <c r="G28" s="33"/>
    </row>
    <row r="29" spans="1:7" ht="17.25" x14ac:dyDescent="0.3">
      <c r="A29" s="1" t="s">
        <v>44</v>
      </c>
      <c r="B29" s="1">
        <v>14054000</v>
      </c>
      <c r="C29" s="6">
        <f>SUM(B29-'28'!B29)</f>
        <v>52000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7594070</v>
      </c>
      <c r="C30" s="6">
        <f>SUM(B30-'28'!B30)</f>
        <v>40600</v>
      </c>
      <c r="D30" s="14"/>
      <c r="E30" s="1"/>
      <c r="F30" s="1"/>
      <c r="G30" s="21">
        <f>SUM(C29:C30)</f>
        <v>92600</v>
      </c>
    </row>
    <row r="31" spans="1:7" ht="17.25" x14ac:dyDescent="0.3">
      <c r="A31" s="1" t="s">
        <v>26</v>
      </c>
      <c r="B31" s="1">
        <v>30000</v>
      </c>
      <c r="C31" s="6">
        <f>SUM(B31-'28'!B31)</f>
        <v>0</v>
      </c>
      <c r="D31" s="14"/>
      <c r="E31" s="1"/>
      <c r="F31" s="1"/>
      <c r="G31" s="32">
        <f>SUM(C31:C32)</f>
        <v>17330</v>
      </c>
    </row>
    <row r="32" spans="1:7" ht="17.25" x14ac:dyDescent="0.3">
      <c r="A32" s="1" t="s">
        <v>27</v>
      </c>
      <c r="B32" s="1">
        <v>2304200</v>
      </c>
      <c r="C32" s="6">
        <f>SUM(B32-'28'!B32)</f>
        <v>17330</v>
      </c>
      <c r="D32" s="14"/>
      <c r="E32" s="1"/>
      <c r="F32" s="1"/>
      <c r="G32" s="33"/>
    </row>
    <row r="33" spans="1:7" ht="17.25" x14ac:dyDescent="0.3">
      <c r="A33" s="1" t="s">
        <v>28</v>
      </c>
      <c r="B33" s="1">
        <v>44537000</v>
      </c>
      <c r="C33" s="6">
        <f>SUM(B33-'28'!B33)</f>
        <v>45000</v>
      </c>
      <c r="D33" s="14"/>
      <c r="E33" s="1"/>
      <c r="F33" s="1"/>
      <c r="G33" s="32">
        <f>SUM(C33:C34)</f>
        <v>84250</v>
      </c>
    </row>
    <row r="34" spans="1:7" ht="17.25" x14ac:dyDescent="0.3">
      <c r="A34" s="1" t="s">
        <v>29</v>
      </c>
      <c r="B34" s="1">
        <v>5442200</v>
      </c>
      <c r="C34" s="6">
        <f>SUM(B34-'28'!B34)</f>
        <v>39250</v>
      </c>
      <c r="D34" s="14"/>
      <c r="E34" s="1"/>
      <c r="F34" s="1"/>
      <c r="G34" s="33"/>
    </row>
    <row r="35" spans="1:7" ht="17.25" x14ac:dyDescent="0.3">
      <c r="A35" s="1" t="s">
        <v>47</v>
      </c>
      <c r="B35" s="1">
        <v>27852700</v>
      </c>
      <c r="C35" s="6">
        <f>SUM(B35-'28'!B35)</f>
        <v>900</v>
      </c>
      <c r="D35" s="14"/>
      <c r="E35" s="1"/>
      <c r="F35" s="1"/>
      <c r="G35" s="32">
        <f>SUM(C35:C36)</f>
        <v>11630</v>
      </c>
    </row>
    <row r="36" spans="1:7" ht="17.25" x14ac:dyDescent="0.3">
      <c r="A36" s="1" t="s">
        <v>48</v>
      </c>
      <c r="B36" s="1">
        <v>1912620</v>
      </c>
      <c r="C36" s="6">
        <f>SUM(B36-'28'!B36)</f>
        <v>10730</v>
      </c>
      <c r="D36" s="14"/>
      <c r="E36" s="1"/>
      <c r="F36" s="1"/>
      <c r="G36" s="33"/>
    </row>
    <row r="37" spans="1:7" ht="17.25" x14ac:dyDescent="0.3">
      <c r="A37" s="1" t="s">
        <v>49</v>
      </c>
      <c r="B37" s="1">
        <v>100</v>
      </c>
      <c r="C37" s="6">
        <v>0</v>
      </c>
      <c r="D37" s="14"/>
      <c r="E37" s="1"/>
      <c r="F37" s="1"/>
      <c r="G37" s="21"/>
    </row>
    <row r="38" spans="1:7" ht="17.25" x14ac:dyDescent="0.3">
      <c r="A38" s="1" t="s">
        <v>50</v>
      </c>
      <c r="B38" s="1">
        <v>600</v>
      </c>
      <c r="C38" s="6">
        <v>0</v>
      </c>
      <c r="D38" s="14"/>
      <c r="E38" s="1"/>
      <c r="F38" s="1"/>
      <c r="G38" s="21">
        <f>SUM(C37:C38)</f>
        <v>0</v>
      </c>
    </row>
    <row r="39" spans="1:7" ht="17.25" x14ac:dyDescent="0.3">
      <c r="A39" s="1" t="s">
        <v>32</v>
      </c>
      <c r="B39" s="1">
        <v>51007000</v>
      </c>
      <c r="C39" s="6">
        <f>SUM(B39-'28'!B39)</f>
        <v>86000</v>
      </c>
      <c r="D39" s="14"/>
      <c r="E39" s="1"/>
      <c r="F39" s="1"/>
      <c r="G39" s="32">
        <f>SUM(C39:C40)</f>
        <v>125100</v>
      </c>
    </row>
    <row r="40" spans="1:7" ht="17.25" x14ac:dyDescent="0.3">
      <c r="A40" s="1" t="s">
        <v>33</v>
      </c>
      <c r="B40" s="1">
        <v>4900400</v>
      </c>
      <c r="C40" s="6">
        <f>SUM(B40-'28'!B40)</f>
        <v>39100</v>
      </c>
      <c r="D40" s="14"/>
      <c r="E40" s="1"/>
      <c r="F40" s="1"/>
      <c r="G40" s="33"/>
    </row>
    <row r="41" spans="1:7" ht="17.25" x14ac:dyDescent="0.3">
      <c r="A41" s="1" t="s">
        <v>34</v>
      </c>
      <c r="B41" s="1">
        <v>7796800</v>
      </c>
      <c r="C41" s="6">
        <f>SUM(B41-'28'!B41)</f>
        <v>74000</v>
      </c>
      <c r="D41" s="1"/>
      <c r="E41" s="1"/>
      <c r="F41" s="1"/>
      <c r="G41" s="12">
        <f>SUM(C41)</f>
        <v>74000</v>
      </c>
    </row>
    <row r="42" spans="1:7" x14ac:dyDescent="0.25">
      <c r="A42" s="9"/>
      <c r="B42" s="9"/>
      <c r="F42" s="9"/>
      <c r="G42" s="10">
        <f>SUM(G2:G41)</f>
        <v>4510600</v>
      </c>
    </row>
    <row r="43" spans="1:7" x14ac:dyDescent="0.25">
      <c r="G43" s="10"/>
    </row>
  </sheetData>
  <mergeCells count="11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</mergeCells>
  <pageMargins left="0.7" right="0.7" top="0.59375" bottom="0.75" header="0.3" footer="0.3"/>
  <pageSetup orientation="portrait" r:id="rId1"/>
  <headerFooter>
    <oddHeader>&amp;C&amp;20March 29,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19" workbookViewId="0">
      <selection activeCell="G23" sqref="G23:G24"/>
    </sheetView>
  </sheetViews>
  <sheetFormatPr defaultRowHeight="15" x14ac:dyDescent="0.25"/>
  <cols>
    <col min="1" max="1" width="16.28515625" customWidth="1"/>
    <col min="2" max="2" width="18.28515625" customWidth="1"/>
    <col min="3" max="3" width="15.7109375" customWidth="1"/>
    <col min="4" max="4" width="6.7109375" customWidth="1"/>
    <col min="5" max="5" width="7.140625" customWidth="1"/>
    <col min="6" max="6" width="6.140625" customWidth="1"/>
    <col min="7" max="7" width="19" customWidth="1"/>
    <col min="8" max="10" width="9.140625" customWidth="1"/>
    <col min="12" max="14" width="9.140625" customWidth="1"/>
  </cols>
  <sheetData>
    <row r="1" spans="1:7" ht="32.2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196595000</v>
      </c>
      <c r="C2" s="6">
        <f>SUM(B2-'2'!B2)</f>
        <v>118000</v>
      </c>
      <c r="D2" s="8"/>
      <c r="E2" s="2"/>
      <c r="F2" s="3"/>
      <c r="G2" s="32">
        <f>SUM(C2:C3)</f>
        <v>166340</v>
      </c>
    </row>
    <row r="3" spans="1:7" ht="17.25" x14ac:dyDescent="0.3">
      <c r="A3" s="1" t="s">
        <v>0</v>
      </c>
      <c r="B3" s="1">
        <v>6065570</v>
      </c>
      <c r="C3" s="6">
        <f>SUM(B3-'2'!B3)</f>
        <v>48340</v>
      </c>
      <c r="D3" s="14"/>
      <c r="E3" s="1"/>
      <c r="F3" s="1"/>
      <c r="G3" s="33"/>
    </row>
    <row r="4" spans="1:7" ht="17.25" x14ac:dyDescent="0.3">
      <c r="A4" s="1" t="s">
        <v>2</v>
      </c>
      <c r="B4" s="1">
        <v>507000</v>
      </c>
      <c r="C4" s="6">
        <f>SUM(B4-'2'!B4)</f>
        <v>5000</v>
      </c>
      <c r="D4" s="14"/>
      <c r="E4" s="1"/>
      <c r="F4" s="1"/>
      <c r="G4" s="12">
        <f>SUM(C4)</f>
        <v>5000</v>
      </c>
    </row>
    <row r="5" spans="1:7" ht="17.25" x14ac:dyDescent="0.3">
      <c r="A5" s="1" t="s">
        <v>3</v>
      </c>
      <c r="B5" s="1">
        <v>6328420</v>
      </c>
      <c r="C5" s="6">
        <f>SUM(B5-'2'!B5)</f>
        <v>161770</v>
      </c>
      <c r="D5" s="8"/>
      <c r="E5" s="1"/>
      <c r="F5" s="1"/>
      <c r="G5" s="12">
        <f>SUM(C5)</f>
        <v>161770</v>
      </c>
    </row>
    <row r="6" spans="1:7" ht="17.25" x14ac:dyDescent="0.3">
      <c r="A6" s="1" t="s">
        <v>4</v>
      </c>
      <c r="B6" s="1">
        <v>37583090</v>
      </c>
      <c r="C6" s="6">
        <f>SUM(B6-'2'!B6)</f>
        <v>6220</v>
      </c>
      <c r="D6" s="14"/>
      <c r="E6" s="1"/>
      <c r="F6" s="1"/>
      <c r="G6" s="12">
        <f>SUM(C6)</f>
        <v>6220</v>
      </c>
    </row>
    <row r="7" spans="1:7" ht="17.25" x14ac:dyDescent="0.3">
      <c r="A7" s="1" t="s">
        <v>5</v>
      </c>
      <c r="B7" s="1">
        <v>11082700</v>
      </c>
      <c r="C7" s="6">
        <f>SUM(B7-'2'!B7)</f>
        <v>8000</v>
      </c>
      <c r="D7" s="14"/>
      <c r="E7" s="1"/>
      <c r="F7" s="1"/>
      <c r="G7" s="32">
        <f>SUM(C7:C8)</f>
        <v>34850</v>
      </c>
    </row>
    <row r="8" spans="1:7" ht="17.25" x14ac:dyDescent="0.3">
      <c r="A8" s="1" t="s">
        <v>6</v>
      </c>
      <c r="B8" s="1">
        <v>9638200</v>
      </c>
      <c r="C8" s="6">
        <f>SUM(B8-'2'!B8)</f>
        <v>26850</v>
      </c>
      <c r="D8" s="14"/>
      <c r="E8" s="1"/>
      <c r="F8" s="1"/>
      <c r="G8" s="33"/>
    </row>
    <row r="9" spans="1:7" ht="17.25" x14ac:dyDescent="0.3">
      <c r="A9" s="1" t="s">
        <v>7</v>
      </c>
      <c r="B9" s="1">
        <v>81944330</v>
      </c>
      <c r="C9" s="6">
        <f>SUM(B9-'2'!B9)</f>
        <v>51240</v>
      </c>
      <c r="D9" s="14"/>
      <c r="E9" s="1"/>
      <c r="F9" s="1"/>
      <c r="G9" s="12">
        <f>SUM(C9)</f>
        <v>51240</v>
      </c>
    </row>
    <row r="10" spans="1:7" ht="17.25" x14ac:dyDescent="0.3">
      <c r="A10" s="1" t="s">
        <v>8</v>
      </c>
      <c r="B10" s="1">
        <v>725162500</v>
      </c>
      <c r="C10" s="6">
        <f>SUM(B10-'2'!B10)</f>
        <v>502000</v>
      </c>
      <c r="D10" s="14"/>
      <c r="E10" s="1"/>
      <c r="F10" s="1"/>
      <c r="G10" s="32">
        <f>SUM(C10:C11)</f>
        <v>502000</v>
      </c>
    </row>
    <row r="11" spans="1:7" ht="17.25" x14ac:dyDescent="0.3">
      <c r="A11" s="1" t="s">
        <v>9</v>
      </c>
      <c r="B11" s="1">
        <v>36407390</v>
      </c>
      <c r="C11" s="6">
        <f>SUM(B11-'2'!B11)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6465204000</v>
      </c>
      <c r="C12" s="6">
        <f>SUM(B12-'2'!B12)</f>
        <v>1880000</v>
      </c>
      <c r="D12" s="14"/>
      <c r="E12" s="1"/>
      <c r="F12" s="1"/>
      <c r="G12" s="12">
        <f>SUM(C12)</f>
        <v>1880000</v>
      </c>
    </row>
    <row r="13" spans="1:7" ht="17.25" x14ac:dyDescent="0.3">
      <c r="A13" s="1" t="s">
        <v>11</v>
      </c>
      <c r="B13" s="11">
        <v>6666704294000</v>
      </c>
      <c r="C13" s="13">
        <f>SUM(B13-'2'!B13)</f>
        <v>350000</v>
      </c>
      <c r="D13" s="14"/>
      <c r="E13" s="1"/>
      <c r="F13" s="1"/>
      <c r="G13" s="12">
        <f>SUM(C13)</f>
        <v>350000</v>
      </c>
    </row>
    <row r="14" spans="1:7" ht="17.25" x14ac:dyDescent="0.3">
      <c r="A14" s="1" t="s">
        <v>12</v>
      </c>
      <c r="B14" s="1">
        <v>38154990</v>
      </c>
      <c r="C14" s="6">
        <f>SUM(B14-'2'!B14)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200714710</v>
      </c>
      <c r="C15" s="6">
        <f>SUM(B15-'2'!B15)</f>
        <v>0</v>
      </c>
      <c r="D15" s="14"/>
      <c r="E15" s="1"/>
      <c r="F15" s="1"/>
      <c r="G15" s="32">
        <f>SUM(C15:C16)</f>
        <v>0</v>
      </c>
    </row>
    <row r="16" spans="1:7" ht="17.25" x14ac:dyDescent="0.3">
      <c r="A16" s="1" t="s">
        <v>42</v>
      </c>
      <c r="B16" s="1">
        <v>0</v>
      </c>
      <c r="C16" s="6">
        <f>SUM(B16-'2'!B16)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203685000</v>
      </c>
      <c r="C17" s="6">
        <f>SUM(B17-'2'!B17)</f>
        <v>0</v>
      </c>
      <c r="D17" s="14"/>
      <c r="E17" s="1"/>
      <c r="F17" s="1"/>
      <c r="G17" s="12">
        <f>SUM(C17)</f>
        <v>0</v>
      </c>
    </row>
    <row r="18" spans="1:7" ht="17.25" x14ac:dyDescent="0.3">
      <c r="A18" s="1" t="s">
        <v>15</v>
      </c>
      <c r="B18" s="1">
        <v>9981370</v>
      </c>
      <c r="C18" s="6">
        <f>SUM(B18-'2'!B18)</f>
        <v>24580</v>
      </c>
      <c r="D18" s="14"/>
      <c r="E18" s="1"/>
      <c r="F18" s="1"/>
      <c r="G18" s="32">
        <f>SUM(C18:C19)</f>
        <v>24580</v>
      </c>
    </row>
    <row r="19" spans="1:7" ht="17.25" x14ac:dyDescent="0.3">
      <c r="A19" s="1" t="s">
        <v>16</v>
      </c>
      <c r="B19" s="1">
        <v>7339700</v>
      </c>
      <c r="C19" s="6">
        <f>SUM(B19-'2'!B19)</f>
        <v>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46425460</v>
      </c>
      <c r="C20" s="6">
        <f>SUM(B20-'2'!B20)</f>
        <v>18990</v>
      </c>
      <c r="D20" s="14"/>
      <c r="E20" s="1"/>
      <c r="F20" s="1"/>
      <c r="G20" s="12">
        <f>SUM(C20)</f>
        <v>18990</v>
      </c>
    </row>
    <row r="21" spans="1:7" ht="17.25" x14ac:dyDescent="0.3">
      <c r="A21" s="1" t="s">
        <v>18</v>
      </c>
      <c r="B21" s="1">
        <v>7530700</v>
      </c>
      <c r="C21" s="6">
        <f>SUM(B21-'2'!B21)</f>
        <v>56100</v>
      </c>
      <c r="D21" s="14"/>
      <c r="E21" s="1"/>
      <c r="F21" s="1"/>
      <c r="G21" s="12">
        <f>SUM(C21)</f>
        <v>56100</v>
      </c>
    </row>
    <row r="22" spans="1:7" ht="17.25" x14ac:dyDescent="0.3">
      <c r="A22" s="1" t="s">
        <v>19</v>
      </c>
      <c r="B22" s="1">
        <v>81263500</v>
      </c>
      <c r="C22" s="6">
        <f>SUM(B22-'2'!B22)</f>
        <v>0</v>
      </c>
      <c r="D22" s="14"/>
      <c r="E22" s="1"/>
      <c r="F22" s="1"/>
      <c r="G22" s="12">
        <f>SUM(C22)</f>
        <v>0</v>
      </c>
    </row>
    <row r="23" spans="1:7" ht="17.25" x14ac:dyDescent="0.3">
      <c r="A23" s="1" t="s">
        <v>20</v>
      </c>
      <c r="B23" s="1">
        <v>11772400</v>
      </c>
      <c r="C23" s="6">
        <f>SUM(B23-'2'!B23)</f>
        <v>91200</v>
      </c>
      <c r="D23" s="14"/>
      <c r="E23" s="1"/>
      <c r="F23" s="1"/>
      <c r="G23" s="32">
        <f>SUM(C23:C24)</f>
        <v>104050</v>
      </c>
    </row>
    <row r="24" spans="1:7" ht="17.25" x14ac:dyDescent="0.3">
      <c r="A24" s="1" t="s">
        <v>21</v>
      </c>
      <c r="B24" s="1">
        <v>1563790</v>
      </c>
      <c r="C24" s="6">
        <f>SUM(B24-'2'!B24)</f>
        <v>12850</v>
      </c>
      <c r="D24" s="14"/>
      <c r="E24" s="1"/>
      <c r="F24" s="1"/>
      <c r="G24" s="33"/>
    </row>
    <row r="25" spans="1:7" ht="17.25" x14ac:dyDescent="0.3">
      <c r="A25" s="1" t="s">
        <v>22</v>
      </c>
      <c r="B25" s="1">
        <v>23420000</v>
      </c>
      <c r="C25" s="6">
        <f>SUM(B25-'2'!B25)</f>
        <v>151000</v>
      </c>
      <c r="D25" s="14"/>
      <c r="E25" s="1"/>
      <c r="F25" s="1"/>
      <c r="G25" s="32">
        <f>SUM(C25:C26)</f>
        <v>194390</v>
      </c>
    </row>
    <row r="26" spans="1:7" ht="17.25" x14ac:dyDescent="0.3">
      <c r="A26" s="1" t="s">
        <v>23</v>
      </c>
      <c r="B26" s="1">
        <v>4607420</v>
      </c>
      <c r="C26" s="6">
        <f>SUM(B26-'2'!B26)</f>
        <v>43390</v>
      </c>
      <c r="D26" s="14"/>
      <c r="E26" s="1"/>
      <c r="F26" s="1"/>
      <c r="G26" s="33"/>
    </row>
    <row r="27" spans="1:7" ht="17.25" x14ac:dyDescent="0.3">
      <c r="A27" s="1" t="s">
        <v>24</v>
      </c>
      <c r="B27" s="1">
        <v>0</v>
      </c>
      <c r="C27" s="6">
        <f>SUM(B27-'2'!B27)</f>
        <v>0</v>
      </c>
      <c r="D27" s="14"/>
      <c r="E27" s="1"/>
      <c r="F27" s="1"/>
      <c r="G27" s="32">
        <f>SUM(C27:C28)</f>
        <v>670</v>
      </c>
    </row>
    <row r="28" spans="1:7" ht="17.25" x14ac:dyDescent="0.3">
      <c r="A28" s="1" t="s">
        <v>25</v>
      </c>
      <c r="B28" s="1">
        <v>80920</v>
      </c>
      <c r="C28" s="6">
        <f>SUM(B28-'2'!B28)</f>
        <v>670</v>
      </c>
      <c r="D28" s="14"/>
      <c r="E28" s="1"/>
      <c r="F28" s="1"/>
      <c r="G28" s="33"/>
    </row>
    <row r="29" spans="1:7" ht="17.25" x14ac:dyDescent="0.3">
      <c r="A29" s="1" t="s">
        <v>44</v>
      </c>
      <c r="B29" s="1">
        <v>12730000</v>
      </c>
      <c r="C29" s="6">
        <f>SUM(B29-'2'!B29)</f>
        <v>19000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SUM(B30-'2'!B30)</f>
        <v>0</v>
      </c>
      <c r="D30" s="14"/>
      <c r="E30" s="1"/>
      <c r="F30" s="1"/>
      <c r="G30" s="21">
        <f>SUM(C29:C30)</f>
        <v>19000</v>
      </c>
    </row>
    <row r="31" spans="1:7" ht="17.25" x14ac:dyDescent="0.3">
      <c r="A31" s="1" t="s">
        <v>26</v>
      </c>
      <c r="B31" s="1">
        <v>29000</v>
      </c>
      <c r="C31" s="6">
        <f>SUM(B31-'2'!B31)</f>
        <v>0</v>
      </c>
      <c r="D31" s="14"/>
      <c r="E31" s="1"/>
      <c r="F31" s="1"/>
      <c r="G31" s="32">
        <f>SUM(C31:C32)</f>
        <v>12870</v>
      </c>
    </row>
    <row r="32" spans="1:7" ht="17.25" x14ac:dyDescent="0.3">
      <c r="A32" s="1" t="s">
        <v>27</v>
      </c>
      <c r="B32" s="1">
        <v>1885200</v>
      </c>
      <c r="C32" s="6">
        <f>SUM(B32-'2'!B32)</f>
        <v>12870</v>
      </c>
      <c r="D32" s="14"/>
      <c r="E32" s="1"/>
      <c r="F32" s="1"/>
      <c r="G32" s="33"/>
    </row>
    <row r="33" spans="1:7" ht="17.25" x14ac:dyDescent="0.3">
      <c r="A33" s="1" t="s">
        <v>28</v>
      </c>
      <c r="B33" s="1">
        <v>43137000</v>
      </c>
      <c r="C33" s="6">
        <f>SUM(B33-'2'!B33)</f>
        <v>33000</v>
      </c>
      <c r="D33" s="14"/>
      <c r="E33" s="1"/>
      <c r="F33" s="1"/>
      <c r="G33" s="32">
        <f>SUM(C33:C34)</f>
        <v>73070</v>
      </c>
    </row>
    <row r="34" spans="1:7" ht="17.25" x14ac:dyDescent="0.3">
      <c r="A34" s="1" t="s">
        <v>29</v>
      </c>
      <c r="B34" s="1">
        <v>4416820</v>
      </c>
      <c r="C34" s="6">
        <f>SUM(B34-'2'!B34)</f>
        <v>40070</v>
      </c>
      <c r="D34" s="14"/>
      <c r="E34" s="1"/>
      <c r="F34" s="1"/>
      <c r="G34" s="33"/>
    </row>
    <row r="35" spans="1:7" ht="17.25" x14ac:dyDescent="0.3">
      <c r="A35" s="1" t="s">
        <v>30</v>
      </c>
      <c r="B35" s="1">
        <v>27823700</v>
      </c>
      <c r="C35" s="6">
        <f>SUM(B35-'2'!B35)</f>
        <v>600</v>
      </c>
      <c r="D35" s="14"/>
      <c r="E35" s="1"/>
      <c r="F35" s="1"/>
      <c r="G35" s="32">
        <f>SUM(C35:C36)</f>
        <v>11510</v>
      </c>
    </row>
    <row r="36" spans="1:7" ht="17.25" x14ac:dyDescent="0.3">
      <c r="A36" s="1" t="s">
        <v>31</v>
      </c>
      <c r="B36" s="1">
        <v>1629310</v>
      </c>
      <c r="C36" s="6">
        <f>SUM(B36-'2'!B36)</f>
        <v>10910</v>
      </c>
      <c r="D36" s="14"/>
      <c r="E36" s="1"/>
      <c r="F36" s="1"/>
      <c r="G36" s="33"/>
    </row>
    <row r="37" spans="1:7" ht="17.25" x14ac:dyDescent="0.3">
      <c r="A37" s="1" t="s">
        <v>32</v>
      </c>
      <c r="B37" s="1">
        <v>48480000</v>
      </c>
      <c r="C37" s="6">
        <f>SUM(B37-'2'!B37)</f>
        <v>94000</v>
      </c>
      <c r="D37" s="14"/>
      <c r="E37" s="1"/>
      <c r="F37" s="1"/>
      <c r="G37" s="32">
        <f>SUM(C37:C38)</f>
        <v>133600</v>
      </c>
    </row>
    <row r="38" spans="1:7" ht="17.25" x14ac:dyDescent="0.3">
      <c r="A38" s="1" t="s">
        <v>33</v>
      </c>
      <c r="B38" s="1">
        <v>3887270</v>
      </c>
      <c r="C38" s="6">
        <f>SUM(B38-'2'!B38)</f>
        <v>39600</v>
      </c>
      <c r="D38" s="14"/>
      <c r="E38" s="1"/>
      <c r="F38" s="1"/>
      <c r="G38" s="33"/>
    </row>
    <row r="39" spans="1:7" ht="17.25" x14ac:dyDescent="0.3">
      <c r="A39" s="1" t="s">
        <v>34</v>
      </c>
      <c r="B39" s="1">
        <v>5913800</v>
      </c>
      <c r="C39" s="6">
        <f>SUM(B39-'2'!B39)</f>
        <v>73400</v>
      </c>
      <c r="D39" s="14"/>
      <c r="E39" s="1"/>
      <c r="F39" s="1"/>
      <c r="G39" s="12">
        <f>SUM(C39)</f>
        <v>73400</v>
      </c>
    </row>
    <row r="40" spans="1:7" x14ac:dyDescent="0.25">
      <c r="A40" s="9"/>
      <c r="B40" s="9"/>
      <c r="F40" s="9" t="s">
        <v>43</v>
      </c>
      <c r="G40" s="10" t="e">
        <f ca="1">SUMFIT(G2:G39,"&lt;1")</f>
        <v>#NAME?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&amp;C&amp;"-,Bold"&amp;18March 3, 2018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view="pageLayout" workbookViewId="0">
      <selection activeCell="G43" sqref="G43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6.2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200374000</v>
      </c>
      <c r="C2" s="6">
        <v>164000</v>
      </c>
      <c r="D2" s="8"/>
      <c r="E2" s="2"/>
      <c r="F2" s="3"/>
      <c r="G2" s="32">
        <f>SUM(C2:C3)</f>
        <v>218190</v>
      </c>
    </row>
    <row r="3" spans="1:7" ht="17.25" x14ac:dyDescent="0.3">
      <c r="A3" s="1" t="s">
        <v>0</v>
      </c>
      <c r="B3" s="1">
        <v>7388120</v>
      </c>
      <c r="C3" s="6">
        <f>SUM(B3-'29'!B3)</f>
        <v>54190</v>
      </c>
      <c r="D3" s="14"/>
      <c r="E3" s="1"/>
      <c r="F3" s="1"/>
      <c r="G3" s="33"/>
    </row>
    <row r="4" spans="1:7" ht="17.25" x14ac:dyDescent="0.3">
      <c r="A4" s="1" t="s">
        <v>2</v>
      </c>
      <c r="B4" s="1">
        <v>612000</v>
      </c>
      <c r="C4" s="6">
        <f>SUM(B4-'29'!B4)</f>
        <v>10000</v>
      </c>
      <c r="D4" s="14"/>
      <c r="E4" s="1"/>
      <c r="F4" s="1"/>
      <c r="G4" s="12">
        <f>SUM(C4)</f>
        <v>10000</v>
      </c>
    </row>
    <row r="5" spans="1:7" ht="17.25" x14ac:dyDescent="0.3">
      <c r="A5" s="1" t="s">
        <v>3</v>
      </c>
      <c r="B5" s="1">
        <v>11250080</v>
      </c>
      <c r="C5" s="6">
        <f>SUM(B5-'29'!B5)</f>
        <v>209800</v>
      </c>
      <c r="D5" s="8"/>
      <c r="E5" s="1"/>
      <c r="F5" s="1"/>
      <c r="G5" s="12">
        <f>SUM(C5)</f>
        <v>209800</v>
      </c>
    </row>
    <row r="6" spans="1:7" ht="17.25" x14ac:dyDescent="0.3">
      <c r="A6" s="1" t="s">
        <v>4</v>
      </c>
      <c r="B6" s="1">
        <v>37809440</v>
      </c>
      <c r="C6" s="6">
        <f>SUM(B6-'29'!B6)</f>
        <v>8080</v>
      </c>
      <c r="D6" s="14"/>
      <c r="E6" s="1"/>
      <c r="F6" s="1"/>
      <c r="G6" s="12">
        <f>SUM(C6)</f>
        <v>8080</v>
      </c>
    </row>
    <row r="7" spans="1:7" ht="17.25" x14ac:dyDescent="0.3">
      <c r="A7" s="1" t="s">
        <v>5</v>
      </c>
      <c r="B7" s="1">
        <v>11370600</v>
      </c>
      <c r="C7" s="6">
        <f>SUM(B7-'29'!B7)</f>
        <v>11500</v>
      </c>
      <c r="D7" s="14"/>
      <c r="E7" s="1"/>
      <c r="F7" s="1"/>
      <c r="G7" s="32">
        <f>SUM(C7:C8)</f>
        <v>41700</v>
      </c>
    </row>
    <row r="8" spans="1:7" ht="17.25" x14ac:dyDescent="0.3">
      <c r="A8" s="1" t="s">
        <v>6</v>
      </c>
      <c r="B8" s="1">
        <v>370240</v>
      </c>
      <c r="C8" s="6">
        <f>SUM(B8-'29'!B8)</f>
        <v>30200</v>
      </c>
      <c r="D8" s="14"/>
      <c r="E8" s="1"/>
      <c r="F8" s="1"/>
      <c r="G8" s="33"/>
    </row>
    <row r="9" spans="1:7" ht="17.25" x14ac:dyDescent="0.3">
      <c r="A9" s="1" t="s">
        <v>7</v>
      </c>
      <c r="B9" s="1">
        <v>83351720</v>
      </c>
      <c r="C9" s="6">
        <f>SUM(B9-'29'!B9)</f>
        <v>55630</v>
      </c>
      <c r="D9" s="14"/>
      <c r="E9" s="1"/>
      <c r="F9" s="1"/>
      <c r="G9" s="12">
        <f>SUM(C9)</f>
        <v>55630</v>
      </c>
    </row>
    <row r="10" spans="1:7" ht="17.25" x14ac:dyDescent="0.3">
      <c r="A10" s="1" t="s">
        <v>8</v>
      </c>
      <c r="B10" s="1">
        <v>735843700</v>
      </c>
      <c r="C10" s="6">
        <f>SUM(B10-'29'!B10)</f>
        <v>461100</v>
      </c>
      <c r="D10" s="14"/>
      <c r="E10" s="1"/>
      <c r="F10" s="1"/>
      <c r="G10" s="32">
        <f>SUM(C10:C11)</f>
        <v>461100</v>
      </c>
    </row>
    <row r="11" spans="1:7" ht="17.25" x14ac:dyDescent="0.3">
      <c r="A11" s="1" t="s">
        <v>9</v>
      </c>
      <c r="B11" s="1">
        <v>36407390</v>
      </c>
      <c r="C11" s="6">
        <f>SUM(B11-'29'!B11)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6515383000</v>
      </c>
      <c r="C12" s="6">
        <f>SUM(B12-'29'!B12)</f>
        <v>1783000</v>
      </c>
      <c r="D12" s="14"/>
      <c r="E12" s="1"/>
      <c r="F12" s="1"/>
      <c r="G12" s="12">
        <f>SUM(C12)</f>
        <v>1783000</v>
      </c>
    </row>
    <row r="13" spans="1:7" ht="17.25" x14ac:dyDescent="0.3">
      <c r="A13" s="1" t="s">
        <v>11</v>
      </c>
      <c r="B13" s="11">
        <v>6666669330000</v>
      </c>
      <c r="C13" s="13">
        <f>SUM(B13-'29'!B13)</f>
        <v>299000</v>
      </c>
      <c r="D13" s="14"/>
      <c r="E13" s="1"/>
      <c r="F13" s="1"/>
      <c r="G13" s="12">
        <f>SUM(C13)</f>
        <v>299000</v>
      </c>
    </row>
    <row r="14" spans="1:7" ht="17.25" x14ac:dyDescent="0.3">
      <c r="A14" s="1" t="s">
        <v>12</v>
      </c>
      <c r="B14" s="1">
        <v>39559080</v>
      </c>
      <c r="C14" s="6">
        <f>SUM(B14-'29'!B14)</f>
        <v>18860</v>
      </c>
      <c r="D14" s="14"/>
      <c r="E14" s="1"/>
      <c r="F14" s="1"/>
      <c r="G14" s="12">
        <f>SUM(C14)</f>
        <v>18860</v>
      </c>
    </row>
    <row r="15" spans="1:7" ht="17.25" x14ac:dyDescent="0.3">
      <c r="A15" s="1" t="s">
        <v>13</v>
      </c>
      <c r="B15" s="1">
        <v>205277680</v>
      </c>
      <c r="C15" s="6">
        <f>SUM(B15-'29'!B15)</f>
        <v>175450</v>
      </c>
      <c r="D15" s="14"/>
      <c r="E15" s="1"/>
      <c r="F15" s="1"/>
      <c r="G15" s="28">
        <f>SUM(C15:C15)</f>
        <v>175450</v>
      </c>
    </row>
    <row r="16" spans="1:7" ht="17.25" x14ac:dyDescent="0.3">
      <c r="A16" s="1" t="s">
        <v>14</v>
      </c>
      <c r="B16" s="1">
        <v>207787000</v>
      </c>
      <c r="C16" s="6">
        <f>SUM(B16-'29'!B16)</f>
        <v>72000</v>
      </c>
      <c r="D16" s="14"/>
      <c r="E16" s="1"/>
      <c r="F16" s="1"/>
      <c r="G16" s="12">
        <f>SUM(C16)</f>
        <v>72000</v>
      </c>
    </row>
    <row r="17" spans="1:7" ht="17.25" x14ac:dyDescent="0.3">
      <c r="A17" s="1" t="s">
        <v>15</v>
      </c>
      <c r="B17" s="1">
        <v>630120</v>
      </c>
      <c r="C17" s="6">
        <f>SUM(B17-'29'!B17)</f>
        <v>24720</v>
      </c>
      <c r="D17" s="14"/>
      <c r="E17" s="1"/>
      <c r="F17" s="1"/>
      <c r="G17" s="32">
        <f>SUM(C17:C18)</f>
        <v>24720</v>
      </c>
    </row>
    <row r="18" spans="1:7" ht="17.25" x14ac:dyDescent="0.3">
      <c r="A18" s="1" t="s">
        <v>16</v>
      </c>
      <c r="B18" s="1">
        <v>7345500</v>
      </c>
      <c r="C18" s="6">
        <f>SUM(B18-'29'!B18)</f>
        <v>0</v>
      </c>
      <c r="D18" s="14"/>
      <c r="E18" s="1"/>
      <c r="F18" s="1"/>
      <c r="G18" s="33"/>
    </row>
    <row r="19" spans="1:7" ht="17.25" x14ac:dyDescent="0.3">
      <c r="A19" s="1" t="s">
        <v>17</v>
      </c>
      <c r="B19" s="1">
        <v>47391330</v>
      </c>
      <c r="C19" s="6">
        <f>SUM(B19-'29'!B19)</f>
        <v>47880</v>
      </c>
      <c r="D19" s="14"/>
      <c r="E19" s="1"/>
      <c r="F19" s="1"/>
      <c r="G19" s="12">
        <f>SUM(C19)</f>
        <v>47880</v>
      </c>
    </row>
    <row r="20" spans="1:7" ht="17.25" x14ac:dyDescent="0.3">
      <c r="A20" s="1" t="s">
        <v>18</v>
      </c>
      <c r="B20" s="1">
        <v>9115300</v>
      </c>
      <c r="C20" s="6">
        <f>SUM(B20-'29'!B20)</f>
        <v>52800</v>
      </c>
      <c r="D20" s="14"/>
      <c r="E20" s="1"/>
      <c r="F20" s="1"/>
      <c r="G20" s="12">
        <f>SUM(C20)</f>
        <v>52800</v>
      </c>
    </row>
    <row r="21" spans="1:7" ht="17.25" x14ac:dyDescent="0.3">
      <c r="A21" s="1" t="s">
        <v>19</v>
      </c>
      <c r="B21" s="1">
        <v>83309700</v>
      </c>
      <c r="C21" s="6">
        <f>SUM(B21-'29'!B21)</f>
        <v>50600</v>
      </c>
      <c r="D21" s="14"/>
      <c r="E21" s="1"/>
      <c r="F21" s="1"/>
      <c r="G21" s="12">
        <f>SUM(C21)</f>
        <v>50600</v>
      </c>
    </row>
    <row r="22" spans="1:7" ht="17.25" x14ac:dyDescent="0.3">
      <c r="A22" s="1" t="s">
        <v>46</v>
      </c>
      <c r="B22" s="1">
        <v>935100</v>
      </c>
      <c r="C22" s="6">
        <f>SUM(B22-'29'!B22)</f>
        <v>41400</v>
      </c>
      <c r="D22" s="14"/>
      <c r="E22" s="1"/>
      <c r="F22" s="1"/>
      <c r="G22" s="27">
        <f>SUM(C22)</f>
        <v>41400</v>
      </c>
    </row>
    <row r="23" spans="1:7" ht="17.25" x14ac:dyDescent="0.3">
      <c r="A23" s="1" t="s">
        <v>20</v>
      </c>
      <c r="B23" s="1">
        <v>13504700</v>
      </c>
      <c r="C23" s="6">
        <f>SUM(B23-'29'!B23)</f>
        <v>62400</v>
      </c>
      <c r="D23" s="14"/>
      <c r="E23" s="1"/>
      <c r="F23" s="1"/>
      <c r="G23" s="32">
        <f>SUM(C23:C24)</f>
        <v>74720</v>
      </c>
    </row>
    <row r="24" spans="1:7" ht="17.25" x14ac:dyDescent="0.3">
      <c r="A24" s="1" t="s">
        <v>21</v>
      </c>
      <c r="B24" s="1">
        <v>1878990</v>
      </c>
      <c r="C24" s="6">
        <f>SUM(B24-'29'!B24)</f>
        <v>12320</v>
      </c>
      <c r="D24" s="14"/>
      <c r="E24" s="1"/>
      <c r="F24" s="1"/>
      <c r="G24" s="33"/>
    </row>
    <row r="25" spans="1:7" ht="17.25" x14ac:dyDescent="0.3">
      <c r="A25" s="1" t="s">
        <v>22</v>
      </c>
      <c r="B25" s="1">
        <v>27574000</v>
      </c>
      <c r="C25" s="6">
        <f>SUM(B25-'29'!B25)</f>
        <v>159000</v>
      </c>
      <c r="D25" s="14"/>
      <c r="E25" s="1"/>
      <c r="F25" s="1"/>
      <c r="G25" s="32">
        <f>SUM(C25:C26)</f>
        <v>204740</v>
      </c>
    </row>
    <row r="26" spans="1:7" ht="17.25" x14ac:dyDescent="0.3">
      <c r="A26" s="1" t="s">
        <v>23</v>
      </c>
      <c r="B26" s="1">
        <v>5761990</v>
      </c>
      <c r="C26" s="6">
        <f>SUM(B26-'29'!B26)</f>
        <v>45740</v>
      </c>
      <c r="D26" s="14"/>
      <c r="E26" s="1"/>
      <c r="F26" s="1"/>
      <c r="G26" s="33"/>
    </row>
    <row r="27" spans="1:7" ht="17.25" x14ac:dyDescent="0.3">
      <c r="A27" s="1" t="s">
        <v>24</v>
      </c>
      <c r="B27" s="1">
        <v>0</v>
      </c>
      <c r="C27" s="6">
        <f>SUM(B27-'29'!B27)</f>
        <v>0</v>
      </c>
      <c r="D27" s="14"/>
      <c r="E27" s="1"/>
      <c r="F27" s="1"/>
      <c r="G27" s="32">
        <f>SUM(C27:C28)</f>
        <v>830</v>
      </c>
    </row>
    <row r="28" spans="1:7" ht="17.25" x14ac:dyDescent="0.3">
      <c r="A28" s="1" t="s">
        <v>25</v>
      </c>
      <c r="B28" s="1">
        <v>100720</v>
      </c>
      <c r="C28" s="6">
        <f>SUM(B28-'29'!B28)</f>
        <v>830</v>
      </c>
      <c r="D28" s="14"/>
      <c r="E28" s="1"/>
      <c r="F28" s="1"/>
      <c r="G28" s="33"/>
    </row>
    <row r="29" spans="1:7" ht="17.25" x14ac:dyDescent="0.3">
      <c r="A29" s="1" t="s">
        <v>44</v>
      </c>
      <c r="B29" s="1">
        <v>14112000</v>
      </c>
      <c r="C29" s="6">
        <f>SUM(B29-'29'!B29)</f>
        <v>58000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7637450</v>
      </c>
      <c r="C30" s="6">
        <f>SUM(B30-'29'!B30)</f>
        <v>43380</v>
      </c>
      <c r="D30" s="14"/>
      <c r="E30" s="1"/>
      <c r="F30" s="1"/>
      <c r="G30" s="21">
        <f>SUM(C29:C30)</f>
        <v>101380</v>
      </c>
    </row>
    <row r="31" spans="1:7" ht="17.25" x14ac:dyDescent="0.3">
      <c r="A31" s="1" t="s">
        <v>26</v>
      </c>
      <c r="B31" s="1">
        <v>30000</v>
      </c>
      <c r="C31" s="6">
        <f>SUM(B31-'29'!B31)</f>
        <v>0</v>
      </c>
      <c r="D31" s="14"/>
      <c r="E31" s="1"/>
      <c r="F31" s="1"/>
      <c r="G31" s="32">
        <f>SUM(C31:C32)</f>
        <v>18270</v>
      </c>
    </row>
    <row r="32" spans="1:7" ht="17.25" x14ac:dyDescent="0.3">
      <c r="A32" s="1" t="s">
        <v>27</v>
      </c>
      <c r="B32" s="1">
        <v>2322470</v>
      </c>
      <c r="C32" s="6">
        <f>SUM(B32-'29'!B32)</f>
        <v>18270</v>
      </c>
      <c r="D32" s="14"/>
      <c r="E32" s="1"/>
      <c r="F32" s="1"/>
      <c r="G32" s="33"/>
    </row>
    <row r="33" spans="1:7" ht="17.25" x14ac:dyDescent="0.3">
      <c r="A33" s="1" t="s">
        <v>28</v>
      </c>
      <c r="B33" s="1">
        <v>44594000</v>
      </c>
      <c r="C33" s="6">
        <f>SUM(B33-'29'!B33)</f>
        <v>57000</v>
      </c>
      <c r="D33" s="14"/>
      <c r="E33" s="1"/>
      <c r="F33" s="1"/>
      <c r="G33" s="32">
        <f>SUM(C33:C34)</f>
        <v>99680</v>
      </c>
    </row>
    <row r="34" spans="1:7" ht="17.25" x14ac:dyDescent="0.3">
      <c r="A34" s="1" t="s">
        <v>29</v>
      </c>
      <c r="B34" s="1">
        <v>5484880</v>
      </c>
      <c r="C34" s="6">
        <f>SUM(B34-'29'!B34)</f>
        <v>42680</v>
      </c>
      <c r="D34" s="14"/>
      <c r="E34" s="1"/>
      <c r="F34" s="1"/>
      <c r="G34" s="33"/>
    </row>
    <row r="35" spans="1:7" ht="17.25" x14ac:dyDescent="0.3">
      <c r="A35" s="1" t="s">
        <v>47</v>
      </c>
      <c r="B35" s="1">
        <v>27853200</v>
      </c>
      <c r="C35" s="6">
        <f>SUM(B35-'29'!B35)</f>
        <v>500</v>
      </c>
      <c r="D35" s="14"/>
      <c r="E35" s="1"/>
      <c r="F35" s="1"/>
      <c r="G35" s="32">
        <f>SUM(C35:C36)</f>
        <v>3270</v>
      </c>
    </row>
    <row r="36" spans="1:7" ht="17.25" x14ac:dyDescent="0.3">
      <c r="A36" s="1" t="s">
        <v>48</v>
      </c>
      <c r="B36" s="1">
        <v>1915390</v>
      </c>
      <c r="C36" s="6">
        <f>SUM(B36-'29'!B36)</f>
        <v>2770</v>
      </c>
      <c r="D36" s="14"/>
      <c r="E36" s="1"/>
      <c r="F36" s="1"/>
      <c r="G36" s="33"/>
    </row>
    <row r="37" spans="1:7" ht="17.25" x14ac:dyDescent="0.3">
      <c r="A37" s="1" t="s">
        <v>49</v>
      </c>
      <c r="B37" s="1">
        <v>1400</v>
      </c>
      <c r="C37" s="6">
        <f>SUM(B37-'29'!B37)</f>
        <v>1300</v>
      </c>
      <c r="D37" s="14"/>
      <c r="E37" s="1"/>
      <c r="F37" s="1"/>
      <c r="G37" s="21"/>
    </row>
    <row r="38" spans="1:7" ht="17.25" x14ac:dyDescent="0.3">
      <c r="A38" s="1" t="s">
        <v>50</v>
      </c>
      <c r="B38" s="1">
        <v>600</v>
      </c>
      <c r="C38" s="6">
        <f>SUM(B38-'29'!B38)</f>
        <v>0</v>
      </c>
      <c r="D38" s="14"/>
      <c r="E38" s="1"/>
      <c r="F38" s="1"/>
      <c r="G38" s="21">
        <f>SUM(C37:C38)</f>
        <v>1300</v>
      </c>
    </row>
    <row r="39" spans="1:7" ht="17.25" x14ac:dyDescent="0.3">
      <c r="A39" s="1" t="s">
        <v>32</v>
      </c>
      <c r="B39" s="1">
        <v>51088000</v>
      </c>
      <c r="C39" s="6">
        <f>SUM(B39-'29'!B39)</f>
        <v>81000</v>
      </c>
      <c r="D39" s="14"/>
      <c r="E39" s="1"/>
      <c r="F39" s="1"/>
      <c r="G39" s="32">
        <f>SUM(C39:C40)</f>
        <v>123040</v>
      </c>
    </row>
    <row r="40" spans="1:7" ht="17.25" x14ac:dyDescent="0.3">
      <c r="A40" s="1" t="s">
        <v>33</v>
      </c>
      <c r="B40" s="1">
        <v>4942440</v>
      </c>
      <c r="C40" s="6">
        <f>SUM(B40-'29'!B40)</f>
        <v>42040</v>
      </c>
      <c r="D40" s="14"/>
      <c r="E40" s="1"/>
      <c r="F40" s="1"/>
      <c r="G40" s="33"/>
    </row>
    <row r="41" spans="1:7" ht="17.25" x14ac:dyDescent="0.3">
      <c r="A41" s="1" t="s">
        <v>34</v>
      </c>
      <c r="B41" s="1">
        <v>7876400</v>
      </c>
      <c r="C41" s="6">
        <f>SUM(B41-'29'!B41)</f>
        <v>79600</v>
      </c>
      <c r="D41" s="1"/>
      <c r="E41" s="1"/>
      <c r="F41" s="1"/>
      <c r="G41" s="12">
        <f>SUM(C41)</f>
        <v>79600</v>
      </c>
    </row>
    <row r="42" spans="1:7" x14ac:dyDescent="0.25">
      <c r="A42" s="9"/>
      <c r="B42" s="10"/>
      <c r="F42" s="9"/>
      <c r="G42" s="10">
        <f>SUM(G2:G41)</f>
        <v>4277040</v>
      </c>
    </row>
    <row r="43" spans="1:7" x14ac:dyDescent="0.25">
      <c r="B43" s="10"/>
      <c r="G43" s="10"/>
    </row>
  </sheetData>
  <mergeCells count="11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</mergeCells>
  <pageMargins left="0.7" right="0.7" top="0.58333333333333337" bottom="0.75" header="0.3" footer="0.3"/>
  <pageSetup orientation="portrait" r:id="rId1"/>
  <headerFooter>
    <oddHeader>&amp;C&amp;20March 30, 2018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Layout" topLeftCell="A13" workbookViewId="0">
      <selection activeCell="B40" sqref="B40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8.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200504000</v>
      </c>
      <c r="C2" s="6">
        <v>130000</v>
      </c>
      <c r="D2" s="8"/>
      <c r="E2" s="2"/>
      <c r="F2" s="3"/>
      <c r="G2" s="32">
        <f>SUM(C2:C3)</f>
        <v>174290</v>
      </c>
    </row>
    <row r="3" spans="1:7" ht="17.25" x14ac:dyDescent="0.3">
      <c r="A3" s="1" t="s">
        <v>0</v>
      </c>
      <c r="B3" s="1">
        <v>7432410</v>
      </c>
      <c r="C3" s="6">
        <f>SUM(B3-'30'!B3)</f>
        <v>44290</v>
      </c>
      <c r="D3" s="14"/>
      <c r="E3" s="1"/>
      <c r="F3" s="1"/>
      <c r="G3" s="33"/>
    </row>
    <row r="4" spans="1:7" ht="17.25" x14ac:dyDescent="0.3">
      <c r="A4" s="1" t="s">
        <v>2</v>
      </c>
      <c r="B4" s="1">
        <v>614000</v>
      </c>
      <c r="C4" s="6">
        <f>SUM(B4-'30'!B4)</f>
        <v>2000</v>
      </c>
      <c r="D4" s="14"/>
      <c r="E4" s="1"/>
      <c r="F4" s="1"/>
      <c r="G4" s="12">
        <f>SUM(C4)</f>
        <v>2000</v>
      </c>
    </row>
    <row r="5" spans="1:7" ht="17.25" x14ac:dyDescent="0.3">
      <c r="A5" s="1" t="s">
        <v>3</v>
      </c>
      <c r="B5" s="1">
        <v>11419370</v>
      </c>
      <c r="C5" s="6">
        <f>SUM(B5-'30'!B5)</f>
        <v>169290</v>
      </c>
      <c r="D5" s="8"/>
      <c r="E5" s="1"/>
      <c r="F5" s="1"/>
      <c r="G5" s="12">
        <f>SUM(C5)</f>
        <v>169290</v>
      </c>
    </row>
    <row r="6" spans="1:7" ht="17.25" x14ac:dyDescent="0.3">
      <c r="A6" s="1" t="s">
        <v>4</v>
      </c>
      <c r="B6" s="1">
        <v>37816590</v>
      </c>
      <c r="C6" s="6">
        <f>SUM(B6-'30'!B6)</f>
        <v>7150</v>
      </c>
      <c r="D6" s="14"/>
      <c r="E6" s="1"/>
      <c r="F6" s="1"/>
      <c r="G6" s="12">
        <f>SUM(C6)</f>
        <v>7150</v>
      </c>
    </row>
    <row r="7" spans="1:7" ht="17.25" x14ac:dyDescent="0.3">
      <c r="A7" s="1" t="s">
        <v>5</v>
      </c>
      <c r="B7" s="1">
        <v>11377800</v>
      </c>
      <c r="C7" s="6">
        <f>SUM(B7-'30'!B7)</f>
        <v>7200</v>
      </c>
      <c r="D7" s="14"/>
      <c r="E7" s="1"/>
      <c r="F7" s="1"/>
      <c r="G7" s="32">
        <f>SUM(C7:C8)</f>
        <v>31040</v>
      </c>
    </row>
    <row r="8" spans="1:7" ht="17.25" x14ac:dyDescent="0.3">
      <c r="A8" s="1" t="s">
        <v>6</v>
      </c>
      <c r="B8" s="1">
        <v>394080</v>
      </c>
      <c r="C8" s="6">
        <f>SUM(B8-'30'!B8)</f>
        <v>23840</v>
      </c>
      <c r="D8" s="14"/>
      <c r="E8" s="1"/>
      <c r="F8" s="1"/>
      <c r="G8" s="33"/>
    </row>
    <row r="9" spans="1:7" ht="17.25" x14ac:dyDescent="0.3">
      <c r="A9" s="1" t="s">
        <v>7</v>
      </c>
      <c r="B9" s="1">
        <v>83409460</v>
      </c>
      <c r="C9" s="6">
        <f>SUM(B9-'30'!B9)</f>
        <v>57740</v>
      </c>
      <c r="D9" s="14"/>
      <c r="E9" s="1"/>
      <c r="F9" s="1"/>
      <c r="G9" s="12">
        <f>SUM(C9)</f>
        <v>57740</v>
      </c>
    </row>
    <row r="10" spans="1:7" ht="17.25" x14ac:dyDescent="0.3">
      <c r="A10" s="1" t="s">
        <v>8</v>
      </c>
      <c r="B10" s="1">
        <v>736189000</v>
      </c>
      <c r="C10" s="6">
        <f>SUM(B10-'30'!B10)</f>
        <v>345300</v>
      </c>
      <c r="D10" s="14"/>
      <c r="E10" s="1"/>
      <c r="F10" s="1"/>
      <c r="G10" s="32">
        <f>SUM(C10:C11)</f>
        <v>345300</v>
      </c>
    </row>
    <row r="11" spans="1:7" ht="17.25" x14ac:dyDescent="0.3">
      <c r="A11" s="1" t="s">
        <v>9</v>
      </c>
      <c r="B11" s="1">
        <v>36407390</v>
      </c>
      <c r="C11" s="6">
        <f>SUM(B11-'30'!B11)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6517302000</v>
      </c>
      <c r="C12" s="6">
        <f>SUM(B12-'30'!B12)</f>
        <v>1919000</v>
      </c>
      <c r="D12" s="14"/>
      <c r="E12" s="1"/>
      <c r="F12" s="1"/>
      <c r="G12" s="12">
        <f>SUM(C12)</f>
        <v>1919000</v>
      </c>
    </row>
    <row r="13" spans="1:7" ht="17.25" x14ac:dyDescent="0.3">
      <c r="A13" s="1" t="s">
        <v>11</v>
      </c>
      <c r="B13" s="11">
        <v>6666669687000</v>
      </c>
      <c r="C13" s="13">
        <f>SUM(B13-'30'!B13)</f>
        <v>357000</v>
      </c>
      <c r="D13" s="14"/>
      <c r="E13" s="1"/>
      <c r="F13" s="1"/>
      <c r="G13" s="12">
        <f>SUM(C13)</f>
        <v>357000</v>
      </c>
    </row>
    <row r="14" spans="1:7" ht="17.25" x14ac:dyDescent="0.3">
      <c r="A14" s="1" t="s">
        <v>12</v>
      </c>
      <c r="B14" s="1">
        <v>39559080</v>
      </c>
      <c r="C14" s="6">
        <f>SUM(B14-'30'!B14)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205277680</v>
      </c>
      <c r="C15" s="6">
        <f>SUM(B15-'30'!B15)</f>
        <v>0</v>
      </c>
      <c r="D15" s="14"/>
      <c r="E15" s="1"/>
      <c r="F15" s="1"/>
      <c r="G15" s="28">
        <f>SUM(C15:C15)</f>
        <v>0</v>
      </c>
    </row>
    <row r="16" spans="1:7" ht="17.25" x14ac:dyDescent="0.3">
      <c r="A16" s="1" t="s">
        <v>14</v>
      </c>
      <c r="B16" s="1">
        <v>207787000</v>
      </c>
      <c r="C16" s="6">
        <f>SUM(B16-'30'!B16)</f>
        <v>0</v>
      </c>
      <c r="D16" s="14"/>
      <c r="E16" s="1"/>
      <c r="F16" s="1"/>
      <c r="G16" s="12">
        <f>SUM(C16)</f>
        <v>0</v>
      </c>
    </row>
    <row r="17" spans="1:7" ht="17.25" x14ac:dyDescent="0.3">
      <c r="A17" s="1" t="s">
        <v>15</v>
      </c>
      <c r="B17" s="1">
        <v>652110</v>
      </c>
      <c r="C17" s="6">
        <f>SUM(B17-'30'!B17)</f>
        <v>21990</v>
      </c>
      <c r="D17" s="14"/>
      <c r="E17" s="1"/>
      <c r="F17" s="1"/>
      <c r="G17" s="32">
        <f>SUM(C17:C18)</f>
        <v>21990</v>
      </c>
    </row>
    <row r="18" spans="1:7" ht="17.25" x14ac:dyDescent="0.3">
      <c r="A18" s="1" t="s">
        <v>16</v>
      </c>
      <c r="B18" s="1">
        <v>7345500</v>
      </c>
      <c r="C18" s="6">
        <f>SUM(B18-'30'!B18)</f>
        <v>0</v>
      </c>
      <c r="D18" s="14"/>
      <c r="E18" s="1"/>
      <c r="F18" s="1"/>
      <c r="G18" s="33"/>
    </row>
    <row r="19" spans="1:7" ht="17.25" x14ac:dyDescent="0.3">
      <c r="A19" s="1" t="s">
        <v>17</v>
      </c>
      <c r="B19" s="1">
        <v>47421570</v>
      </c>
      <c r="C19" s="6">
        <f>SUM(B19-'30'!B19)</f>
        <v>30240</v>
      </c>
      <c r="D19" s="14"/>
      <c r="E19" s="1"/>
      <c r="F19" s="1"/>
      <c r="G19" s="12">
        <f>SUM(C19)</f>
        <v>30240</v>
      </c>
    </row>
    <row r="20" spans="1:7" ht="17.25" x14ac:dyDescent="0.3">
      <c r="A20" s="1" t="s">
        <v>18</v>
      </c>
      <c r="B20" s="1">
        <v>9165200</v>
      </c>
      <c r="C20" s="6">
        <f>SUM(B20-'30'!B20)</f>
        <v>49900</v>
      </c>
      <c r="D20" s="14"/>
      <c r="E20" s="1"/>
      <c r="F20" s="1"/>
      <c r="G20" s="12">
        <f>SUM(C20)</f>
        <v>49900</v>
      </c>
    </row>
    <row r="21" spans="1:7" ht="17.25" x14ac:dyDescent="0.3">
      <c r="A21" s="1" t="s">
        <v>19</v>
      </c>
      <c r="B21" s="1">
        <v>83309700</v>
      </c>
      <c r="C21" s="6">
        <f>SUM(B21-'30'!B21)</f>
        <v>0</v>
      </c>
      <c r="D21" s="14"/>
      <c r="E21" s="1"/>
      <c r="F21" s="1"/>
      <c r="G21" s="12">
        <f>SUM(C21)</f>
        <v>0</v>
      </c>
    </row>
    <row r="22" spans="1:7" ht="17.25" x14ac:dyDescent="0.3">
      <c r="A22" s="1" t="s">
        <v>46</v>
      </c>
      <c r="B22" s="1">
        <v>935100</v>
      </c>
      <c r="C22" s="6">
        <f>SUM(B22-'30'!B22)</f>
        <v>0</v>
      </c>
      <c r="D22" s="14"/>
      <c r="E22" s="1"/>
      <c r="F22" s="1"/>
      <c r="G22" s="27">
        <f>SUM(C22)</f>
        <v>0</v>
      </c>
    </row>
    <row r="23" spans="1:7" ht="17.25" x14ac:dyDescent="0.3">
      <c r="A23" s="1" t="s">
        <v>20</v>
      </c>
      <c r="B23" s="1">
        <v>13504700</v>
      </c>
      <c r="C23" s="6">
        <f>SUM(B23-'30'!B23)</f>
        <v>0</v>
      </c>
      <c r="D23" s="14"/>
      <c r="E23" s="1"/>
      <c r="F23" s="1"/>
      <c r="G23" s="32">
        <f>SUM(C23:C24)</f>
        <v>0</v>
      </c>
    </row>
    <row r="24" spans="1:7" ht="17.25" x14ac:dyDescent="0.3">
      <c r="A24" s="1" t="s">
        <v>21</v>
      </c>
      <c r="B24" s="1">
        <v>1878990</v>
      </c>
      <c r="C24" s="6">
        <f>SUM(B24-'30'!B24)</f>
        <v>0</v>
      </c>
      <c r="D24" s="14"/>
      <c r="E24" s="1"/>
      <c r="F24" s="1"/>
      <c r="G24" s="33"/>
    </row>
    <row r="25" spans="1:7" ht="17.25" x14ac:dyDescent="0.3">
      <c r="A25" s="1" t="s">
        <v>22</v>
      </c>
      <c r="B25" s="1">
        <v>27574000</v>
      </c>
      <c r="C25" s="6">
        <f>SUM(B25-'30'!B25)</f>
        <v>0</v>
      </c>
      <c r="D25" s="14"/>
      <c r="E25" s="1"/>
      <c r="F25" s="1"/>
      <c r="G25" s="32">
        <f>SUM(C25:C26)</f>
        <v>0</v>
      </c>
    </row>
    <row r="26" spans="1:7" ht="17.25" x14ac:dyDescent="0.3">
      <c r="A26" s="1" t="s">
        <v>23</v>
      </c>
      <c r="B26" s="1">
        <v>5761990</v>
      </c>
      <c r="C26" s="6">
        <f>SUM(B26-'30'!B26)</f>
        <v>0</v>
      </c>
      <c r="D26" s="14"/>
      <c r="E26" s="1"/>
      <c r="F26" s="1"/>
      <c r="G26" s="33"/>
    </row>
    <row r="27" spans="1:7" ht="17.25" x14ac:dyDescent="0.3">
      <c r="A27" s="1" t="s">
        <v>24</v>
      </c>
      <c r="B27" s="1"/>
      <c r="C27" s="6">
        <f>SUM(B27-'30'!B27)</f>
        <v>0</v>
      </c>
      <c r="D27" s="14"/>
      <c r="E27" s="1"/>
      <c r="F27" s="1"/>
      <c r="G27" s="32">
        <f>SUM(C27:C28)</f>
        <v>0</v>
      </c>
    </row>
    <row r="28" spans="1:7" ht="17.25" x14ac:dyDescent="0.3">
      <c r="A28" s="1" t="s">
        <v>25</v>
      </c>
      <c r="B28" s="1">
        <v>100720</v>
      </c>
      <c r="C28" s="6">
        <f>SUM(B28-'30'!B28)</f>
        <v>0</v>
      </c>
      <c r="D28" s="14"/>
      <c r="E28" s="1"/>
      <c r="F28" s="1"/>
      <c r="G28" s="33"/>
    </row>
    <row r="29" spans="1:7" ht="17.25" x14ac:dyDescent="0.3">
      <c r="A29" s="1" t="s">
        <v>44</v>
      </c>
      <c r="B29" s="1">
        <v>14112000</v>
      </c>
      <c r="C29" s="6">
        <f>SUM(B29-'30'!B29)</f>
        <v>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7637450</v>
      </c>
      <c r="C30" s="6">
        <f>SUM(B30-'30'!B30)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30000</v>
      </c>
      <c r="C31" s="6">
        <f>SUM(B31-'30'!B31)</f>
        <v>0</v>
      </c>
      <c r="D31" s="14"/>
      <c r="E31" s="1"/>
      <c r="F31" s="1"/>
      <c r="G31" s="32">
        <f>SUM(C31:C32)</f>
        <v>0</v>
      </c>
    </row>
    <row r="32" spans="1:7" ht="17.25" x14ac:dyDescent="0.3">
      <c r="A32" s="1" t="s">
        <v>27</v>
      </c>
      <c r="B32" s="1">
        <v>2322470</v>
      </c>
      <c r="C32" s="6">
        <f>SUM(B32-'30'!B32)</f>
        <v>0</v>
      </c>
      <c r="D32" s="14"/>
      <c r="E32" s="1"/>
      <c r="F32" s="1"/>
      <c r="G32" s="33"/>
    </row>
    <row r="33" spans="1:7" ht="17.25" x14ac:dyDescent="0.3">
      <c r="A33" s="1" t="s">
        <v>28</v>
      </c>
      <c r="B33" s="1">
        <v>44594000</v>
      </c>
      <c r="C33" s="6">
        <f>SUM(B33-'30'!B33)</f>
        <v>0</v>
      </c>
      <c r="D33" s="14"/>
      <c r="E33" s="1"/>
      <c r="F33" s="1"/>
      <c r="G33" s="32">
        <f>SUM(C33:C34)</f>
        <v>0</v>
      </c>
    </row>
    <row r="34" spans="1:7" ht="17.25" x14ac:dyDescent="0.3">
      <c r="A34" s="1" t="s">
        <v>29</v>
      </c>
      <c r="B34" s="1">
        <v>5484880</v>
      </c>
      <c r="C34" s="6">
        <f>SUM(B34-'30'!B34)</f>
        <v>0</v>
      </c>
      <c r="D34" s="14"/>
      <c r="E34" s="1"/>
      <c r="F34" s="1"/>
      <c r="G34" s="33"/>
    </row>
    <row r="35" spans="1:7" ht="17.25" x14ac:dyDescent="0.3">
      <c r="A35" s="1" t="s">
        <v>47</v>
      </c>
      <c r="B35" s="1">
        <v>27853200</v>
      </c>
      <c r="C35" s="6">
        <f>SUM(B35-'30'!B35)</f>
        <v>0</v>
      </c>
      <c r="D35" s="14"/>
      <c r="E35" s="1"/>
      <c r="F35" s="1"/>
      <c r="G35" s="32">
        <f>SUM(C35:C36)</f>
        <v>0</v>
      </c>
    </row>
    <row r="36" spans="1:7" ht="17.25" x14ac:dyDescent="0.3">
      <c r="A36" s="1" t="s">
        <v>48</v>
      </c>
      <c r="B36" s="1">
        <v>1915390</v>
      </c>
      <c r="C36" s="6">
        <f>SUM(B36-'30'!B36)</f>
        <v>0</v>
      </c>
      <c r="D36" s="14"/>
      <c r="E36" s="1"/>
      <c r="F36" s="1"/>
      <c r="G36" s="33"/>
    </row>
    <row r="37" spans="1:7" ht="17.25" x14ac:dyDescent="0.3">
      <c r="A37" s="1" t="s">
        <v>49</v>
      </c>
      <c r="B37" s="1">
        <v>1400</v>
      </c>
      <c r="C37" s="6">
        <f>SUM(B37-'30'!B37)</f>
        <v>0</v>
      </c>
      <c r="D37" s="14"/>
      <c r="E37" s="1"/>
      <c r="F37" s="1"/>
      <c r="G37" s="21"/>
    </row>
    <row r="38" spans="1:7" ht="17.25" x14ac:dyDescent="0.3">
      <c r="A38" s="1" t="s">
        <v>50</v>
      </c>
      <c r="B38" s="1">
        <v>600</v>
      </c>
      <c r="C38" s="6">
        <f>SUM(B38-'30'!B38)</f>
        <v>0</v>
      </c>
      <c r="D38" s="14"/>
      <c r="E38" s="1"/>
      <c r="F38" s="1"/>
      <c r="G38" s="21">
        <f>SUM(C37:C38)</f>
        <v>0</v>
      </c>
    </row>
    <row r="39" spans="1:7" ht="17.25" x14ac:dyDescent="0.3">
      <c r="A39" s="1" t="s">
        <v>32</v>
      </c>
      <c r="B39" s="1">
        <v>51088000</v>
      </c>
      <c r="C39" s="6">
        <f>SUM(B39-'30'!B39)</f>
        <v>0</v>
      </c>
      <c r="D39" s="14"/>
      <c r="E39" s="1"/>
      <c r="F39" s="1"/>
      <c r="G39" s="32">
        <f>SUM(C39:C40)</f>
        <v>0</v>
      </c>
    </row>
    <row r="40" spans="1:7" ht="17.25" x14ac:dyDescent="0.3">
      <c r="A40" s="1" t="s">
        <v>33</v>
      </c>
      <c r="B40" s="1">
        <v>4942440</v>
      </c>
      <c r="C40" s="6">
        <f>SUM(B40-'30'!B40)</f>
        <v>0</v>
      </c>
      <c r="D40" s="14"/>
      <c r="E40" s="1"/>
      <c r="F40" s="1"/>
      <c r="G40" s="33"/>
    </row>
    <row r="41" spans="1:7" ht="17.25" x14ac:dyDescent="0.3">
      <c r="A41" s="1" t="s">
        <v>34</v>
      </c>
      <c r="B41" s="1">
        <v>7876400</v>
      </c>
      <c r="C41" s="6">
        <f>SUM(B41-'30'!B41)</f>
        <v>0</v>
      </c>
      <c r="D41" s="1"/>
      <c r="E41" s="1"/>
      <c r="F41" s="1"/>
      <c r="G41" s="12">
        <f>SUM(C41)</f>
        <v>0</v>
      </c>
    </row>
    <row r="42" spans="1:7" x14ac:dyDescent="0.25">
      <c r="A42" s="9"/>
      <c r="B42" s="10"/>
      <c r="F42" s="9"/>
      <c r="G42" s="10"/>
    </row>
  </sheetData>
  <autoFilter ref="A1:G42"/>
  <mergeCells count="11">
    <mergeCell ref="G39:G40"/>
    <mergeCell ref="G2:G3"/>
    <mergeCell ref="G7:G8"/>
    <mergeCell ref="G10:G11"/>
    <mergeCell ref="G17:G18"/>
    <mergeCell ref="G23:G24"/>
    <mergeCell ref="G25:G26"/>
    <mergeCell ref="G27:G28"/>
    <mergeCell ref="G31:G32"/>
    <mergeCell ref="G33:G34"/>
    <mergeCell ref="G35:G36"/>
  </mergeCells>
  <pageMargins left="0.7" right="0.7" top="0.57291666666666663" bottom="0.75" header="0.3" footer="0.3"/>
  <pageSetup orientation="portrait" r:id="rId1"/>
  <headerFooter>
    <oddHeader>&amp;C&amp;20March 31,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10" workbookViewId="0">
      <selection activeCell="B15" sqref="B15"/>
    </sheetView>
  </sheetViews>
  <sheetFormatPr defaultRowHeight="15" x14ac:dyDescent="0.25"/>
  <cols>
    <col min="1" max="1" width="16.42578125" customWidth="1"/>
    <col min="2" max="2" width="18.140625" customWidth="1"/>
    <col min="3" max="3" width="15.5703125" customWidth="1"/>
    <col min="4" max="4" width="7.7109375" customWidth="1"/>
    <col min="5" max="5" width="7.140625" customWidth="1"/>
    <col min="6" max="6" width="6.140625" customWidth="1"/>
    <col min="7" max="7" width="18.42578125" customWidth="1"/>
    <col min="8" max="10" width="9.140625" customWidth="1"/>
    <col min="12" max="14" width="9.140625" customWidth="1"/>
  </cols>
  <sheetData>
    <row r="1" spans="1:7" ht="32.2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21" customHeight="1" x14ac:dyDescent="0.3">
      <c r="A2" s="1" t="s">
        <v>1</v>
      </c>
      <c r="B2" s="1">
        <v>196719000</v>
      </c>
      <c r="C2" s="6">
        <f>SUM(B2-'3'!B2)</f>
        <v>124000</v>
      </c>
      <c r="D2" s="8"/>
      <c r="E2" s="2"/>
      <c r="F2" s="3"/>
      <c r="G2" s="32">
        <f>SUM(C2:C3)</f>
        <v>173160</v>
      </c>
    </row>
    <row r="3" spans="1:7" ht="17.25" x14ac:dyDescent="0.3">
      <c r="A3" s="1" t="s">
        <v>0</v>
      </c>
      <c r="B3" s="1">
        <v>6114730</v>
      </c>
      <c r="C3" s="6">
        <f>SUM(B3-'3'!B3)</f>
        <v>49160</v>
      </c>
      <c r="D3" s="14"/>
      <c r="E3" s="1"/>
      <c r="F3" s="1"/>
      <c r="G3" s="33"/>
    </row>
    <row r="4" spans="1:7" ht="17.25" x14ac:dyDescent="0.3">
      <c r="A4" s="1" t="s">
        <v>2</v>
      </c>
      <c r="B4" s="1">
        <v>507000</v>
      </c>
      <c r="C4" s="6">
        <f>SUM(B4-'3'!B4)</f>
        <v>0</v>
      </c>
      <c r="D4" s="14"/>
      <c r="E4" s="1"/>
      <c r="F4" s="1"/>
      <c r="G4" s="15">
        <f>SUM(C4)</f>
        <v>0</v>
      </c>
    </row>
    <row r="5" spans="1:7" ht="17.25" x14ac:dyDescent="0.3">
      <c r="A5" s="1" t="s">
        <v>3</v>
      </c>
      <c r="B5" s="1">
        <v>6495750</v>
      </c>
      <c r="C5" s="6">
        <f>SUM(B5-'3'!B5)</f>
        <v>167330</v>
      </c>
      <c r="D5" s="8"/>
      <c r="E5" s="1"/>
      <c r="F5" s="1"/>
      <c r="G5" s="12">
        <f>SUM(C5)</f>
        <v>167330</v>
      </c>
    </row>
    <row r="6" spans="1:7" ht="17.25" x14ac:dyDescent="0.3">
      <c r="A6" s="1" t="s">
        <v>4</v>
      </c>
      <c r="B6" s="1">
        <v>37590380</v>
      </c>
      <c r="C6" s="6">
        <f>SUM(B6-'3'!B6)</f>
        <v>7290</v>
      </c>
      <c r="D6" s="14"/>
      <c r="E6" s="1"/>
      <c r="F6" s="1"/>
      <c r="G6" s="12">
        <f>SUM(C6)</f>
        <v>7290</v>
      </c>
    </row>
    <row r="7" spans="1:7" ht="17.25" x14ac:dyDescent="0.3">
      <c r="A7" s="1" t="s">
        <v>5</v>
      </c>
      <c r="B7" s="1">
        <v>11099100</v>
      </c>
      <c r="C7" s="6">
        <f>SUM(B7-'3'!B7)</f>
        <v>16400</v>
      </c>
      <c r="D7" s="14"/>
      <c r="E7" s="1"/>
      <c r="F7" s="1"/>
      <c r="G7" s="32">
        <f>SUM(C7:C8)</f>
        <v>43730</v>
      </c>
    </row>
    <row r="8" spans="1:7" ht="17.25" x14ac:dyDescent="0.3">
      <c r="A8" s="1" t="s">
        <v>6</v>
      </c>
      <c r="B8" s="1">
        <v>9665530</v>
      </c>
      <c r="C8" s="6">
        <f>SUM(B8-'3'!B8)</f>
        <v>27330</v>
      </c>
      <c r="D8" s="14"/>
      <c r="E8" s="1"/>
      <c r="F8" s="1"/>
      <c r="G8" s="33"/>
    </row>
    <row r="9" spans="1:7" ht="17.25" x14ac:dyDescent="0.3">
      <c r="A9" s="1" t="s">
        <v>7</v>
      </c>
      <c r="B9" s="1">
        <v>81996990</v>
      </c>
      <c r="C9" s="6">
        <f>SUM(B9-'3'!B9)</f>
        <v>52660</v>
      </c>
      <c r="D9" s="14"/>
      <c r="E9" s="1"/>
      <c r="F9" s="1"/>
      <c r="G9" s="12">
        <f>SUM(C9)</f>
        <v>52660</v>
      </c>
    </row>
    <row r="10" spans="1:7" ht="17.25" x14ac:dyDescent="0.3">
      <c r="A10" s="1" t="s">
        <v>8</v>
      </c>
      <c r="B10" s="1">
        <v>725423200</v>
      </c>
      <c r="C10" s="6">
        <f>SUM(B10-'3'!B10)</f>
        <v>260700</v>
      </c>
      <c r="D10" s="14"/>
      <c r="E10" s="1"/>
      <c r="F10" s="1"/>
      <c r="G10" s="32">
        <f>SUM(C10:C11)</f>
        <v>260700</v>
      </c>
    </row>
    <row r="11" spans="1:7" ht="17.25" x14ac:dyDescent="0.3">
      <c r="A11" s="1" t="s">
        <v>9</v>
      </c>
      <c r="B11" s="1">
        <v>36407390</v>
      </c>
      <c r="C11" s="6">
        <f>SUM(B11-'3'!B11)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6466983000</v>
      </c>
      <c r="C12" s="6">
        <f>SUM(B12-'3'!B12)</f>
        <v>1779000</v>
      </c>
      <c r="D12" s="14"/>
      <c r="E12" s="1"/>
      <c r="F12" s="1"/>
      <c r="G12" s="12">
        <f>SUM(C12)</f>
        <v>1779000</v>
      </c>
    </row>
    <row r="13" spans="1:7" ht="17.25" x14ac:dyDescent="0.3">
      <c r="A13" s="1" t="s">
        <v>11</v>
      </c>
      <c r="B13" s="11">
        <v>6666704571000</v>
      </c>
      <c r="C13" s="13">
        <f>SUM(B13-'3'!B13)</f>
        <v>277000</v>
      </c>
      <c r="D13" s="14"/>
      <c r="E13" s="1"/>
      <c r="F13" s="1"/>
      <c r="G13" s="12">
        <f>SUM(C13)</f>
        <v>277000</v>
      </c>
    </row>
    <row r="14" spans="1:7" ht="17.25" x14ac:dyDescent="0.3">
      <c r="A14" s="1" t="s">
        <v>12</v>
      </c>
      <c r="B14" s="1">
        <v>38282720</v>
      </c>
      <c r="C14" s="6">
        <f>SUM(B14-'3'!B14)</f>
        <v>127730</v>
      </c>
      <c r="D14" s="14"/>
      <c r="E14" s="1"/>
      <c r="F14" s="1"/>
      <c r="G14" s="12">
        <f>SUM(C14)</f>
        <v>127730</v>
      </c>
    </row>
    <row r="15" spans="1:7" ht="17.25" x14ac:dyDescent="0.3">
      <c r="A15" s="1" t="s">
        <v>13</v>
      </c>
      <c r="B15" s="1">
        <v>200714710</v>
      </c>
      <c r="C15" s="6">
        <f>SUM(B15-'3'!B15)</f>
        <v>0</v>
      </c>
      <c r="D15" s="14"/>
      <c r="E15" s="1"/>
      <c r="F15" s="1"/>
      <c r="G15" s="32">
        <f>SUM(C15:C16)</f>
        <v>0</v>
      </c>
    </row>
    <row r="16" spans="1:7" ht="17.25" x14ac:dyDescent="0.3">
      <c r="A16" s="1" t="s">
        <v>42</v>
      </c>
      <c r="B16" s="1">
        <v>0</v>
      </c>
      <c r="C16" s="6">
        <f>SUM(B16-'1'!B16)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204002000</v>
      </c>
      <c r="C17" s="6">
        <f>SUM(B17-'3'!B17)</f>
        <v>317000</v>
      </c>
      <c r="D17" s="14"/>
      <c r="E17" s="1"/>
      <c r="F17" s="1"/>
      <c r="G17" s="12">
        <f>SUM(C17)</f>
        <v>317000</v>
      </c>
    </row>
    <row r="18" spans="1:7" ht="17.25" x14ac:dyDescent="0.3">
      <c r="A18" s="1" t="s">
        <v>15</v>
      </c>
      <c r="B18" s="1">
        <v>5000</v>
      </c>
      <c r="C18" s="6">
        <f>SUM(B18-'3'!B18)</f>
        <v>-9976370</v>
      </c>
      <c r="D18" s="14"/>
      <c r="E18" s="1"/>
      <c r="F18" s="1"/>
      <c r="G18" s="32">
        <f>SUM(C18:C19)</f>
        <v>-9976270</v>
      </c>
    </row>
    <row r="19" spans="1:7" ht="17.25" x14ac:dyDescent="0.3">
      <c r="A19" s="1" t="s">
        <v>16</v>
      </c>
      <c r="B19" s="1">
        <v>7339800</v>
      </c>
      <c r="C19" s="6">
        <f>SUM(B19-'3'!B19)</f>
        <v>100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46467550</v>
      </c>
      <c r="C20" s="6">
        <f>SUM(B20-'3'!B20)</f>
        <v>42090</v>
      </c>
      <c r="D20" s="14"/>
      <c r="E20" s="1"/>
      <c r="F20" s="1"/>
      <c r="G20" s="12">
        <f>SUM(C20)</f>
        <v>42090</v>
      </c>
    </row>
    <row r="21" spans="1:7" ht="17.25" x14ac:dyDescent="0.3">
      <c r="A21" s="1" t="s">
        <v>18</v>
      </c>
      <c r="B21" s="1">
        <v>7580300</v>
      </c>
      <c r="C21" s="6">
        <f>SUM(B21-'3'!B21)</f>
        <v>49600</v>
      </c>
      <c r="D21" s="14"/>
      <c r="E21" s="1"/>
      <c r="F21" s="1"/>
      <c r="G21" s="12">
        <f>SUM(C21)</f>
        <v>49600</v>
      </c>
    </row>
    <row r="22" spans="1:7" ht="17.25" x14ac:dyDescent="0.3">
      <c r="A22" s="1" t="s">
        <v>19</v>
      </c>
      <c r="B22" s="1">
        <v>81423000</v>
      </c>
      <c r="C22" s="6">
        <f>SUM(B22-'3'!B22)</f>
        <v>159500</v>
      </c>
      <c r="D22" s="14"/>
      <c r="E22" s="1"/>
      <c r="F22" s="1"/>
      <c r="G22" s="12">
        <f>SUM(C22)</f>
        <v>159500</v>
      </c>
    </row>
    <row r="23" spans="1:7" ht="17.25" x14ac:dyDescent="0.3">
      <c r="A23" s="1" t="s">
        <v>20</v>
      </c>
      <c r="B23" s="1">
        <v>11772400</v>
      </c>
      <c r="C23" s="6">
        <f>SUM(B23-'3'!B23)</f>
        <v>0</v>
      </c>
      <c r="D23" s="14"/>
      <c r="E23" s="1"/>
      <c r="F23" s="1"/>
      <c r="G23" s="32">
        <f>SUM(C23:C24)</f>
        <v>0</v>
      </c>
    </row>
    <row r="24" spans="1:7" ht="17.25" x14ac:dyDescent="0.3">
      <c r="A24" s="1" t="s">
        <v>21</v>
      </c>
      <c r="B24" s="1">
        <v>1563790</v>
      </c>
      <c r="C24" s="6">
        <f>SUM(B24-'3'!B24)</f>
        <v>0</v>
      </c>
      <c r="D24" s="14"/>
      <c r="E24" s="1"/>
      <c r="F24" s="1"/>
      <c r="G24" s="33"/>
    </row>
    <row r="25" spans="1:7" ht="17.25" x14ac:dyDescent="0.3">
      <c r="A25" s="1" t="s">
        <v>22</v>
      </c>
      <c r="B25" s="1">
        <v>23420000</v>
      </c>
      <c r="C25" s="6">
        <f>SUM(B25-'3'!B25)</f>
        <v>0</v>
      </c>
      <c r="D25" s="14"/>
      <c r="E25" s="1"/>
      <c r="F25" s="1"/>
      <c r="G25" s="32">
        <f>SUM(C25:C26)</f>
        <v>0</v>
      </c>
    </row>
    <row r="26" spans="1:7" ht="17.25" x14ac:dyDescent="0.3">
      <c r="A26" s="1" t="s">
        <v>23</v>
      </c>
      <c r="B26" s="1">
        <v>4607420</v>
      </c>
      <c r="C26" s="6">
        <f>SUM(B26-'3'!B26)</f>
        <v>0</v>
      </c>
      <c r="D26" s="14"/>
      <c r="E26" s="1"/>
      <c r="F26" s="1"/>
      <c r="G26" s="33"/>
    </row>
    <row r="27" spans="1:7" ht="17.25" x14ac:dyDescent="0.3">
      <c r="A27" s="1" t="s">
        <v>24</v>
      </c>
      <c r="B27" s="1">
        <v>0</v>
      </c>
      <c r="C27" s="6">
        <f>SUM(B27-'3'!B27)</f>
        <v>0</v>
      </c>
      <c r="D27" s="14"/>
      <c r="E27" s="1"/>
      <c r="F27" s="1"/>
      <c r="G27" s="34">
        <f>SUM(C27:C28)</f>
        <v>0</v>
      </c>
    </row>
    <row r="28" spans="1:7" ht="17.25" x14ac:dyDescent="0.3">
      <c r="A28" s="1" t="s">
        <v>25</v>
      </c>
      <c r="B28" s="1">
        <v>80920</v>
      </c>
      <c r="C28" s="6">
        <f>SUM(B28-'3'!B28)</f>
        <v>0</v>
      </c>
      <c r="D28" s="14"/>
      <c r="E28" s="1"/>
      <c r="F28" s="1"/>
      <c r="G28" s="35"/>
    </row>
    <row r="29" spans="1:7" ht="17.25" x14ac:dyDescent="0.3">
      <c r="A29" s="1" t="s">
        <v>44</v>
      </c>
      <c r="B29" s="1">
        <v>12730000</v>
      </c>
      <c r="C29" s="6">
        <f>SUM(B29-'3'!B29)</f>
        <v>0</v>
      </c>
      <c r="D29" s="14"/>
      <c r="E29" s="1"/>
      <c r="F29" s="1"/>
      <c r="G29" s="24"/>
    </row>
    <row r="30" spans="1:7" ht="17.25" x14ac:dyDescent="0.3">
      <c r="A30" s="1" t="s">
        <v>45</v>
      </c>
      <c r="B30" s="1">
        <v>7316090</v>
      </c>
      <c r="C30" s="6">
        <f>SUM(B30-'3'!B30)</f>
        <v>0</v>
      </c>
      <c r="D30" s="14"/>
      <c r="E30" s="1"/>
      <c r="F30" s="1"/>
      <c r="G30" s="24">
        <f>SUM(C29:C30)</f>
        <v>0</v>
      </c>
    </row>
    <row r="31" spans="1:7" ht="17.25" x14ac:dyDescent="0.3">
      <c r="A31" s="1" t="s">
        <v>26</v>
      </c>
      <c r="B31" s="1">
        <v>29000</v>
      </c>
      <c r="C31" s="6">
        <f>SUM(B31-'3'!B31)</f>
        <v>0</v>
      </c>
      <c r="D31" s="14"/>
      <c r="E31" s="1"/>
      <c r="F31" s="1"/>
      <c r="G31" s="32">
        <f>SUM(C31:C32)</f>
        <v>0</v>
      </c>
    </row>
    <row r="32" spans="1:7" ht="17.25" x14ac:dyDescent="0.3">
      <c r="A32" s="1" t="s">
        <v>27</v>
      </c>
      <c r="B32" s="1">
        <v>1885200</v>
      </c>
      <c r="C32" s="6">
        <f>SUM(B32-'3'!B32)</f>
        <v>0</v>
      </c>
      <c r="D32" s="14"/>
      <c r="E32" s="1"/>
      <c r="F32" s="1"/>
      <c r="G32" s="33"/>
    </row>
    <row r="33" spans="1:7" ht="17.25" x14ac:dyDescent="0.3">
      <c r="A33" s="1" t="s">
        <v>28</v>
      </c>
      <c r="B33" s="1">
        <v>43137000</v>
      </c>
      <c r="C33" s="6">
        <f>SUM(B33-'3'!B33)</f>
        <v>0</v>
      </c>
      <c r="D33" s="14"/>
      <c r="E33" s="1"/>
      <c r="F33" s="1"/>
      <c r="G33" s="32">
        <f>SUM(C33:C34)</f>
        <v>0</v>
      </c>
    </row>
    <row r="34" spans="1:7" ht="17.25" x14ac:dyDescent="0.3">
      <c r="A34" s="1" t="s">
        <v>29</v>
      </c>
      <c r="B34" s="1">
        <v>4416820</v>
      </c>
      <c r="C34" s="6">
        <f>SUM(B34-'3'!B34)</f>
        <v>0</v>
      </c>
      <c r="D34" s="14"/>
      <c r="E34" s="1"/>
      <c r="F34" s="1"/>
      <c r="G34" s="33"/>
    </row>
    <row r="35" spans="1:7" ht="17.25" x14ac:dyDescent="0.3">
      <c r="A35" s="1" t="s">
        <v>30</v>
      </c>
      <c r="B35" s="1">
        <v>27823700</v>
      </c>
      <c r="C35" s="6">
        <f>SUM(B35-'3'!B35)</f>
        <v>0</v>
      </c>
      <c r="D35" s="14"/>
      <c r="E35" s="1"/>
      <c r="F35" s="1"/>
      <c r="G35" s="32">
        <f>SUM(C35:C36)</f>
        <v>0</v>
      </c>
    </row>
    <row r="36" spans="1:7" ht="17.25" x14ac:dyDescent="0.3">
      <c r="A36" s="1" t="s">
        <v>31</v>
      </c>
      <c r="B36" s="1">
        <v>1629310</v>
      </c>
      <c r="C36" s="6">
        <f>SUM(B36-'3'!B36)</f>
        <v>0</v>
      </c>
      <c r="D36" s="14"/>
      <c r="E36" s="1"/>
      <c r="F36" s="1"/>
      <c r="G36" s="33"/>
    </row>
    <row r="37" spans="1:7" ht="17.25" x14ac:dyDescent="0.3">
      <c r="A37" s="1" t="s">
        <v>32</v>
      </c>
      <c r="B37" s="1">
        <v>48480000</v>
      </c>
      <c r="C37" s="6">
        <f>SUM(B37-'3'!B37)</f>
        <v>0</v>
      </c>
      <c r="D37" s="14"/>
      <c r="E37" s="1"/>
      <c r="F37" s="1"/>
      <c r="G37" s="32">
        <f>SUM(C37:C38)</f>
        <v>0</v>
      </c>
    </row>
    <row r="38" spans="1:7" ht="17.25" x14ac:dyDescent="0.3">
      <c r="A38" s="1" t="s">
        <v>33</v>
      </c>
      <c r="B38" s="1">
        <v>3887270</v>
      </c>
      <c r="C38" s="6">
        <f>SUM(B38-'3'!B38)</f>
        <v>0</v>
      </c>
      <c r="D38" s="14"/>
      <c r="E38" s="1"/>
      <c r="F38" s="1"/>
      <c r="G38" s="33"/>
    </row>
    <row r="39" spans="1:7" ht="17.25" x14ac:dyDescent="0.3">
      <c r="A39" s="1" t="s">
        <v>34</v>
      </c>
      <c r="B39" s="1">
        <v>5913800</v>
      </c>
      <c r="C39" s="6">
        <f>SUM(B39-'3'!B39)</f>
        <v>0</v>
      </c>
      <c r="D39" s="14"/>
      <c r="E39" s="1"/>
      <c r="F39" s="1"/>
      <c r="G39" s="12">
        <f>SUM(C39)</f>
        <v>0</v>
      </c>
    </row>
    <row r="40" spans="1:7" x14ac:dyDescent="0.25">
      <c r="A40" s="9"/>
      <c r="B40" s="9"/>
      <c r="F40" s="9"/>
      <c r="G40" s="10"/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&amp;C&amp;20March 4, 2018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10" workbookViewId="0">
      <selection activeCell="B15" sqref="B15"/>
    </sheetView>
  </sheetViews>
  <sheetFormatPr defaultRowHeight="15" x14ac:dyDescent="0.25"/>
  <cols>
    <col min="1" max="1" width="16.28515625" customWidth="1"/>
    <col min="2" max="2" width="18.140625" customWidth="1"/>
    <col min="3" max="3" width="13.7109375" customWidth="1"/>
    <col min="4" max="5" width="7" customWidth="1"/>
    <col min="6" max="6" width="6.7109375" customWidth="1"/>
    <col min="7" max="7" width="19.4257812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196847000</v>
      </c>
      <c r="C2" s="6">
        <f>SUM(B2-'4'!B2)</f>
        <v>128000</v>
      </c>
      <c r="D2" s="8"/>
      <c r="E2" s="2"/>
      <c r="F2" s="3"/>
      <c r="G2" s="32">
        <f>SUM(C2:C3)</f>
        <v>176910</v>
      </c>
    </row>
    <row r="3" spans="1:7" ht="17.25" x14ac:dyDescent="0.3">
      <c r="A3" s="1" t="s">
        <v>0</v>
      </c>
      <c r="B3" s="1">
        <v>6163640</v>
      </c>
      <c r="C3" s="6">
        <f>SUM(B3-'4'!B3)</f>
        <v>48910</v>
      </c>
      <c r="D3" s="14"/>
      <c r="E3" s="1"/>
      <c r="F3" s="1"/>
      <c r="G3" s="33"/>
    </row>
    <row r="4" spans="1:7" ht="17.25" x14ac:dyDescent="0.3">
      <c r="A4" s="1" t="s">
        <v>2</v>
      </c>
      <c r="B4" s="1">
        <v>508000</v>
      </c>
      <c r="C4" s="6">
        <f>SUM(B4-'4'!B4)</f>
        <v>1000</v>
      </c>
      <c r="D4" s="14"/>
      <c r="E4" s="1"/>
      <c r="F4" s="1"/>
      <c r="G4" s="12">
        <f>SUM(C4)</f>
        <v>1000</v>
      </c>
    </row>
    <row r="5" spans="1:7" ht="17.25" x14ac:dyDescent="0.3">
      <c r="A5" s="1" t="s">
        <v>3</v>
      </c>
      <c r="B5" s="1">
        <v>6666770</v>
      </c>
      <c r="C5" s="6">
        <f>SUM(B5-'4'!B5)</f>
        <v>171020</v>
      </c>
      <c r="D5" s="8"/>
      <c r="E5" s="1"/>
      <c r="F5" s="1"/>
      <c r="G5" s="12">
        <f>SUM(C5)</f>
        <v>171020</v>
      </c>
    </row>
    <row r="6" spans="1:7" ht="17.25" x14ac:dyDescent="0.3">
      <c r="A6" s="1" t="s">
        <v>4</v>
      </c>
      <c r="B6" s="1">
        <v>37598620</v>
      </c>
      <c r="C6" s="6">
        <f>SUM(B6-'4'!B6)</f>
        <v>8240</v>
      </c>
      <c r="D6" s="14"/>
      <c r="E6" s="1"/>
      <c r="F6" s="1"/>
      <c r="G6" s="12">
        <f>SUM(C6)</f>
        <v>8240</v>
      </c>
    </row>
    <row r="7" spans="1:7" ht="17.25" x14ac:dyDescent="0.3">
      <c r="A7" s="1" t="s">
        <v>5</v>
      </c>
      <c r="B7" s="1">
        <v>11099900</v>
      </c>
      <c r="C7" s="6">
        <f>SUM(B7-'4'!B7)</f>
        <v>800</v>
      </c>
      <c r="D7" s="14"/>
      <c r="E7" s="1"/>
      <c r="F7" s="1"/>
      <c r="G7" s="32">
        <f>SUM(C7:C8)</f>
        <v>28370</v>
      </c>
    </row>
    <row r="8" spans="1:7" ht="17.25" x14ac:dyDescent="0.3">
      <c r="A8" s="1" t="s">
        <v>6</v>
      </c>
      <c r="B8" s="1">
        <v>9693100</v>
      </c>
      <c r="C8" s="6">
        <f>SUM(B8-'4'!B8)</f>
        <v>27570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82047190</v>
      </c>
      <c r="C9" s="6">
        <f>SUM(B9-'4'!B9)</f>
        <v>50200</v>
      </c>
      <c r="D9" s="14"/>
      <c r="E9" s="1"/>
      <c r="F9" s="1"/>
      <c r="G9" s="12">
        <f>SUM(C9)</f>
        <v>50200</v>
      </c>
    </row>
    <row r="10" spans="1:7" ht="17.25" x14ac:dyDescent="0.3">
      <c r="A10" s="1" t="s">
        <v>8</v>
      </c>
      <c r="B10" s="1">
        <v>725768700</v>
      </c>
      <c r="C10" s="6">
        <f>SUM(B10-'4'!B10)</f>
        <v>345500</v>
      </c>
      <c r="D10" s="14"/>
      <c r="E10" s="1"/>
      <c r="F10" s="1"/>
      <c r="G10" s="32">
        <f>SUM(C10:C11)</f>
        <v>345500</v>
      </c>
    </row>
    <row r="11" spans="1:7" ht="17.25" x14ac:dyDescent="0.3">
      <c r="A11" s="1" t="s">
        <v>9</v>
      </c>
      <c r="B11" s="1">
        <v>36407390</v>
      </c>
      <c r="C11" s="6">
        <f>SUM(B11-'4'!B11)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6468864000</v>
      </c>
      <c r="C12" s="6">
        <f>SUM(B12-'4'!B12)</f>
        <v>1881000</v>
      </c>
      <c r="D12" s="14"/>
      <c r="E12" s="1"/>
      <c r="F12" s="1">
        <v>1.8</v>
      </c>
      <c r="G12" s="12">
        <f>SUM(C12)</f>
        <v>1881000</v>
      </c>
    </row>
    <row r="13" spans="1:7" ht="17.25" x14ac:dyDescent="0.3">
      <c r="A13" s="1" t="s">
        <v>11</v>
      </c>
      <c r="B13" s="11">
        <v>6666705003000</v>
      </c>
      <c r="C13" s="13">
        <f>SUM(B13-'4'!B13)</f>
        <v>432000</v>
      </c>
      <c r="D13" s="14"/>
      <c r="E13" s="1"/>
      <c r="F13" s="1"/>
      <c r="G13" s="12">
        <f>SUM(C13)</f>
        <v>432000</v>
      </c>
    </row>
    <row r="14" spans="1:7" ht="17.25" x14ac:dyDescent="0.3">
      <c r="A14" s="1" t="s">
        <v>12</v>
      </c>
      <c r="B14" s="1">
        <v>38315670</v>
      </c>
      <c r="C14" s="6">
        <f>SUM(B14-'4'!B14)</f>
        <v>32950</v>
      </c>
      <c r="D14" s="14"/>
      <c r="E14" s="1"/>
      <c r="F14" s="1"/>
      <c r="G14" s="12">
        <f>SUM(C14)</f>
        <v>32950</v>
      </c>
    </row>
    <row r="15" spans="1:7" ht="17.25" x14ac:dyDescent="0.3">
      <c r="A15" s="1" t="s">
        <v>13</v>
      </c>
      <c r="B15" s="1">
        <v>200714710</v>
      </c>
      <c r="C15" s="6">
        <f>SUM(B15-'4'!B15)</f>
        <v>0</v>
      </c>
      <c r="D15" s="14"/>
      <c r="E15" s="1"/>
      <c r="F15" s="1"/>
      <c r="G15" s="32">
        <f>SUM(C15:C16)</f>
        <v>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204190000</v>
      </c>
      <c r="C17" s="6">
        <f>SUM(B17-'4'!B17)</f>
        <v>188000</v>
      </c>
      <c r="D17" s="14"/>
      <c r="E17" s="1"/>
      <c r="F17" s="1"/>
      <c r="G17" s="12">
        <f>SUM(C17)</f>
        <v>188000</v>
      </c>
    </row>
    <row r="18" spans="1:7" ht="17.25" x14ac:dyDescent="0.3">
      <c r="A18" s="1" t="s">
        <v>15</v>
      </c>
      <c r="B18" s="1">
        <v>31620</v>
      </c>
      <c r="C18" s="6">
        <f>SUM(B18-'4'!B18)</f>
        <v>26620</v>
      </c>
      <c r="D18" s="14"/>
      <c r="E18" s="1"/>
      <c r="F18" s="1"/>
      <c r="G18" s="32">
        <f>SUM(C18:C19)</f>
        <v>26820</v>
      </c>
    </row>
    <row r="19" spans="1:7" ht="17.25" x14ac:dyDescent="0.3">
      <c r="A19" s="1" t="s">
        <v>16</v>
      </c>
      <c r="B19" s="1">
        <v>7340000</v>
      </c>
      <c r="C19" s="6">
        <f>SUM(B19-'4'!B19)</f>
        <v>200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46509550</v>
      </c>
      <c r="C20" s="6">
        <f>SUM(B20-'4'!B20)</f>
        <v>42000</v>
      </c>
      <c r="D20" s="14"/>
      <c r="E20" s="1"/>
      <c r="F20" s="1"/>
      <c r="G20" s="12">
        <f>SUM(C20)</f>
        <v>42000</v>
      </c>
    </row>
    <row r="21" spans="1:7" ht="17.25" x14ac:dyDescent="0.3">
      <c r="A21" s="1" t="s">
        <v>18</v>
      </c>
      <c r="B21" s="1">
        <v>7637200</v>
      </c>
      <c r="C21" s="6">
        <f>SUM(B21-'4'!B21)</f>
        <v>56900</v>
      </c>
      <c r="D21" s="14"/>
      <c r="E21" s="1"/>
      <c r="F21" s="1"/>
      <c r="G21" s="12">
        <f>SUM(C21)</f>
        <v>56900</v>
      </c>
    </row>
    <row r="22" spans="1:7" ht="17.25" x14ac:dyDescent="0.3">
      <c r="A22" s="1" t="s">
        <v>19</v>
      </c>
      <c r="B22" s="1">
        <v>81506200</v>
      </c>
      <c r="C22" s="6">
        <f>SUM(B22-'4'!B22)</f>
        <v>83200</v>
      </c>
      <c r="D22" s="14"/>
      <c r="E22" s="1"/>
      <c r="F22" s="1"/>
      <c r="G22" s="12">
        <f>SUM(C22)</f>
        <v>83200</v>
      </c>
    </row>
    <row r="23" spans="1:7" ht="17.25" x14ac:dyDescent="0.3">
      <c r="A23" s="1" t="s">
        <v>20</v>
      </c>
      <c r="B23" s="1">
        <v>11942200</v>
      </c>
      <c r="C23" s="6">
        <f>SUM(B23-'4'!B23)</f>
        <v>169800</v>
      </c>
      <c r="D23" s="14"/>
      <c r="E23" s="1"/>
      <c r="F23" s="1"/>
      <c r="G23" s="32">
        <f>SUM(C23:C24)</f>
        <v>192810</v>
      </c>
    </row>
    <row r="24" spans="1:7" ht="17.25" x14ac:dyDescent="0.3">
      <c r="A24" s="1" t="s">
        <v>21</v>
      </c>
      <c r="B24" s="1">
        <v>1586800</v>
      </c>
      <c r="C24" s="6">
        <f>SUM(B24-'4'!B24)</f>
        <v>23010</v>
      </c>
      <c r="D24" s="14"/>
      <c r="E24" s="1"/>
      <c r="F24" s="1"/>
      <c r="G24" s="33"/>
    </row>
    <row r="25" spans="1:7" ht="17.25" x14ac:dyDescent="0.3">
      <c r="A25" s="1" t="s">
        <v>22</v>
      </c>
      <c r="B25" s="1">
        <v>23760000</v>
      </c>
      <c r="C25" s="6">
        <f>SUM(B25-'4'!B25)</f>
        <v>340000</v>
      </c>
      <c r="D25" s="14"/>
      <c r="E25" s="1"/>
      <c r="F25" s="1"/>
      <c r="G25" s="32">
        <f>SUM(C25:C26)</f>
        <v>425260</v>
      </c>
    </row>
    <row r="26" spans="1:7" ht="17.25" x14ac:dyDescent="0.3">
      <c r="A26" s="1" t="s">
        <v>23</v>
      </c>
      <c r="B26" s="1">
        <v>4692680</v>
      </c>
      <c r="C26" s="6">
        <f>SUM(B26-'4'!B26)</f>
        <v>85260</v>
      </c>
      <c r="D26" s="14"/>
      <c r="E26" s="1"/>
      <c r="F26" s="1"/>
      <c r="G26" s="33"/>
    </row>
    <row r="27" spans="1:7" ht="17.25" x14ac:dyDescent="0.3">
      <c r="A27" s="1" t="s">
        <v>24</v>
      </c>
      <c r="B27" s="1">
        <v>0</v>
      </c>
      <c r="C27" s="6">
        <v>0</v>
      </c>
      <c r="D27" s="14"/>
      <c r="E27" s="1"/>
      <c r="F27" s="1"/>
      <c r="G27" s="32">
        <f>SUM(C27:C28)</f>
        <v>1820</v>
      </c>
    </row>
    <row r="28" spans="1:7" ht="17.25" x14ac:dyDescent="0.3">
      <c r="A28" s="1" t="s">
        <v>25</v>
      </c>
      <c r="B28" s="1">
        <v>82740</v>
      </c>
      <c r="C28" s="6">
        <f>SUM(B28-'4'!B28)</f>
        <v>1820</v>
      </c>
      <c r="D28" s="14"/>
      <c r="E28" s="1"/>
      <c r="F28" s="1"/>
      <c r="G28" s="33"/>
    </row>
    <row r="29" spans="1:7" ht="17.25" x14ac:dyDescent="0.3">
      <c r="A29" s="1" t="s">
        <v>44</v>
      </c>
      <c r="B29" s="1">
        <v>12807000</v>
      </c>
      <c r="C29" s="6">
        <f>SUM(B29-'4'!B29)</f>
        <v>77000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SUM(B30-'4'!B30)</f>
        <v>0</v>
      </c>
      <c r="D30" s="14"/>
      <c r="E30" s="1"/>
      <c r="F30" s="1"/>
      <c r="G30" s="21">
        <f>SUM(C29:C30)</f>
        <v>77000</v>
      </c>
    </row>
    <row r="31" spans="1:7" ht="17.25" x14ac:dyDescent="0.3">
      <c r="A31" s="1" t="s">
        <v>26</v>
      </c>
      <c r="B31" s="1">
        <v>29000</v>
      </c>
      <c r="C31" s="6">
        <f>SUM(B31-'4'!B31)</f>
        <v>0</v>
      </c>
      <c r="D31" s="14"/>
      <c r="E31" s="1"/>
      <c r="F31" s="1"/>
      <c r="G31" s="32">
        <f>SUM(C31:C32)</f>
        <v>29350</v>
      </c>
    </row>
    <row r="32" spans="1:7" ht="17.25" x14ac:dyDescent="0.3">
      <c r="A32" s="1" t="s">
        <v>27</v>
      </c>
      <c r="B32" s="1">
        <v>1914550</v>
      </c>
      <c r="C32" s="6">
        <f>SUM(B32-'4'!B32)</f>
        <v>29350</v>
      </c>
      <c r="D32" s="14"/>
      <c r="E32" s="1"/>
      <c r="F32" s="1"/>
      <c r="G32" s="33"/>
    </row>
    <row r="33" spans="1:7" ht="17.25" x14ac:dyDescent="0.3">
      <c r="A33" s="1" t="s">
        <v>28</v>
      </c>
      <c r="B33" s="1">
        <v>43245000</v>
      </c>
      <c r="C33" s="6">
        <f>SUM(B33-'4'!B33)</f>
        <v>108000</v>
      </c>
      <c r="D33" s="14"/>
      <c r="E33" s="1"/>
      <c r="F33" s="1"/>
      <c r="G33" s="32">
        <f>SUM(C33:C34)</f>
        <v>186500</v>
      </c>
    </row>
    <row r="34" spans="1:7" ht="17.25" x14ac:dyDescent="0.3">
      <c r="A34" s="1" t="s">
        <v>29</v>
      </c>
      <c r="B34" s="1">
        <v>4495320</v>
      </c>
      <c r="C34" s="6">
        <f>SUM(B34-'4'!B34)</f>
        <v>78500</v>
      </c>
      <c r="D34" s="14"/>
      <c r="E34" s="1"/>
      <c r="F34" s="1"/>
      <c r="G34" s="33"/>
    </row>
    <row r="35" spans="1:7" ht="17.25" x14ac:dyDescent="0.3">
      <c r="A35" s="1" t="s">
        <v>30</v>
      </c>
      <c r="B35" s="1">
        <v>27827400</v>
      </c>
      <c r="C35" s="6">
        <f>SUM(B35-'4'!B35)</f>
        <v>3700</v>
      </c>
      <c r="D35" s="14"/>
      <c r="E35" s="1"/>
      <c r="F35" s="1"/>
      <c r="G35" s="32">
        <f>SUM(C35:C36)</f>
        <v>28060</v>
      </c>
    </row>
    <row r="36" spans="1:7" ht="17.25" x14ac:dyDescent="0.3">
      <c r="A36" s="1" t="s">
        <v>31</v>
      </c>
      <c r="B36" s="1">
        <v>1653670</v>
      </c>
      <c r="C36" s="6">
        <f>SUM(B36-'4'!B36)</f>
        <v>24360</v>
      </c>
      <c r="D36" s="14"/>
      <c r="E36" s="1"/>
      <c r="F36" s="1"/>
      <c r="G36" s="33"/>
    </row>
    <row r="37" spans="1:7" ht="17.25" x14ac:dyDescent="0.3">
      <c r="A37" s="1" t="s">
        <v>32</v>
      </c>
      <c r="B37" s="1">
        <v>48679000</v>
      </c>
      <c r="C37" s="6">
        <f>SUM(B37-'4'!B37)</f>
        <v>199000</v>
      </c>
      <c r="D37" s="14"/>
      <c r="E37" s="1"/>
      <c r="F37" s="1"/>
      <c r="G37" s="32">
        <f>SUM(C37:C38)</f>
        <v>276650</v>
      </c>
    </row>
    <row r="38" spans="1:7" ht="17.25" x14ac:dyDescent="0.3">
      <c r="A38" s="1" t="s">
        <v>33</v>
      </c>
      <c r="B38" s="1">
        <v>3964920</v>
      </c>
      <c r="C38" s="6">
        <f>SUM(B38-'4'!B38)</f>
        <v>77650</v>
      </c>
      <c r="D38" s="14"/>
      <c r="E38" s="1"/>
      <c r="F38" s="1"/>
      <c r="G38" s="33"/>
    </row>
    <row r="39" spans="1:7" ht="17.25" x14ac:dyDescent="0.3">
      <c r="A39" s="1" t="s">
        <v>34</v>
      </c>
      <c r="B39" s="1">
        <v>6058800</v>
      </c>
      <c r="C39" s="6">
        <f>SUM(B39-'4'!B39)</f>
        <v>145000</v>
      </c>
      <c r="D39" s="14"/>
      <c r="E39" s="1"/>
      <c r="F39" s="1"/>
      <c r="G39" s="12">
        <f>SUM(C39)</f>
        <v>145000</v>
      </c>
    </row>
    <row r="40" spans="1:7" x14ac:dyDescent="0.25">
      <c r="A40" s="9"/>
      <c r="B40" s="9"/>
      <c r="F40" s="9" t="s">
        <v>43</v>
      </c>
      <c r="G40" s="10">
        <f>MIN(G2:G39)</f>
        <v>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&amp;C&amp;"-,Bold"&amp;18March 5, 2018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8" workbookViewId="0">
      <selection activeCell="G41" sqref="G41"/>
    </sheetView>
  </sheetViews>
  <sheetFormatPr defaultRowHeight="15" x14ac:dyDescent="0.25"/>
  <cols>
    <col min="1" max="1" width="16.140625" customWidth="1"/>
    <col min="2" max="2" width="19.42578125" customWidth="1"/>
    <col min="3" max="3" width="15.140625" customWidth="1"/>
    <col min="4" max="4" width="7" customWidth="1"/>
    <col min="5" max="5" width="6.7109375" customWidth="1"/>
    <col min="6" max="6" width="6.42578125" customWidth="1"/>
    <col min="7" max="7" width="19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196988000</v>
      </c>
      <c r="C2" s="6">
        <f>SUM(B2-'5'!B2)</f>
        <v>141000</v>
      </c>
      <c r="D2" s="8"/>
      <c r="E2" s="2"/>
      <c r="F2" s="3"/>
      <c r="G2" s="32">
        <f>SUM(C2:C3)</f>
        <v>194460</v>
      </c>
    </row>
    <row r="3" spans="1:7" ht="17.25" x14ac:dyDescent="0.3">
      <c r="A3" s="1" t="s">
        <v>0</v>
      </c>
      <c r="B3" s="1">
        <v>6217100</v>
      </c>
      <c r="C3" s="6">
        <f>SUM(B3-'5'!B3)</f>
        <v>53460</v>
      </c>
      <c r="D3" s="14"/>
      <c r="E3" s="1"/>
      <c r="F3" s="1"/>
      <c r="G3" s="33"/>
    </row>
    <row r="4" spans="1:7" ht="17.25" x14ac:dyDescent="0.3">
      <c r="A4" s="1" t="s">
        <v>2</v>
      </c>
      <c r="B4" s="1">
        <v>515000</v>
      </c>
      <c r="C4" s="6">
        <f>SUM(B4-'5'!B4)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6852610</v>
      </c>
      <c r="C5" s="6">
        <f>SUM(B5-'5'!B5)</f>
        <v>185840</v>
      </c>
      <c r="D5" s="8"/>
      <c r="E5" s="14"/>
      <c r="F5" s="1"/>
      <c r="G5" s="12">
        <f>SUM(C5)</f>
        <v>185840</v>
      </c>
    </row>
    <row r="6" spans="1:7" ht="17.25" x14ac:dyDescent="0.3">
      <c r="A6" s="1" t="s">
        <v>4</v>
      </c>
      <c r="B6" s="1">
        <v>37611640</v>
      </c>
      <c r="C6" s="6">
        <f>SUM(B6-'5'!B6)</f>
        <v>13020</v>
      </c>
      <c r="D6" s="14"/>
      <c r="E6" s="1"/>
      <c r="F6" s="1"/>
      <c r="G6" s="12">
        <f>SUM(C6)</f>
        <v>13020</v>
      </c>
    </row>
    <row r="7" spans="1:7" ht="17.25" x14ac:dyDescent="0.3">
      <c r="A7" s="1" t="s">
        <v>5</v>
      </c>
      <c r="B7" s="1">
        <v>11120200</v>
      </c>
      <c r="C7" s="6">
        <f>SUM(B7-'5'!B7)</f>
        <v>20300</v>
      </c>
      <c r="D7" s="14"/>
      <c r="E7" s="1"/>
      <c r="F7" s="1"/>
      <c r="G7" s="32">
        <f>SUM(C7:C8)</f>
        <v>50260</v>
      </c>
    </row>
    <row r="8" spans="1:7" ht="17.25" x14ac:dyDescent="0.3">
      <c r="A8" s="1" t="s">
        <v>6</v>
      </c>
      <c r="B8" s="1">
        <v>9723060</v>
      </c>
      <c r="C8" s="6">
        <f>SUM(B8-'5'!B8)</f>
        <v>29960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82099490</v>
      </c>
      <c r="C9" s="6">
        <f>SUM(B9-'5'!B9)</f>
        <v>52300</v>
      </c>
      <c r="D9" s="14"/>
      <c r="E9" s="1"/>
      <c r="F9" s="1"/>
      <c r="G9" s="12">
        <f>SUM(C9)</f>
        <v>52300</v>
      </c>
    </row>
    <row r="10" spans="1:7" ht="17.25" x14ac:dyDescent="0.3">
      <c r="A10" s="1" t="s">
        <v>8</v>
      </c>
      <c r="B10" s="1">
        <v>726228900</v>
      </c>
      <c r="C10" s="6">
        <f>SUM(B10-'5'!B10)</f>
        <v>460200</v>
      </c>
      <c r="D10" s="14"/>
      <c r="E10" s="1"/>
      <c r="F10" s="1"/>
      <c r="G10" s="32">
        <f>SUM(C10:C11)</f>
        <v>460200</v>
      </c>
    </row>
    <row r="11" spans="1:7" ht="17.25" x14ac:dyDescent="0.3">
      <c r="A11" s="1" t="s">
        <v>9</v>
      </c>
      <c r="B11" s="1">
        <v>36407390</v>
      </c>
      <c r="C11" s="6">
        <f>SUM(B11-'5'!B11)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6470685000</v>
      </c>
      <c r="C12" s="6">
        <f>SUM(B12-'5'!B12)</f>
        <v>1821000</v>
      </c>
      <c r="D12" s="14"/>
      <c r="E12" s="1"/>
      <c r="F12" s="16">
        <v>2.2000000000000002</v>
      </c>
      <c r="G12" s="12">
        <f>SUM(C12)</f>
        <v>1821000</v>
      </c>
    </row>
    <row r="13" spans="1:7" ht="17.25" x14ac:dyDescent="0.3">
      <c r="A13" s="1" t="s">
        <v>11</v>
      </c>
      <c r="B13" s="11">
        <v>6666705239000</v>
      </c>
      <c r="C13" s="6">
        <f>SUM(B13-'5'!B13)</f>
        <v>236000</v>
      </c>
      <c r="D13" s="14"/>
      <c r="E13" s="1"/>
      <c r="F13" s="1"/>
      <c r="G13" s="12">
        <f>SUM(C13)</f>
        <v>236000</v>
      </c>
    </row>
    <row r="14" spans="1:7" ht="17.25" x14ac:dyDescent="0.3">
      <c r="A14" s="1" t="s">
        <v>12</v>
      </c>
      <c r="B14" s="1">
        <v>38345150</v>
      </c>
      <c r="C14" s="6">
        <f>SUM(B14-'5'!B14)</f>
        <v>29480</v>
      </c>
      <c r="D14" s="14"/>
      <c r="E14" s="1"/>
      <c r="F14" s="1"/>
      <c r="G14" s="12">
        <f>SUM(C14)</f>
        <v>29480</v>
      </c>
    </row>
    <row r="15" spans="1:7" ht="17.25" x14ac:dyDescent="0.3">
      <c r="A15" s="1" t="s">
        <v>13</v>
      </c>
      <c r="B15" s="1">
        <v>201382480</v>
      </c>
      <c r="C15" s="6">
        <f>SUM(B15-'5'!B15)</f>
        <v>667770</v>
      </c>
      <c r="D15" s="14"/>
      <c r="E15" s="1"/>
      <c r="F15" s="1"/>
      <c r="G15" s="32">
        <f>SUM(C15:C16)</f>
        <v>667770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204259000</v>
      </c>
      <c r="C17" s="6">
        <f>SUM(B17-'5'!B17)</f>
        <v>69000</v>
      </c>
      <c r="D17" s="14"/>
      <c r="E17" s="1"/>
      <c r="F17" s="1"/>
      <c r="G17" s="12">
        <f>SUM(C17)</f>
        <v>69000</v>
      </c>
    </row>
    <row r="18" spans="1:7" ht="17.25" x14ac:dyDescent="0.3">
      <c r="A18" s="1" t="s">
        <v>15</v>
      </c>
      <c r="B18" s="1">
        <v>56810</v>
      </c>
      <c r="C18" s="6">
        <f>SUM(B18-'5'!B18)</f>
        <v>25190</v>
      </c>
      <c r="D18" s="14"/>
      <c r="E18" s="1"/>
      <c r="F18" s="1"/>
      <c r="G18" s="32">
        <f>SUM(C18:C19)</f>
        <v>25590</v>
      </c>
    </row>
    <row r="19" spans="1:7" ht="17.25" x14ac:dyDescent="0.3">
      <c r="A19" s="1" t="s">
        <v>16</v>
      </c>
      <c r="B19" s="1">
        <v>7340400</v>
      </c>
      <c r="C19" s="6">
        <f>SUM(B19-'5'!B19)</f>
        <v>400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46554660</v>
      </c>
      <c r="C20" s="6">
        <f>SUM(B20-'5'!B20)</f>
        <v>45110</v>
      </c>
      <c r="D20" s="14"/>
      <c r="E20" s="1"/>
      <c r="F20" s="1"/>
      <c r="G20" s="12">
        <f>SUM(C20)</f>
        <v>45110</v>
      </c>
    </row>
    <row r="21" spans="1:7" ht="17.25" x14ac:dyDescent="0.3">
      <c r="A21" s="1" t="s">
        <v>18</v>
      </c>
      <c r="B21" s="1">
        <v>7686200</v>
      </c>
      <c r="C21" s="6">
        <f>SUM(B21-'5'!B21)</f>
        <v>49000</v>
      </c>
      <c r="D21" s="14"/>
      <c r="E21" s="1"/>
      <c r="F21" s="1"/>
      <c r="G21" s="12">
        <f>SUM(C21)</f>
        <v>49000</v>
      </c>
    </row>
    <row r="22" spans="1:7" ht="17.25" x14ac:dyDescent="0.3">
      <c r="A22" s="1" t="s">
        <v>19</v>
      </c>
      <c r="B22" s="1">
        <v>81581900</v>
      </c>
      <c r="C22" s="6">
        <f>SUM(B22-'5'!B22)</f>
        <v>75700</v>
      </c>
      <c r="D22" s="14"/>
      <c r="E22" s="1"/>
      <c r="F22" s="1"/>
      <c r="G22" s="12">
        <f>SUM(C22)</f>
        <v>75700</v>
      </c>
    </row>
    <row r="23" spans="1:7" ht="17.25" x14ac:dyDescent="0.3">
      <c r="A23" s="1" t="s">
        <v>20</v>
      </c>
      <c r="B23" s="1">
        <v>12007500</v>
      </c>
      <c r="C23" s="6">
        <f>SUM(B23-'5'!B23)</f>
        <v>65300</v>
      </c>
      <c r="D23" s="14"/>
      <c r="E23" s="1"/>
      <c r="F23" s="1"/>
      <c r="G23" s="32">
        <f>SUM(C23:C24)</f>
        <v>76360</v>
      </c>
    </row>
    <row r="24" spans="1:7" ht="17.25" x14ac:dyDescent="0.3">
      <c r="A24" s="1" t="s">
        <v>21</v>
      </c>
      <c r="B24" s="1">
        <v>1597860</v>
      </c>
      <c r="C24" s="6">
        <f>SUM(B24-'5'!B24)</f>
        <v>11060</v>
      </c>
      <c r="D24" s="14"/>
      <c r="E24" s="1"/>
      <c r="F24" s="1"/>
      <c r="G24" s="33"/>
    </row>
    <row r="25" spans="1:7" ht="17.25" x14ac:dyDescent="0.3">
      <c r="A25" s="1" t="s">
        <v>22</v>
      </c>
      <c r="B25" s="1">
        <v>23912000</v>
      </c>
      <c r="C25" s="6">
        <f>SUM(B25-'5'!B25)</f>
        <v>152000</v>
      </c>
      <c r="D25" s="14"/>
      <c r="E25" s="1"/>
      <c r="F25" s="1"/>
      <c r="G25" s="32">
        <f>SUM(C25:C26)</f>
        <v>194200</v>
      </c>
    </row>
    <row r="26" spans="1:7" ht="17.25" x14ac:dyDescent="0.3">
      <c r="A26" s="1" t="s">
        <v>23</v>
      </c>
      <c r="B26" s="1">
        <v>4734880</v>
      </c>
      <c r="C26" s="6">
        <f>SUM(B26-'5'!B26)</f>
        <v>42200</v>
      </c>
      <c r="D26" s="14"/>
      <c r="E26" s="1"/>
      <c r="F26" s="1"/>
      <c r="G26" s="33"/>
    </row>
    <row r="27" spans="1:7" ht="17.25" x14ac:dyDescent="0.3">
      <c r="A27" s="1" t="s">
        <v>24</v>
      </c>
      <c r="B27" s="1">
        <v>0</v>
      </c>
      <c r="C27" s="6">
        <f>SUM(B27-'5'!B27)</f>
        <v>0</v>
      </c>
      <c r="D27" s="14"/>
      <c r="E27" s="1"/>
      <c r="F27" s="1"/>
      <c r="G27" s="32">
        <f>SUM(C27:C28)</f>
        <v>520</v>
      </c>
    </row>
    <row r="28" spans="1:7" ht="17.25" x14ac:dyDescent="0.3">
      <c r="A28" s="1" t="s">
        <v>25</v>
      </c>
      <c r="B28" s="1">
        <v>83260</v>
      </c>
      <c r="C28" s="6">
        <f>SUM(B28-'5'!B28)</f>
        <v>520</v>
      </c>
      <c r="D28" s="14"/>
      <c r="E28" s="1"/>
      <c r="F28" s="1"/>
      <c r="G28" s="33"/>
    </row>
    <row r="29" spans="1:7" ht="17.25" x14ac:dyDescent="0.3">
      <c r="A29" s="1" t="s">
        <v>44</v>
      </c>
      <c r="B29" s="1">
        <v>12857000</v>
      </c>
      <c r="C29" s="6">
        <f>SUM(B29-'5'!B29)</f>
        <v>50000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SUM(B30-'5'!B30)</f>
        <v>0</v>
      </c>
      <c r="D30" s="14"/>
      <c r="E30" s="1"/>
      <c r="F30" s="1"/>
      <c r="G30" s="21">
        <f>SUM(C29:C30)</f>
        <v>50000</v>
      </c>
    </row>
    <row r="31" spans="1:7" ht="17.25" x14ac:dyDescent="0.3">
      <c r="A31" s="1" t="s">
        <v>26</v>
      </c>
      <c r="B31" s="1">
        <v>29000</v>
      </c>
      <c r="C31" s="6">
        <f>SUM(B31-'5'!B31)</f>
        <v>0</v>
      </c>
      <c r="D31" s="14"/>
      <c r="E31" s="1"/>
      <c r="F31" s="1"/>
      <c r="G31" s="32">
        <f>SUM(C31:C32)</f>
        <v>13440</v>
      </c>
    </row>
    <row r="32" spans="1:7" ht="17.25" x14ac:dyDescent="0.3">
      <c r="A32" s="1" t="s">
        <v>27</v>
      </c>
      <c r="B32" s="1">
        <v>1927990</v>
      </c>
      <c r="C32" s="6">
        <f>SUM(B32-'5'!B32)</f>
        <v>13440</v>
      </c>
      <c r="D32" s="14"/>
      <c r="E32" s="1"/>
      <c r="F32" s="1"/>
      <c r="G32" s="33"/>
    </row>
    <row r="33" spans="1:7" ht="17.25" x14ac:dyDescent="0.3">
      <c r="A33" s="1" t="s">
        <v>28</v>
      </c>
      <c r="B33" s="1">
        <v>43287000</v>
      </c>
      <c r="C33" s="6">
        <f>SUM(B33-'5'!B33)</f>
        <v>42000</v>
      </c>
      <c r="D33" s="14"/>
      <c r="E33" s="1"/>
      <c r="F33" s="1"/>
      <c r="G33" s="32">
        <f>SUM(C33:C34)</f>
        <v>80870</v>
      </c>
    </row>
    <row r="34" spans="1:7" ht="17.25" x14ac:dyDescent="0.3">
      <c r="A34" s="1" t="s">
        <v>29</v>
      </c>
      <c r="B34" s="1">
        <v>4534190</v>
      </c>
      <c r="C34" s="6">
        <f>SUM(B34-'5'!B34)</f>
        <v>38870</v>
      </c>
      <c r="D34" s="14"/>
      <c r="E34" s="1"/>
      <c r="F34" s="1"/>
      <c r="G34" s="33"/>
    </row>
    <row r="35" spans="1:7" ht="17.25" x14ac:dyDescent="0.3">
      <c r="A35" s="1" t="s">
        <v>30</v>
      </c>
      <c r="B35" s="1">
        <v>27828200</v>
      </c>
      <c r="C35" s="6">
        <f>SUM(B35-'5'!B35)</f>
        <v>800</v>
      </c>
      <c r="D35" s="14"/>
      <c r="E35" s="1"/>
      <c r="F35" s="1"/>
      <c r="G35" s="32">
        <f>SUM(C35:C36)</f>
        <v>12610</v>
      </c>
    </row>
    <row r="36" spans="1:7" ht="17.25" x14ac:dyDescent="0.3">
      <c r="A36" s="1" t="s">
        <v>31</v>
      </c>
      <c r="B36" s="1">
        <v>1665480</v>
      </c>
      <c r="C36" s="6">
        <f>SUM(B36-'5'!B36)</f>
        <v>11810</v>
      </c>
      <c r="D36" s="14"/>
      <c r="E36" s="1"/>
      <c r="F36" s="1"/>
      <c r="G36" s="33"/>
    </row>
    <row r="37" spans="1:7" ht="17.25" x14ac:dyDescent="0.3">
      <c r="A37" s="1" t="s">
        <v>32</v>
      </c>
      <c r="B37" s="1">
        <v>48774000</v>
      </c>
      <c r="C37" s="6">
        <f>SUM(B37-'5'!B37)</f>
        <v>95000</v>
      </c>
      <c r="D37" s="14"/>
      <c r="E37" s="1"/>
      <c r="F37" s="1"/>
      <c r="G37" s="32">
        <f>SUM(C37:C38)</f>
        <v>133510</v>
      </c>
    </row>
    <row r="38" spans="1:7" ht="17.25" x14ac:dyDescent="0.3">
      <c r="A38" s="1" t="s">
        <v>33</v>
      </c>
      <c r="B38" s="1">
        <v>4003430</v>
      </c>
      <c r="C38" s="6">
        <f>SUM(B38-'5'!B38)</f>
        <v>38510</v>
      </c>
      <c r="D38" s="14"/>
      <c r="E38" s="1"/>
      <c r="F38" s="1"/>
      <c r="G38" s="33"/>
    </row>
    <row r="39" spans="1:7" ht="17.25" x14ac:dyDescent="0.3">
      <c r="A39" s="1" t="s">
        <v>34</v>
      </c>
      <c r="B39" s="1">
        <v>6130700</v>
      </c>
      <c r="C39" s="6">
        <f>SUM(B39-'5'!B39)</f>
        <v>71900</v>
      </c>
      <c r="D39" s="14"/>
      <c r="E39" s="1"/>
      <c r="F39" s="1"/>
      <c r="G39" s="12">
        <f>SUM(C39)</f>
        <v>71900</v>
      </c>
    </row>
    <row r="40" spans="1:7" x14ac:dyDescent="0.25">
      <c r="A40" s="9"/>
      <c r="B40" s="9"/>
      <c r="F40" s="9" t="s">
        <v>43</v>
      </c>
      <c r="G40" s="10">
        <f>SUM(G2:G39)</f>
        <v>4615140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&amp;C&amp;20March 6, 2018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topLeftCell="A5" workbookViewId="0">
      <selection activeCell="G41" sqref="G41"/>
    </sheetView>
  </sheetViews>
  <sheetFormatPr defaultRowHeight="15" x14ac:dyDescent="0.25"/>
  <cols>
    <col min="1" max="1" width="16.140625" customWidth="1"/>
    <col min="2" max="2" width="18.5703125" customWidth="1"/>
    <col min="3" max="3" width="16.42578125" customWidth="1"/>
    <col min="4" max="4" width="6" customWidth="1"/>
    <col min="5" max="5" width="6.7109375" customWidth="1"/>
    <col min="6" max="6" width="6.42578125" customWidth="1"/>
    <col min="7" max="7" width="18.85546875" customWidth="1"/>
    <col min="8" max="10" width="9.140625" customWidth="1"/>
    <col min="12" max="14" width="9.140625" customWidth="1"/>
  </cols>
  <sheetData>
    <row r="1" spans="1:7" ht="30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197101000</v>
      </c>
      <c r="C2" s="6">
        <f>SUM(B2-'6'!B2)</f>
        <v>113000</v>
      </c>
      <c r="D2" s="8"/>
      <c r="E2" s="2"/>
      <c r="F2" s="3"/>
      <c r="G2" s="32">
        <f>SUM(C2:C3)</f>
        <v>156720</v>
      </c>
    </row>
    <row r="3" spans="1:7" ht="17.25" x14ac:dyDescent="0.3">
      <c r="A3" s="1" t="s">
        <v>0</v>
      </c>
      <c r="B3" s="1">
        <v>6260820</v>
      </c>
      <c r="C3" s="6">
        <f>SUM(B3-'6'!B3)</f>
        <v>43720</v>
      </c>
      <c r="D3" s="14"/>
      <c r="E3" s="1"/>
      <c r="F3" s="1"/>
      <c r="G3" s="33"/>
    </row>
    <row r="4" spans="1:7" ht="17.25" x14ac:dyDescent="0.3">
      <c r="A4" s="1" t="s">
        <v>2</v>
      </c>
      <c r="B4" s="1">
        <v>520000</v>
      </c>
      <c r="C4" s="6">
        <f>SUM(B4-'6'!B4)</f>
        <v>5000</v>
      </c>
      <c r="D4" s="14"/>
      <c r="E4" s="1"/>
      <c r="F4" s="1"/>
      <c r="G4" s="12">
        <f>SUM(C4)</f>
        <v>5000</v>
      </c>
    </row>
    <row r="5" spans="1:7" ht="17.25" x14ac:dyDescent="0.3">
      <c r="A5" s="1" t="s">
        <v>3</v>
      </c>
      <c r="B5" s="1">
        <v>7005720</v>
      </c>
      <c r="C5" s="6">
        <f>SUM(B5-'6'!B5)</f>
        <v>153110</v>
      </c>
      <c r="D5" s="8"/>
      <c r="E5" s="1"/>
      <c r="F5" s="1"/>
      <c r="G5" s="12">
        <f>SUM(C5)</f>
        <v>153110</v>
      </c>
    </row>
    <row r="6" spans="1:7" ht="17.25" x14ac:dyDescent="0.3">
      <c r="A6" s="1" t="s">
        <v>4</v>
      </c>
      <c r="B6" s="1">
        <v>37619300</v>
      </c>
      <c r="C6" s="6">
        <f>SUM(B6-'6'!B6)</f>
        <v>7660</v>
      </c>
      <c r="D6" s="14"/>
      <c r="E6" s="1"/>
      <c r="F6" s="1"/>
      <c r="G6" s="12">
        <f>SUM(C6)</f>
        <v>7660</v>
      </c>
    </row>
    <row r="7" spans="1:7" ht="17.25" x14ac:dyDescent="0.3">
      <c r="A7" s="1" t="s">
        <v>5</v>
      </c>
      <c r="B7" s="1">
        <v>11129500</v>
      </c>
      <c r="C7" s="6">
        <f>SUM(B7-'6'!B7)</f>
        <v>9300</v>
      </c>
      <c r="D7" s="14"/>
      <c r="E7" s="1"/>
      <c r="F7" s="1"/>
      <c r="G7" s="32">
        <f>SUM(C7:C8)</f>
        <v>33200</v>
      </c>
    </row>
    <row r="8" spans="1:7" ht="17.25" x14ac:dyDescent="0.3">
      <c r="A8" s="1" t="s">
        <v>6</v>
      </c>
      <c r="B8" s="1">
        <v>9746960</v>
      </c>
      <c r="C8" s="6">
        <f>SUM(B8-'6'!B8)</f>
        <v>23900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82147030</v>
      </c>
      <c r="C9" s="6">
        <f>SUM(B9-'6'!B9)</f>
        <v>47540</v>
      </c>
      <c r="D9" s="14"/>
      <c r="E9" s="1"/>
      <c r="F9" s="1"/>
      <c r="G9" s="12">
        <f>SUM(C9)</f>
        <v>47540</v>
      </c>
    </row>
    <row r="10" spans="1:7" ht="17.25" x14ac:dyDescent="0.3">
      <c r="A10" s="1" t="s">
        <v>8</v>
      </c>
      <c r="B10" s="1">
        <v>726689200</v>
      </c>
      <c r="C10" s="6">
        <f>SUM(B10-'6'!B10)</f>
        <v>460300</v>
      </c>
      <c r="D10" s="14"/>
      <c r="E10" s="1"/>
      <c r="F10" s="1"/>
      <c r="G10" s="32">
        <f>SUM(C10:C11)</f>
        <v>460300</v>
      </c>
    </row>
    <row r="11" spans="1:7" ht="17.25" x14ac:dyDescent="0.3">
      <c r="A11" s="1" t="s">
        <v>9</v>
      </c>
      <c r="B11" s="1">
        <v>36407390</v>
      </c>
      <c r="C11" s="6">
        <f>SUM(B11-'6'!B11)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6472605000</v>
      </c>
      <c r="C12" s="6">
        <f>SUM(B12-'6'!B12)</f>
        <v>1920000</v>
      </c>
      <c r="D12" s="14"/>
      <c r="E12" s="1"/>
      <c r="F12" s="1">
        <v>1.9</v>
      </c>
      <c r="G12" s="12">
        <f>SUM(C12)</f>
        <v>1920000</v>
      </c>
    </row>
    <row r="13" spans="1:7" ht="17.25" x14ac:dyDescent="0.3">
      <c r="A13" s="1" t="s">
        <v>11</v>
      </c>
      <c r="B13" s="11">
        <v>6666705606000</v>
      </c>
      <c r="C13" s="13">
        <f>SUM(B13-'6'!B13)</f>
        <v>367000</v>
      </c>
      <c r="D13" s="14"/>
      <c r="E13" s="1"/>
      <c r="F13" s="1"/>
      <c r="G13" s="12">
        <f>SUM(C13)</f>
        <v>367000</v>
      </c>
    </row>
    <row r="14" spans="1:7" ht="17.25" x14ac:dyDescent="0.3">
      <c r="A14" s="1" t="s">
        <v>12</v>
      </c>
      <c r="B14" s="1">
        <v>38410960</v>
      </c>
      <c r="C14" s="6">
        <f>SUM(B14-'6'!B14)</f>
        <v>65810</v>
      </c>
      <c r="D14" s="14"/>
      <c r="E14" s="1"/>
      <c r="F14" s="1"/>
      <c r="G14" s="12">
        <f>SUM(C14)</f>
        <v>65810</v>
      </c>
    </row>
    <row r="15" spans="1:7" ht="17.25" x14ac:dyDescent="0.3">
      <c r="A15" s="1" t="s">
        <v>13</v>
      </c>
      <c r="B15" s="1">
        <v>201543980</v>
      </c>
      <c r="C15" s="6">
        <f>SUM(B15-'6'!B15)</f>
        <v>161500</v>
      </c>
      <c r="D15" s="14"/>
      <c r="E15" s="1"/>
      <c r="F15" s="1"/>
      <c r="G15" s="32">
        <f>SUM(C15:C16)</f>
        <v>161500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204462000</v>
      </c>
      <c r="C17" s="6">
        <f>SUM(B17-'6'!B17)</f>
        <v>203000</v>
      </c>
      <c r="D17" s="14"/>
      <c r="E17" s="1"/>
      <c r="F17" s="1"/>
      <c r="G17" s="12">
        <f>SUM(C17)</f>
        <v>203000</v>
      </c>
    </row>
    <row r="18" spans="1:7" ht="17.25" x14ac:dyDescent="0.3">
      <c r="A18" s="1" t="s">
        <v>15</v>
      </c>
      <c r="B18" s="1">
        <v>79620</v>
      </c>
      <c r="C18" s="6">
        <f>SUM(B18-'6'!B18)</f>
        <v>22810</v>
      </c>
      <c r="D18" s="14"/>
      <c r="E18" s="1"/>
      <c r="F18" s="1"/>
      <c r="G18" s="32">
        <f>SUM(C18:C19)</f>
        <v>23010</v>
      </c>
    </row>
    <row r="19" spans="1:7" ht="17.25" x14ac:dyDescent="0.3">
      <c r="A19" s="1" t="s">
        <v>16</v>
      </c>
      <c r="B19" s="1">
        <v>7340600</v>
      </c>
      <c r="C19" s="6">
        <f>SUM(B19-'6'!B19)</f>
        <v>200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46590640</v>
      </c>
      <c r="C20" s="6">
        <f>SUM(B20-'6'!B20)</f>
        <v>35980</v>
      </c>
      <c r="D20" s="14"/>
      <c r="E20" s="1"/>
      <c r="F20" s="1"/>
      <c r="G20" s="12">
        <f>SUM(C20)</f>
        <v>35980</v>
      </c>
    </row>
    <row r="21" spans="1:7" ht="17.25" x14ac:dyDescent="0.3">
      <c r="A21" s="1" t="s">
        <v>18</v>
      </c>
      <c r="B21" s="1">
        <v>7740900</v>
      </c>
      <c r="C21" s="6">
        <f>SUM(B21-'6'!B21)</f>
        <v>54700</v>
      </c>
      <c r="D21" s="14"/>
      <c r="E21" s="1"/>
      <c r="F21" s="1"/>
      <c r="G21" s="12">
        <f>SUM(C21)</f>
        <v>54700</v>
      </c>
    </row>
    <row r="22" spans="1:7" ht="17.25" x14ac:dyDescent="0.3">
      <c r="A22" s="1" t="s">
        <v>19</v>
      </c>
      <c r="B22" s="1">
        <v>81659500</v>
      </c>
      <c r="C22" s="20">
        <f>SUM(B22-'6'!B22)</f>
        <v>77600</v>
      </c>
      <c r="D22" s="14"/>
      <c r="E22" s="1"/>
      <c r="F22" s="1"/>
      <c r="G22" s="12">
        <f>SUM(C22)</f>
        <v>77600</v>
      </c>
    </row>
    <row r="23" spans="1:7" ht="17.25" x14ac:dyDescent="0.3">
      <c r="A23" s="1" t="s">
        <v>20</v>
      </c>
      <c r="B23" s="1">
        <v>12071800</v>
      </c>
      <c r="C23" s="6">
        <f>SUM(B23-'6'!B23)</f>
        <v>64300</v>
      </c>
      <c r="D23" s="14"/>
      <c r="E23" s="1"/>
      <c r="F23" s="1"/>
      <c r="G23" s="32">
        <f>SUM(C23:C24)</f>
        <v>75980</v>
      </c>
    </row>
    <row r="24" spans="1:7" ht="17.25" x14ac:dyDescent="0.3">
      <c r="A24" s="1" t="s">
        <v>21</v>
      </c>
      <c r="B24" s="1">
        <v>1609540</v>
      </c>
      <c r="C24" s="6">
        <f>SUM(B24-'6'!B24)</f>
        <v>11680</v>
      </c>
      <c r="D24" s="14"/>
      <c r="E24" s="1"/>
      <c r="F24" s="1"/>
      <c r="G24" s="33"/>
    </row>
    <row r="25" spans="1:7" ht="17.25" x14ac:dyDescent="0.3">
      <c r="A25" s="1" t="s">
        <v>22</v>
      </c>
      <c r="B25" s="1">
        <v>24074000</v>
      </c>
      <c r="C25" s="6">
        <f>SUM(B25-'6'!B25)</f>
        <v>162000</v>
      </c>
      <c r="D25" s="14"/>
      <c r="E25" s="1"/>
      <c r="F25" s="1"/>
      <c r="G25" s="32">
        <f>SUM(C25:C26)</f>
        <v>204700</v>
      </c>
    </row>
    <row r="26" spans="1:7" ht="17.25" x14ac:dyDescent="0.3">
      <c r="A26" s="1" t="s">
        <v>23</v>
      </c>
      <c r="B26" s="1">
        <v>4777580</v>
      </c>
      <c r="C26" s="6">
        <f>SUM(B26-'6'!B26)</f>
        <v>42700</v>
      </c>
      <c r="D26" s="14"/>
      <c r="E26" s="1"/>
      <c r="F26" s="1"/>
      <c r="G26" s="33"/>
    </row>
    <row r="27" spans="1:7" ht="17.25" x14ac:dyDescent="0.3">
      <c r="A27" s="1" t="s">
        <v>24</v>
      </c>
      <c r="B27" s="1">
        <v>0</v>
      </c>
      <c r="C27" s="6">
        <f>SUM(B27-'6'!B27)</f>
        <v>0</v>
      </c>
      <c r="D27" s="14"/>
      <c r="E27" s="1"/>
      <c r="F27" s="1"/>
      <c r="G27" s="32">
        <f>SUM(C27:C28)</f>
        <v>700</v>
      </c>
    </row>
    <row r="28" spans="1:7" ht="17.25" x14ac:dyDescent="0.3">
      <c r="A28" s="1" t="s">
        <v>25</v>
      </c>
      <c r="B28" s="1">
        <v>83960</v>
      </c>
      <c r="C28" s="6">
        <f>SUM(B28-'6'!B28)</f>
        <v>700</v>
      </c>
      <c r="D28" s="14"/>
      <c r="E28" s="1"/>
      <c r="F28" s="1"/>
      <c r="G28" s="33"/>
    </row>
    <row r="29" spans="1:7" ht="17.25" x14ac:dyDescent="0.3">
      <c r="A29" s="1" t="s">
        <v>44</v>
      </c>
      <c r="B29" s="1">
        <v>12913000</v>
      </c>
      <c r="C29" s="6">
        <f>SUM(B29-'6'!B29)</f>
        <v>56000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7316090</v>
      </c>
      <c r="C30" s="6">
        <f>SUM(B30-'6'!B30)</f>
        <v>0</v>
      </c>
      <c r="D30" s="14"/>
      <c r="E30" s="1"/>
      <c r="F30" s="1"/>
      <c r="G30" s="21">
        <f>SUM(C29:C30)</f>
        <v>56000</v>
      </c>
    </row>
    <row r="31" spans="1:7" ht="17.25" x14ac:dyDescent="0.3">
      <c r="A31" s="1" t="s">
        <v>26</v>
      </c>
      <c r="B31" s="1">
        <v>29000</v>
      </c>
      <c r="C31" s="6">
        <f>SUM(B31-'6'!B31)</f>
        <v>0</v>
      </c>
      <c r="D31" s="14"/>
      <c r="E31" s="1"/>
      <c r="F31" s="1"/>
      <c r="G31" s="32">
        <f>SUM(C31:C32)</f>
        <v>13350</v>
      </c>
    </row>
    <row r="32" spans="1:7" ht="17.25" x14ac:dyDescent="0.3">
      <c r="A32" s="1" t="s">
        <v>27</v>
      </c>
      <c r="B32" s="1">
        <v>1941340</v>
      </c>
      <c r="C32" s="6">
        <f>SUM(B32-'6'!B32)</f>
        <v>13350</v>
      </c>
      <c r="D32" s="14"/>
      <c r="E32" s="1"/>
      <c r="F32" s="1"/>
      <c r="G32" s="33"/>
    </row>
    <row r="33" spans="1:7" ht="17.25" x14ac:dyDescent="0.3">
      <c r="A33" s="1" t="s">
        <v>28</v>
      </c>
      <c r="B33" s="1">
        <v>43330000</v>
      </c>
      <c r="C33" s="6">
        <f>SUM(B33-'6'!B33)</f>
        <v>43000</v>
      </c>
      <c r="D33" s="14"/>
      <c r="E33" s="1"/>
      <c r="F33" s="1"/>
      <c r="G33" s="32">
        <f>SUM(C33:C34)</f>
        <v>82440</v>
      </c>
    </row>
    <row r="34" spans="1:7" ht="17.25" x14ac:dyDescent="0.3">
      <c r="A34" s="1" t="s">
        <v>29</v>
      </c>
      <c r="B34" s="1">
        <v>4573630</v>
      </c>
      <c r="C34" s="6">
        <f>SUM(B34-'6'!B34)</f>
        <v>39440</v>
      </c>
      <c r="D34" s="14"/>
      <c r="E34" s="1"/>
      <c r="F34" s="1"/>
      <c r="G34" s="33"/>
    </row>
    <row r="35" spans="1:7" ht="17.25" x14ac:dyDescent="0.3">
      <c r="A35" s="1" t="s">
        <v>30</v>
      </c>
      <c r="B35" s="1">
        <v>27828900</v>
      </c>
      <c r="C35" s="6">
        <f>SUM(B35-'6'!B35)</f>
        <v>700</v>
      </c>
      <c r="D35" s="14"/>
      <c r="E35" s="1"/>
      <c r="F35" s="1"/>
      <c r="G35" s="32">
        <f>SUM(C35:C36)</f>
        <v>11650</v>
      </c>
    </row>
    <row r="36" spans="1:7" ht="17.25" x14ac:dyDescent="0.3">
      <c r="A36" s="1" t="s">
        <v>31</v>
      </c>
      <c r="B36" s="1">
        <v>1676430</v>
      </c>
      <c r="C36" s="6">
        <f>SUM(B36-'6'!B36)</f>
        <v>10950</v>
      </c>
      <c r="D36" s="14"/>
      <c r="E36" s="1"/>
      <c r="F36" s="1"/>
      <c r="G36" s="33"/>
    </row>
    <row r="37" spans="1:7" ht="17.25" x14ac:dyDescent="0.3">
      <c r="A37" s="1" t="s">
        <v>32</v>
      </c>
      <c r="B37" s="1">
        <v>48869000</v>
      </c>
      <c r="C37" s="6">
        <f>SUM(B37-'6'!B37)</f>
        <v>95000</v>
      </c>
      <c r="D37" s="14"/>
      <c r="E37" s="1"/>
      <c r="F37" s="1"/>
      <c r="G37" s="32">
        <f>SUM(C37:C38)</f>
        <v>134000</v>
      </c>
    </row>
    <row r="38" spans="1:7" ht="17.25" x14ac:dyDescent="0.3">
      <c r="A38" s="1" t="s">
        <v>33</v>
      </c>
      <c r="B38" s="1">
        <v>4042430</v>
      </c>
      <c r="C38" s="6">
        <f>SUM(B38-'6'!B38)</f>
        <v>39000</v>
      </c>
      <c r="D38" s="14"/>
      <c r="E38" s="1"/>
      <c r="F38" s="1"/>
      <c r="G38" s="33"/>
    </row>
    <row r="39" spans="1:7" ht="17.25" x14ac:dyDescent="0.3">
      <c r="A39" s="1" t="s">
        <v>34</v>
      </c>
      <c r="B39" s="1">
        <v>6204600</v>
      </c>
      <c r="C39" s="6">
        <f>SUM(B39-'6'!B39)</f>
        <v>73900</v>
      </c>
      <c r="D39" s="14"/>
      <c r="E39" s="1"/>
      <c r="F39" s="1"/>
      <c r="G39" s="12">
        <f>SUM(C39)</f>
        <v>73900</v>
      </c>
    </row>
    <row r="40" spans="1:7" x14ac:dyDescent="0.25">
      <c r="A40" s="9"/>
      <c r="B40" s="9"/>
      <c r="F40" s="9" t="s">
        <v>43</v>
      </c>
      <c r="G40" s="10">
        <f>SUM(G2:G39)</f>
        <v>4424850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&amp;C&amp;20March 7, 2018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4" workbookViewId="0">
      <selection activeCell="G42" sqref="G42"/>
    </sheetView>
  </sheetViews>
  <sheetFormatPr defaultRowHeight="15" x14ac:dyDescent="0.25"/>
  <cols>
    <col min="1" max="1" width="17" customWidth="1"/>
    <col min="2" max="2" width="18.28515625" customWidth="1"/>
    <col min="3" max="3" width="14.5703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29.2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197228000</v>
      </c>
      <c r="C2" s="6">
        <f>SUM(B2-'7'!B2)</f>
        <v>127000</v>
      </c>
      <c r="D2" s="8"/>
      <c r="E2" s="2"/>
      <c r="F2" s="3"/>
      <c r="G2" s="32">
        <f>SUM(C2:C3)</f>
        <v>176080</v>
      </c>
    </row>
    <row r="3" spans="1:7" ht="17.25" x14ac:dyDescent="0.3">
      <c r="A3" s="1" t="s">
        <v>0</v>
      </c>
      <c r="B3" s="1">
        <v>6309900</v>
      </c>
      <c r="C3" s="6">
        <f>SUM(B3-'7'!B3)</f>
        <v>49080</v>
      </c>
      <c r="D3" s="14"/>
      <c r="E3" s="1"/>
      <c r="F3" s="1"/>
      <c r="G3" s="33"/>
    </row>
    <row r="4" spans="1:7" ht="17.25" x14ac:dyDescent="0.3">
      <c r="A4" s="1" t="s">
        <v>2</v>
      </c>
      <c r="B4" s="1">
        <v>526000</v>
      </c>
      <c r="C4" s="6">
        <f>SUM(B4-'7'!B4)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7175900</v>
      </c>
      <c r="C5" s="6">
        <f>SUM(B5-'7'!B5)</f>
        <v>170180</v>
      </c>
      <c r="D5" s="8"/>
      <c r="E5" s="1"/>
      <c r="F5" s="1"/>
      <c r="G5" s="12">
        <f>SUM(C5)</f>
        <v>170180</v>
      </c>
    </row>
    <row r="6" spans="1:7" ht="17.25" x14ac:dyDescent="0.3">
      <c r="A6" s="1" t="s">
        <v>4</v>
      </c>
      <c r="B6" s="1">
        <v>37627380</v>
      </c>
      <c r="C6" s="6">
        <f>SUM(B6-'7'!B6)</f>
        <v>8080</v>
      </c>
      <c r="D6" s="14"/>
      <c r="E6" s="1"/>
      <c r="F6" s="1"/>
      <c r="G6" s="12">
        <f>SUM(C6)</f>
        <v>8080</v>
      </c>
    </row>
    <row r="7" spans="1:7" ht="17.25" x14ac:dyDescent="0.3">
      <c r="A7" s="1" t="s">
        <v>5</v>
      </c>
      <c r="B7" s="1">
        <v>11140400</v>
      </c>
      <c r="C7" s="6">
        <f>SUM(B7-'7'!B7)</f>
        <v>10900</v>
      </c>
      <c r="D7" s="14"/>
      <c r="E7" s="1"/>
      <c r="F7" s="1"/>
      <c r="G7" s="32">
        <f>SUM(C7:C8)</f>
        <v>38200</v>
      </c>
    </row>
    <row r="8" spans="1:7" ht="17.25" x14ac:dyDescent="0.3">
      <c r="A8" s="1" t="s">
        <v>6</v>
      </c>
      <c r="B8" s="1">
        <v>9774260</v>
      </c>
      <c r="C8" s="6">
        <f>SUM(B8-'7'!B8)</f>
        <v>27300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82194290</v>
      </c>
      <c r="C9" s="6">
        <f>SUM(B9-'7'!B9)</f>
        <v>47260</v>
      </c>
      <c r="D9" s="14"/>
      <c r="E9" s="1"/>
      <c r="F9" s="1"/>
      <c r="G9" s="12">
        <f>SUM(C9)</f>
        <v>47260</v>
      </c>
    </row>
    <row r="10" spans="1:7" ht="17.25" x14ac:dyDescent="0.3">
      <c r="A10" s="1" t="s">
        <v>8</v>
      </c>
      <c r="B10" s="1">
        <v>727075600</v>
      </c>
      <c r="C10" s="6">
        <f>SUM(B10-'7'!B10)</f>
        <v>386400</v>
      </c>
      <c r="D10" s="14"/>
      <c r="E10" s="1"/>
      <c r="F10" s="1"/>
      <c r="G10" s="32">
        <f>SUM(C10:C11)</f>
        <v>386400</v>
      </c>
    </row>
    <row r="11" spans="1:7" ht="17.25" x14ac:dyDescent="0.3">
      <c r="A11" s="1" t="s">
        <v>9</v>
      </c>
      <c r="B11" s="1">
        <v>36407390</v>
      </c>
      <c r="C11" s="6">
        <f>SUM(B11-'7'!B11)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6474301000</v>
      </c>
      <c r="C12" s="6">
        <f>SUM(B12-'7'!B12)</f>
        <v>1696000</v>
      </c>
      <c r="D12" s="14"/>
      <c r="E12" s="1"/>
      <c r="F12" s="1">
        <v>2</v>
      </c>
      <c r="G12" s="12">
        <f>SUM(C12)</f>
        <v>1696000</v>
      </c>
    </row>
    <row r="13" spans="1:7" ht="17.25" x14ac:dyDescent="0.3">
      <c r="A13" s="1" t="s">
        <v>11</v>
      </c>
      <c r="B13" s="11">
        <v>6666666896000</v>
      </c>
      <c r="C13" s="13">
        <v>230000</v>
      </c>
      <c r="D13" s="14"/>
      <c r="E13" s="1"/>
      <c r="F13" s="1"/>
      <c r="G13" s="12">
        <f>SUM(C13)</f>
        <v>230000</v>
      </c>
    </row>
    <row r="14" spans="1:7" ht="17.25" x14ac:dyDescent="0.3">
      <c r="A14" s="1" t="s">
        <v>12</v>
      </c>
      <c r="B14" s="1">
        <v>38427580</v>
      </c>
      <c r="C14" s="6">
        <f>SUM(B14-'7'!B14)</f>
        <v>16620</v>
      </c>
      <c r="D14" s="14"/>
      <c r="E14" s="1"/>
      <c r="F14" s="1"/>
      <c r="G14" s="12">
        <f>SUM(C14)</f>
        <v>16620</v>
      </c>
    </row>
    <row r="15" spans="1:7" ht="17.25" x14ac:dyDescent="0.3">
      <c r="A15" s="1" t="s">
        <v>13</v>
      </c>
      <c r="B15" s="1">
        <v>201699990</v>
      </c>
      <c r="C15" s="6">
        <f>SUM(B15-'7'!B15)</f>
        <v>156010</v>
      </c>
      <c r="D15" s="14"/>
      <c r="E15" s="1"/>
      <c r="F15" s="1"/>
      <c r="G15" s="32">
        <f>SUM(C15:C16)</f>
        <v>156010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33"/>
    </row>
    <row r="17" spans="1:7" ht="17.25" x14ac:dyDescent="0.3">
      <c r="A17" s="1" t="s">
        <v>14</v>
      </c>
      <c r="B17" s="1">
        <v>204507000</v>
      </c>
      <c r="C17" s="6">
        <f>SUM(B17-'7'!B17)</f>
        <v>45000</v>
      </c>
      <c r="D17" s="14"/>
      <c r="E17" s="1"/>
      <c r="F17" s="1"/>
      <c r="G17" s="12">
        <f>SUM(C17)</f>
        <v>45000</v>
      </c>
    </row>
    <row r="18" spans="1:7" ht="17.25" x14ac:dyDescent="0.3">
      <c r="A18" s="1" t="s">
        <v>15</v>
      </c>
      <c r="B18" s="1">
        <v>103970</v>
      </c>
      <c r="C18" s="6">
        <f>SUM(B18-'7'!B18)</f>
        <v>24350</v>
      </c>
      <c r="D18" s="14"/>
      <c r="E18" s="1"/>
      <c r="F18" s="1"/>
      <c r="G18" s="32">
        <f>SUM(C18:C19)</f>
        <v>24450</v>
      </c>
    </row>
    <row r="19" spans="1:7" ht="17.25" x14ac:dyDescent="0.3">
      <c r="A19" s="1" t="s">
        <v>16</v>
      </c>
      <c r="B19" s="1">
        <v>7340700</v>
      </c>
      <c r="C19" s="6">
        <f>SUM(B19-'7'!B19)</f>
        <v>100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46633550</v>
      </c>
      <c r="C20" s="6">
        <f>SUM(B20-'7'!B20)</f>
        <v>42910</v>
      </c>
      <c r="D20" s="14"/>
      <c r="E20" s="1"/>
      <c r="F20" s="1"/>
      <c r="G20" s="12">
        <f>SUM(C20)</f>
        <v>42910</v>
      </c>
    </row>
    <row r="21" spans="1:7" ht="17.25" x14ac:dyDescent="0.3">
      <c r="A21" s="1" t="s">
        <v>18</v>
      </c>
      <c r="B21" s="1">
        <v>7794500</v>
      </c>
      <c r="C21" s="6">
        <f>SUM(B21-'7'!B21)</f>
        <v>53600</v>
      </c>
      <c r="D21" s="14"/>
      <c r="E21" s="1"/>
      <c r="F21" s="1"/>
      <c r="G21" s="12">
        <f>SUM(C21)</f>
        <v>53600</v>
      </c>
    </row>
    <row r="22" spans="1:7" ht="17.25" x14ac:dyDescent="0.3">
      <c r="A22" s="1" t="s">
        <v>19</v>
      </c>
      <c r="B22" s="1">
        <v>81737200</v>
      </c>
      <c r="C22" s="6">
        <f>SUM(B22-'7'!B22)</f>
        <v>77700</v>
      </c>
      <c r="D22" s="14"/>
      <c r="E22" s="1"/>
      <c r="F22" s="1"/>
      <c r="G22" s="12">
        <f>SUM(C22)</f>
        <v>77700</v>
      </c>
    </row>
    <row r="23" spans="1:7" ht="17.25" x14ac:dyDescent="0.3">
      <c r="A23" s="1" t="s">
        <v>46</v>
      </c>
      <c r="B23" s="1">
        <v>105700</v>
      </c>
      <c r="C23" s="6">
        <v>105700</v>
      </c>
      <c r="D23" s="14"/>
      <c r="E23" s="1"/>
      <c r="F23" s="1"/>
      <c r="G23" s="25">
        <v>105700</v>
      </c>
    </row>
    <row r="24" spans="1:7" ht="17.25" x14ac:dyDescent="0.3">
      <c r="A24" s="1" t="s">
        <v>20</v>
      </c>
      <c r="B24" s="1">
        <v>12135900</v>
      </c>
      <c r="C24" s="6">
        <f>SUM(B24-'7'!B23)</f>
        <v>64100</v>
      </c>
      <c r="D24" s="14"/>
      <c r="E24" s="1"/>
      <c r="F24" s="1"/>
      <c r="G24" s="32">
        <f>SUM(C24:C25)</f>
        <v>75760</v>
      </c>
    </row>
    <row r="25" spans="1:7" ht="17.25" x14ac:dyDescent="0.3">
      <c r="A25" s="1" t="s">
        <v>21</v>
      </c>
      <c r="B25" s="1">
        <v>1621200</v>
      </c>
      <c r="C25" s="6">
        <f>SUM(B25-'7'!B24)</f>
        <v>11660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24254000</v>
      </c>
      <c r="C26" s="6">
        <f>SUM(B26-'7'!B25)</f>
        <v>180000</v>
      </c>
      <c r="D26" s="14"/>
      <c r="E26" s="1"/>
      <c r="F26" s="1"/>
      <c r="G26" s="32">
        <f>SUM(C26:C27)</f>
        <v>225590</v>
      </c>
    </row>
    <row r="27" spans="1:7" ht="17.25" x14ac:dyDescent="0.3">
      <c r="A27" s="1" t="s">
        <v>23</v>
      </c>
      <c r="B27" s="1">
        <v>4823170</v>
      </c>
      <c r="C27" s="6">
        <f>SUM(B27-'7'!B26)</f>
        <v>45590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SUM(B28-'7'!B27)</f>
        <v>0</v>
      </c>
      <c r="D28" s="14"/>
      <c r="E28" s="1"/>
      <c r="F28" s="1"/>
      <c r="G28" s="32">
        <f>SUM(C28:C29)</f>
        <v>1090</v>
      </c>
    </row>
    <row r="29" spans="1:7" ht="17.25" x14ac:dyDescent="0.3">
      <c r="A29" s="1" t="s">
        <v>25</v>
      </c>
      <c r="B29" s="1">
        <v>85050</v>
      </c>
      <c r="C29" s="6">
        <f>SUM(B29-'7'!B28)</f>
        <v>1090</v>
      </c>
      <c r="D29" s="14"/>
      <c r="E29" s="1"/>
      <c r="F29" s="1"/>
      <c r="G29" s="33"/>
    </row>
    <row r="30" spans="1:7" ht="17.25" x14ac:dyDescent="0.3">
      <c r="A30" s="1" t="s">
        <v>44</v>
      </c>
      <c r="B30" s="1">
        <v>12972000</v>
      </c>
      <c r="C30" s="6">
        <f>SUM(B30-'7'!B29)</f>
        <v>59000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7316090</v>
      </c>
      <c r="C31" s="6">
        <f>SUM(B31-'7'!B30)</f>
        <v>0</v>
      </c>
      <c r="D31" s="14"/>
      <c r="E31" s="1"/>
      <c r="F31" s="1"/>
      <c r="G31" s="21">
        <f>SUM(C30:C31)</f>
        <v>59000</v>
      </c>
    </row>
    <row r="32" spans="1:7" ht="17.25" x14ac:dyDescent="0.3">
      <c r="A32" s="1" t="s">
        <v>26</v>
      </c>
      <c r="B32" s="1">
        <v>29000</v>
      </c>
      <c r="C32" s="6">
        <f>SUM(B32-'7'!B31)</f>
        <v>0</v>
      </c>
      <c r="D32" s="14"/>
      <c r="E32" s="1"/>
      <c r="F32" s="1"/>
      <c r="G32" s="32">
        <f>SUM(C32:C33)</f>
        <v>14820</v>
      </c>
    </row>
    <row r="33" spans="1:7" ht="17.25" x14ac:dyDescent="0.3">
      <c r="A33" s="1" t="s">
        <v>27</v>
      </c>
      <c r="B33" s="1">
        <v>1956160</v>
      </c>
      <c r="C33" s="6">
        <f>SUM(B33-'7'!B32)</f>
        <v>14820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43375000</v>
      </c>
      <c r="C34" s="6">
        <f>SUM(B34-'7'!B33)</f>
        <v>45000</v>
      </c>
      <c r="D34" s="14"/>
      <c r="E34" s="1"/>
      <c r="F34" s="1"/>
      <c r="G34" s="32">
        <f>SUM(C34:C35)</f>
        <v>86970</v>
      </c>
    </row>
    <row r="35" spans="1:7" ht="17.25" x14ac:dyDescent="0.3">
      <c r="A35" s="1" t="s">
        <v>29</v>
      </c>
      <c r="B35" s="1">
        <v>4615600</v>
      </c>
      <c r="C35" s="6">
        <f>SUM(B35-'7'!B34)</f>
        <v>41970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27829800</v>
      </c>
      <c r="C36" s="6">
        <f>SUM(B36-'7'!B35)</f>
        <v>900</v>
      </c>
      <c r="D36" s="14"/>
      <c r="E36" s="1"/>
      <c r="F36" s="1"/>
      <c r="G36" s="32">
        <f>SUM(C36:C37)</f>
        <v>13450</v>
      </c>
    </row>
    <row r="37" spans="1:7" ht="17.25" x14ac:dyDescent="0.3">
      <c r="A37" s="1" t="s">
        <v>31</v>
      </c>
      <c r="B37" s="1">
        <v>1688980</v>
      </c>
      <c r="C37" s="6">
        <f>SUM(B37-'7'!B36)</f>
        <v>12550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48976000</v>
      </c>
      <c r="C38" s="6">
        <f>SUM(B38-'7'!B37)</f>
        <v>107000</v>
      </c>
      <c r="D38" s="14"/>
      <c r="E38" s="1"/>
      <c r="F38" s="1"/>
      <c r="G38" s="32">
        <f>SUM(C38:C39)</f>
        <v>148540</v>
      </c>
    </row>
    <row r="39" spans="1:7" ht="17.25" x14ac:dyDescent="0.3">
      <c r="A39" s="1" t="s">
        <v>33</v>
      </c>
      <c r="B39" s="1">
        <v>4083970</v>
      </c>
      <c r="C39" s="6">
        <f>SUM(B39-'7'!B38)</f>
        <v>41540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6282500</v>
      </c>
      <c r="C40" s="6">
        <f>SUM(B40-'7'!B39)</f>
        <v>77900</v>
      </c>
      <c r="D40" s="14"/>
      <c r="E40" s="1"/>
      <c r="F40" s="1"/>
      <c r="G40" s="12">
        <f>SUM(C40)</f>
        <v>77900</v>
      </c>
    </row>
    <row r="41" spans="1:7" ht="17.25" x14ac:dyDescent="0.3">
      <c r="A41" s="9"/>
      <c r="B41" s="1"/>
      <c r="F41" s="9"/>
      <c r="G41" s="10">
        <f>SUM(G2:G40)</f>
        <v>3983310</v>
      </c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66666666666666663" bottom="0.75" header="0.3" footer="0.3"/>
  <pageSetup orientation="portrait" r:id="rId1"/>
  <headerFooter>
    <oddHeader>&amp;C&amp;20March 8, 2018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7" workbookViewId="0">
      <selection activeCell="G42" sqref="G42"/>
    </sheetView>
  </sheetViews>
  <sheetFormatPr defaultRowHeight="15" x14ac:dyDescent="0.25"/>
  <cols>
    <col min="1" max="1" width="17" customWidth="1"/>
    <col min="2" max="2" width="20.5703125" customWidth="1"/>
    <col min="3" max="3" width="13.1406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0.7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197355000</v>
      </c>
      <c r="C2" s="6">
        <f>SUM(B2-'8'!B2)</f>
        <v>127000</v>
      </c>
      <c r="D2" s="8"/>
      <c r="E2" s="2"/>
      <c r="F2" s="3"/>
      <c r="G2" s="32">
        <f>SUM(C2:C3)</f>
        <v>175800</v>
      </c>
    </row>
    <row r="3" spans="1:7" ht="17.25" x14ac:dyDescent="0.3">
      <c r="A3" s="1" t="s">
        <v>0</v>
      </c>
      <c r="B3" s="1">
        <v>6358700</v>
      </c>
      <c r="C3" s="6">
        <f>SUM(B3-'8'!B3)</f>
        <v>48800</v>
      </c>
      <c r="D3" s="14"/>
      <c r="E3" s="1"/>
      <c r="F3" s="1"/>
      <c r="G3" s="33"/>
    </row>
    <row r="4" spans="1:7" ht="17.25" x14ac:dyDescent="0.3">
      <c r="A4" s="1" t="s">
        <v>2</v>
      </c>
      <c r="B4" s="1">
        <v>532000</v>
      </c>
      <c r="C4" s="6">
        <f>SUM(B4-'8'!B4)</f>
        <v>6000</v>
      </c>
      <c r="D4" s="14"/>
      <c r="E4" s="1"/>
      <c r="F4" s="1"/>
      <c r="G4" s="15">
        <f>SUM(C4)</f>
        <v>6000</v>
      </c>
    </row>
    <row r="5" spans="1:7" ht="17.25" x14ac:dyDescent="0.3">
      <c r="A5" s="1" t="s">
        <v>3</v>
      </c>
      <c r="B5" s="1">
        <v>7345150</v>
      </c>
      <c r="C5" s="6">
        <f>SUM(B5-'8'!B5)</f>
        <v>169250</v>
      </c>
      <c r="D5" s="8"/>
      <c r="E5" s="1"/>
      <c r="F5" s="1"/>
      <c r="G5" s="12">
        <f>SUM(C5)</f>
        <v>169250</v>
      </c>
    </row>
    <row r="6" spans="1:7" ht="17.25" x14ac:dyDescent="0.3">
      <c r="A6" s="1" t="s">
        <v>4</v>
      </c>
      <c r="B6" s="1">
        <v>37637860</v>
      </c>
      <c r="C6" s="6">
        <f>SUM(B6-'8'!B6)</f>
        <v>10480</v>
      </c>
      <c r="D6" s="14"/>
      <c r="E6" s="1"/>
      <c r="F6" s="1"/>
      <c r="G6" s="12">
        <f>SUM(C6)</f>
        <v>10480</v>
      </c>
    </row>
    <row r="7" spans="1:7" ht="17.25" x14ac:dyDescent="0.3">
      <c r="A7" s="1" t="s">
        <v>5</v>
      </c>
      <c r="B7" s="1">
        <v>11151000</v>
      </c>
      <c r="C7" s="6">
        <f>SUM(B7-'8'!B7)</f>
        <v>10600</v>
      </c>
      <c r="D7" s="14"/>
      <c r="E7" s="1"/>
      <c r="F7" s="1"/>
      <c r="G7" s="32">
        <f>SUM(C7:C8)</f>
        <v>37610</v>
      </c>
    </row>
    <row r="8" spans="1:7" ht="17.25" x14ac:dyDescent="0.3">
      <c r="A8" s="1" t="s">
        <v>6</v>
      </c>
      <c r="B8" s="1">
        <v>9801270</v>
      </c>
      <c r="C8" s="6">
        <f>SUM(B8-'8'!B8)</f>
        <v>27010</v>
      </c>
      <c r="D8" s="14"/>
      <c r="E8" s="1"/>
      <c r="F8" s="1"/>
      <c r="G8" s="33"/>
    </row>
    <row r="9" spans="1:7" ht="17.25" x14ac:dyDescent="0.3">
      <c r="A9" s="1" t="s">
        <v>7</v>
      </c>
      <c r="B9" s="1">
        <v>82244990</v>
      </c>
      <c r="C9" s="6">
        <f>SUM(B9-'8'!B9)</f>
        <v>50700</v>
      </c>
      <c r="D9" s="14"/>
      <c r="E9" s="1"/>
      <c r="F9" s="1"/>
      <c r="G9" s="12">
        <f>SUM(C9)</f>
        <v>50700</v>
      </c>
    </row>
    <row r="10" spans="1:7" ht="17.25" x14ac:dyDescent="0.3">
      <c r="A10" s="1" t="s">
        <v>8</v>
      </c>
      <c r="B10" s="1">
        <v>727498000</v>
      </c>
      <c r="C10" s="6">
        <f>SUM(B10-'8'!B10)</f>
        <v>422400</v>
      </c>
      <c r="D10" s="14"/>
      <c r="E10" s="1"/>
      <c r="F10" s="1"/>
      <c r="G10" s="32">
        <f>SUM(C10:C11)</f>
        <v>422400</v>
      </c>
    </row>
    <row r="11" spans="1:7" ht="17.25" x14ac:dyDescent="0.3">
      <c r="A11" s="1" t="s">
        <v>9</v>
      </c>
      <c r="B11" s="1">
        <v>36407390</v>
      </c>
      <c r="C11" s="6">
        <f>SUM(B11-'8'!B11)</f>
        <v>0</v>
      </c>
      <c r="D11" s="14"/>
      <c r="E11" s="1"/>
      <c r="F11" s="1"/>
      <c r="G11" s="33"/>
    </row>
    <row r="12" spans="1:7" ht="17.25" x14ac:dyDescent="0.3">
      <c r="A12" s="1" t="s">
        <v>10</v>
      </c>
      <c r="B12" s="1">
        <v>6476070000</v>
      </c>
      <c r="C12" s="6">
        <f>SUM(B12-'8'!B12)</f>
        <v>1769000</v>
      </c>
      <c r="D12" s="14"/>
      <c r="E12" s="1"/>
      <c r="F12" s="1">
        <v>2</v>
      </c>
      <c r="G12" s="12">
        <f>SUM(C12)</f>
        <v>1769000</v>
      </c>
    </row>
    <row r="13" spans="1:7" ht="17.25" x14ac:dyDescent="0.3">
      <c r="A13" s="1" t="s">
        <v>11</v>
      </c>
      <c r="B13" s="11">
        <v>6666667244000</v>
      </c>
      <c r="C13" s="13">
        <f>SUM(B13-'8'!B13)</f>
        <v>348000</v>
      </c>
      <c r="D13" s="14"/>
      <c r="E13" s="1"/>
      <c r="F13" s="1"/>
      <c r="G13" s="12">
        <f>SUM(C13)</f>
        <v>348000</v>
      </c>
    </row>
    <row r="14" spans="1:7" ht="17.25" x14ac:dyDescent="0.3">
      <c r="A14" s="1" t="s">
        <v>12</v>
      </c>
      <c r="B14" s="1">
        <v>38531240</v>
      </c>
      <c r="C14" s="6">
        <f>SUM(B14-'8'!B14)</f>
        <v>103660</v>
      </c>
      <c r="D14" s="14"/>
      <c r="E14" s="1"/>
      <c r="F14" s="1"/>
      <c r="G14" s="12">
        <f>SUM(C14)</f>
        <v>103660</v>
      </c>
    </row>
    <row r="15" spans="1:7" ht="17.25" x14ac:dyDescent="0.3">
      <c r="A15" s="1" t="s">
        <v>13</v>
      </c>
      <c r="B15" s="1">
        <v>201699990</v>
      </c>
      <c r="C15" s="6">
        <f>SUM(B15-'8'!B15)</f>
        <v>0</v>
      </c>
      <c r="D15" s="14"/>
      <c r="E15" s="1"/>
      <c r="F15" s="1"/>
      <c r="G15" s="32">
        <f>SUM(C15:C16)</f>
        <v>0</v>
      </c>
    </row>
    <row r="16" spans="1:7" ht="17.25" x14ac:dyDescent="0.3">
      <c r="A16" s="1" t="s">
        <v>42</v>
      </c>
      <c r="B16" s="1"/>
      <c r="C16" s="6">
        <f>SUM(B16-'8'!B16)</f>
        <v>0</v>
      </c>
      <c r="D16" s="14"/>
      <c r="E16" s="1"/>
      <c r="F16" s="1"/>
      <c r="G16" s="33"/>
    </row>
    <row r="17" spans="1:7" ht="17.25" x14ac:dyDescent="0.3">
      <c r="A17" s="1" t="s">
        <v>14</v>
      </c>
      <c r="B17" s="1">
        <v>204749000</v>
      </c>
      <c r="C17" s="6">
        <f>SUM(B17-'8'!B17)</f>
        <v>242000</v>
      </c>
      <c r="D17" s="14"/>
      <c r="E17" s="1"/>
      <c r="F17" s="1"/>
      <c r="G17" s="12">
        <f>SUM(C17)</f>
        <v>242000</v>
      </c>
    </row>
    <row r="18" spans="1:7" ht="17.25" x14ac:dyDescent="0.3">
      <c r="A18" s="1" t="s">
        <v>15</v>
      </c>
      <c r="B18" s="1">
        <v>126820</v>
      </c>
      <c r="C18" s="6">
        <f>SUM(B18-'8'!B18)</f>
        <v>22850</v>
      </c>
      <c r="D18" s="14"/>
      <c r="E18" s="1"/>
      <c r="F18" s="1"/>
      <c r="G18" s="32">
        <f>SUM(C18:C19)</f>
        <v>23350</v>
      </c>
    </row>
    <row r="19" spans="1:7" ht="17.25" x14ac:dyDescent="0.3">
      <c r="A19" s="1" t="s">
        <v>16</v>
      </c>
      <c r="B19" s="1">
        <v>7341200</v>
      </c>
      <c r="C19" s="6">
        <f>SUM(B19-'8'!B19)</f>
        <v>500</v>
      </c>
      <c r="D19" s="14"/>
      <c r="E19" s="1"/>
      <c r="F19" s="1"/>
      <c r="G19" s="33"/>
    </row>
    <row r="20" spans="1:7" ht="17.25" x14ac:dyDescent="0.3">
      <c r="A20" s="1" t="s">
        <v>17</v>
      </c>
      <c r="B20" s="1">
        <v>46684850</v>
      </c>
      <c r="C20" s="6">
        <f>SUM(B20-'8'!B20)</f>
        <v>51300</v>
      </c>
      <c r="D20" s="14"/>
      <c r="E20" s="1"/>
      <c r="F20" s="1"/>
      <c r="G20" s="12">
        <f>SUM(C20)</f>
        <v>51300</v>
      </c>
    </row>
    <row r="21" spans="1:7" ht="17.25" x14ac:dyDescent="0.3">
      <c r="A21" s="1" t="s">
        <v>18</v>
      </c>
      <c r="B21" s="1">
        <v>7848400</v>
      </c>
      <c r="C21" s="6">
        <f>SUM(B21-'8'!B21)</f>
        <v>53900</v>
      </c>
      <c r="D21" s="14"/>
      <c r="E21" s="1"/>
      <c r="F21" s="1"/>
      <c r="G21" s="12">
        <f>SUM(C21)</f>
        <v>53900</v>
      </c>
    </row>
    <row r="22" spans="1:7" ht="17.25" x14ac:dyDescent="0.3">
      <c r="A22" s="1" t="s">
        <v>19</v>
      </c>
      <c r="B22" s="1">
        <v>81819300</v>
      </c>
      <c r="C22" s="6">
        <f>SUM(B22-'8'!B22)</f>
        <v>82100</v>
      </c>
      <c r="D22" s="14"/>
      <c r="E22" s="1"/>
      <c r="F22" s="1"/>
      <c r="G22" s="12">
        <f>SUM(C22)</f>
        <v>82100</v>
      </c>
    </row>
    <row r="23" spans="1:7" ht="17.25" x14ac:dyDescent="0.3">
      <c r="A23" s="1" t="s">
        <v>46</v>
      </c>
      <c r="B23" s="1">
        <v>142700</v>
      </c>
      <c r="C23" s="6">
        <f>SUM(B23-'8'!B23)</f>
        <v>37000</v>
      </c>
      <c r="D23" s="14"/>
      <c r="E23" s="1"/>
      <c r="F23" s="1"/>
      <c r="G23" s="25">
        <f>SUM(C23)</f>
        <v>37000</v>
      </c>
    </row>
    <row r="24" spans="1:7" ht="17.25" x14ac:dyDescent="0.3">
      <c r="A24" s="1" t="s">
        <v>20</v>
      </c>
      <c r="B24" s="1">
        <v>12197400</v>
      </c>
      <c r="C24" s="6">
        <f>SUM(B24-'8'!B24)</f>
        <v>61500</v>
      </c>
      <c r="D24" s="14"/>
      <c r="E24" s="1"/>
      <c r="F24" s="1"/>
      <c r="G24" s="32">
        <f>SUM(C24:C25)</f>
        <v>72910</v>
      </c>
    </row>
    <row r="25" spans="1:7" ht="17.25" x14ac:dyDescent="0.3">
      <c r="A25" s="1" t="s">
        <v>21</v>
      </c>
      <c r="B25" s="1">
        <v>1632610</v>
      </c>
      <c r="C25" s="6">
        <f>SUM(B25-'8'!B25)</f>
        <v>11410</v>
      </c>
      <c r="D25" s="14"/>
      <c r="E25" s="1"/>
      <c r="F25" s="1"/>
      <c r="G25" s="33"/>
    </row>
    <row r="26" spans="1:7" ht="17.25" x14ac:dyDescent="0.3">
      <c r="A26" s="1" t="s">
        <v>22</v>
      </c>
      <c r="B26" s="1">
        <v>24401000</v>
      </c>
      <c r="C26" s="6">
        <f>SUM(B26-'8'!B26)</f>
        <v>147000</v>
      </c>
      <c r="D26" s="14"/>
      <c r="E26" s="1"/>
      <c r="F26" s="1"/>
      <c r="G26" s="32">
        <f>SUM(C26:C27)</f>
        <v>187180</v>
      </c>
    </row>
    <row r="27" spans="1:7" ht="17.25" x14ac:dyDescent="0.3">
      <c r="A27" s="1" t="s">
        <v>23</v>
      </c>
      <c r="B27" s="1">
        <v>4863350</v>
      </c>
      <c r="C27" s="6">
        <f>SUM(B27-'8'!B27)</f>
        <v>40180</v>
      </c>
      <c r="D27" s="14"/>
      <c r="E27" s="1"/>
      <c r="F27" s="1"/>
      <c r="G27" s="33"/>
    </row>
    <row r="28" spans="1:7" ht="17.25" x14ac:dyDescent="0.3">
      <c r="A28" s="1" t="s">
        <v>24</v>
      </c>
      <c r="B28" s="1">
        <v>0</v>
      </c>
      <c r="C28" s="6">
        <f>SUM(B28-'8'!B28)</f>
        <v>0</v>
      </c>
      <c r="D28" s="14"/>
      <c r="E28" s="1"/>
      <c r="F28" s="1"/>
      <c r="G28" s="34">
        <f>SUM(C28:C29)</f>
        <v>700</v>
      </c>
    </row>
    <row r="29" spans="1:7" ht="17.25" x14ac:dyDescent="0.3">
      <c r="A29" s="1" t="s">
        <v>25</v>
      </c>
      <c r="B29" s="1">
        <v>85750</v>
      </c>
      <c r="C29" s="6">
        <f>SUM(B29-'8'!B29)</f>
        <v>700</v>
      </c>
      <c r="D29" s="14"/>
      <c r="E29" s="1"/>
      <c r="F29" s="1"/>
      <c r="G29" s="35"/>
    </row>
    <row r="30" spans="1:7" ht="17.25" x14ac:dyDescent="0.3">
      <c r="A30" s="1" t="s">
        <v>44</v>
      </c>
      <c r="B30" s="1">
        <v>13019000</v>
      </c>
      <c r="C30" s="6">
        <f>SUM(B30-'8'!B30)</f>
        <v>47000</v>
      </c>
      <c r="D30" s="14"/>
      <c r="E30" s="1"/>
      <c r="F30" s="1"/>
      <c r="G30" s="21"/>
    </row>
    <row r="31" spans="1:7" ht="17.25" x14ac:dyDescent="0.3">
      <c r="A31" s="1" t="s">
        <v>45</v>
      </c>
      <c r="B31" s="1">
        <v>7316090</v>
      </c>
      <c r="C31" s="6">
        <f>SUM(B31-'8'!B31)</f>
        <v>0</v>
      </c>
      <c r="D31" s="14"/>
      <c r="E31" s="1"/>
      <c r="F31" s="1"/>
      <c r="G31" s="21">
        <f>SUM(C30:C31)</f>
        <v>47000</v>
      </c>
    </row>
    <row r="32" spans="1:7" ht="17.25" x14ac:dyDescent="0.3">
      <c r="A32" s="1" t="s">
        <v>26</v>
      </c>
      <c r="B32" s="1">
        <v>29000</v>
      </c>
      <c r="C32" s="6">
        <f>SUM(B32-'8'!B32)</f>
        <v>0</v>
      </c>
      <c r="D32" s="14"/>
      <c r="E32" s="1"/>
      <c r="F32" s="1"/>
      <c r="G32" s="32">
        <f>SUM(C32:C33)</f>
        <v>13230</v>
      </c>
    </row>
    <row r="33" spans="1:7" ht="17.25" x14ac:dyDescent="0.3">
      <c r="A33" s="1" t="s">
        <v>27</v>
      </c>
      <c r="B33" s="1">
        <v>1969390</v>
      </c>
      <c r="C33" s="6">
        <f>SUM(B33-'8'!B33)</f>
        <v>13230</v>
      </c>
      <c r="D33" s="14"/>
      <c r="E33" s="1"/>
      <c r="F33" s="1"/>
      <c r="G33" s="33"/>
    </row>
    <row r="34" spans="1:7" ht="17.25" x14ac:dyDescent="0.3">
      <c r="A34" s="1" t="s">
        <v>28</v>
      </c>
      <c r="B34" s="1">
        <v>43416000</v>
      </c>
      <c r="C34" s="6">
        <f>SUM(B34-'8'!B34)</f>
        <v>41000</v>
      </c>
      <c r="D34" s="14"/>
      <c r="E34" s="1"/>
      <c r="F34" s="1"/>
      <c r="G34" s="32">
        <f>SUM(C34:C35)</f>
        <v>78220</v>
      </c>
    </row>
    <row r="35" spans="1:7" ht="17.25" x14ac:dyDescent="0.3">
      <c r="A35" s="1" t="s">
        <v>29</v>
      </c>
      <c r="B35" s="1">
        <v>4652820</v>
      </c>
      <c r="C35" s="6">
        <f>SUM(B35-'8'!B35)</f>
        <v>37220</v>
      </c>
      <c r="D35" s="14"/>
      <c r="E35" s="1"/>
      <c r="F35" s="1"/>
      <c r="G35" s="33"/>
    </row>
    <row r="36" spans="1:7" ht="17.25" x14ac:dyDescent="0.3">
      <c r="A36" s="1" t="s">
        <v>30</v>
      </c>
      <c r="B36" s="1">
        <v>27830200</v>
      </c>
      <c r="C36" s="6">
        <f>SUM(B36-'8'!B36)</f>
        <v>400</v>
      </c>
      <c r="D36" s="14"/>
      <c r="E36" s="1"/>
      <c r="F36" s="1"/>
      <c r="G36" s="32">
        <f>SUM(C36:C37)</f>
        <v>10290</v>
      </c>
    </row>
    <row r="37" spans="1:7" ht="17.25" x14ac:dyDescent="0.3">
      <c r="A37" s="1" t="s">
        <v>31</v>
      </c>
      <c r="B37" s="1">
        <v>1698870</v>
      </c>
      <c r="C37" s="6">
        <f>SUM(B37-'8'!B37)</f>
        <v>9890</v>
      </c>
      <c r="D37" s="14"/>
      <c r="E37" s="1"/>
      <c r="F37" s="1"/>
      <c r="G37" s="33"/>
    </row>
    <row r="38" spans="1:7" ht="17.25" x14ac:dyDescent="0.3">
      <c r="A38" s="1" t="s">
        <v>32</v>
      </c>
      <c r="B38" s="1">
        <v>49061000</v>
      </c>
      <c r="C38" s="6">
        <f>SUM(B38-'8'!B38)</f>
        <v>85000</v>
      </c>
      <c r="D38" s="14"/>
      <c r="E38" s="1"/>
      <c r="F38" s="1"/>
      <c r="G38" s="32">
        <f>SUM(C38:C39)</f>
        <v>121710</v>
      </c>
    </row>
    <row r="39" spans="1:7" ht="17.25" x14ac:dyDescent="0.3">
      <c r="A39" s="1" t="s">
        <v>33</v>
      </c>
      <c r="B39" s="1">
        <v>4120680</v>
      </c>
      <c r="C39" s="6">
        <f>SUM(B39-'8'!B39)</f>
        <v>36710</v>
      </c>
      <c r="D39" s="14"/>
      <c r="E39" s="1"/>
      <c r="F39" s="1"/>
      <c r="G39" s="33"/>
    </row>
    <row r="40" spans="1:7" ht="17.25" x14ac:dyDescent="0.3">
      <c r="A40" s="1" t="s">
        <v>34</v>
      </c>
      <c r="B40" s="1">
        <v>6350900</v>
      </c>
      <c r="C40" s="6">
        <f>SUM(B40-'8'!B40)</f>
        <v>68400</v>
      </c>
      <c r="D40" s="1"/>
      <c r="E40" s="1"/>
      <c r="F40" s="1"/>
      <c r="G40" s="12">
        <f>SUM(C40)</f>
        <v>68400</v>
      </c>
    </row>
    <row r="41" spans="1:7" ht="17.25" x14ac:dyDescent="0.3">
      <c r="A41" s="9"/>
      <c r="B41" s="1"/>
      <c r="F41" s="9"/>
      <c r="G41" s="10">
        <f>SUM(G2:G40)</f>
        <v>4182190</v>
      </c>
    </row>
    <row r="42" spans="1:7" x14ac:dyDescent="0.25">
      <c r="G42" s="10"/>
    </row>
  </sheetData>
  <mergeCells count="12">
    <mergeCell ref="G38:G39"/>
    <mergeCell ref="G2:G3"/>
    <mergeCell ref="G7:G8"/>
    <mergeCell ref="G10:G11"/>
    <mergeCell ref="G15:G16"/>
    <mergeCell ref="G18:G19"/>
    <mergeCell ref="G24:G25"/>
    <mergeCell ref="G26:G27"/>
    <mergeCell ref="G28:G29"/>
    <mergeCell ref="G32:G33"/>
    <mergeCell ref="G34:G35"/>
    <mergeCell ref="G36:G37"/>
  </mergeCells>
  <pageMargins left="0.7" right="0.7" top="0.75" bottom="0.75" header="0.3" footer="0.3"/>
  <pageSetup orientation="portrait" r:id="rId1"/>
  <headerFooter>
    <oddHeader>&amp;C&amp;"-,Bold"&amp;18March 9,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SUM_C2_C3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Bennett</dc:creator>
  <cp:lastModifiedBy>Ms.Ashley Lackey</cp:lastModifiedBy>
  <cp:lastPrinted>2018-04-02T15:11:41Z</cp:lastPrinted>
  <dcterms:created xsi:type="dcterms:W3CDTF">2016-03-31T16:20:44Z</dcterms:created>
  <dcterms:modified xsi:type="dcterms:W3CDTF">2019-02-01T18:50:09Z</dcterms:modified>
</cp:coreProperties>
</file>