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erver Documents\My Documents\New Master Meter Book\Master Meter 2018\"/>
    </mc:Choice>
  </mc:AlternateContent>
  <xr:revisionPtr revIDLastSave="0" documentId="13_ncr:1_{E2CEFCC4-4C8B-4206-90FE-3C8016D666F3}" xr6:coauthVersionLast="45" xr6:coauthVersionMax="45" xr10:uidLastSave="{00000000-0000-0000-0000-000000000000}"/>
  <bookViews>
    <workbookView xWindow="-120" yWindow="-120" windowWidth="29040" windowHeight="18240" activeTab="9" xr2:uid="{00000000-000D-0000-FFFF-FFFF00000000}"/>
  </bookViews>
  <sheets>
    <sheet name="1" sheetId="1" r:id="rId1"/>
    <sheet name="2" sheetId="32" r:id="rId2"/>
    <sheet name="3" sheetId="33" r:id="rId3"/>
    <sheet name="4" sheetId="34" r:id="rId4"/>
    <sheet name="5" sheetId="35" r:id="rId5"/>
    <sheet name="6" sheetId="37" r:id="rId6"/>
    <sheet name="7" sheetId="38" r:id="rId7"/>
    <sheet name="8" sheetId="39" r:id="rId8"/>
    <sheet name="9" sheetId="40" r:id="rId9"/>
    <sheet name="10" sheetId="41" r:id="rId10"/>
    <sheet name="11" sheetId="42" r:id="rId11"/>
    <sheet name="12" sheetId="43" r:id="rId12"/>
    <sheet name="13" sheetId="44" r:id="rId13"/>
    <sheet name="14" sheetId="45" r:id="rId14"/>
    <sheet name="15" sheetId="46" r:id="rId15"/>
    <sheet name="16" sheetId="47" r:id="rId16"/>
    <sheet name="17" sheetId="48" r:id="rId17"/>
    <sheet name="18" sheetId="49" r:id="rId18"/>
    <sheet name="19" sheetId="50" r:id="rId19"/>
    <sheet name="20" sheetId="51" r:id="rId20"/>
    <sheet name="21" sheetId="52" r:id="rId21"/>
    <sheet name="22" sheetId="53" r:id="rId22"/>
    <sheet name="23" sheetId="54" r:id="rId23"/>
    <sheet name="24" sheetId="55" r:id="rId24"/>
    <sheet name="25" sheetId="56" r:id="rId25"/>
    <sheet name="26" sheetId="57" r:id="rId26"/>
    <sheet name="27" sheetId="58" r:id="rId27"/>
    <sheet name="28" sheetId="59" r:id="rId28"/>
    <sheet name="29" sheetId="60" r:id="rId29"/>
    <sheet name="30" sheetId="61" r:id="rId30"/>
    <sheet name="31" sheetId="63" r:id="rId31"/>
  </sheets>
  <definedNames>
    <definedName name="SUM_C2_C3">'2'!$G$2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57" l="1"/>
  <c r="C39" i="56" l="1"/>
  <c r="C39" i="42" l="1"/>
  <c r="C13" i="37"/>
  <c r="C13" i="39" l="1"/>
  <c r="C26" i="33" l="1"/>
  <c r="C2" i="34" l="1"/>
  <c r="C3" i="34"/>
  <c r="C4" i="34"/>
  <c r="C5" i="34"/>
  <c r="C6" i="34"/>
  <c r="C7" i="34"/>
  <c r="C8" i="34"/>
  <c r="C9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13" i="59" l="1"/>
  <c r="C7" i="49" l="1"/>
  <c r="C13" i="45" l="1"/>
  <c r="C38" i="37" l="1"/>
  <c r="C13" i="56" l="1"/>
  <c r="C13" i="55"/>
  <c r="C30" i="49"/>
  <c r="C29" i="49"/>
  <c r="C13" i="61" l="1"/>
  <c r="C13" i="60" l="1"/>
  <c r="C30" i="57" l="1"/>
  <c r="C29" i="57"/>
  <c r="C30" i="56"/>
  <c r="C29" i="56"/>
  <c r="C30" i="55"/>
  <c r="C29" i="55"/>
  <c r="G30" i="55" l="1"/>
  <c r="G30" i="56"/>
  <c r="C30" i="54"/>
  <c r="C29" i="54"/>
  <c r="G30" i="54" l="1"/>
  <c r="C30" i="53"/>
  <c r="C29" i="53"/>
  <c r="G30" i="1"/>
  <c r="G30" i="49"/>
  <c r="C30" i="52"/>
  <c r="C29" i="52"/>
  <c r="C30" i="51"/>
  <c r="G30" i="52" l="1"/>
  <c r="G30" i="53"/>
  <c r="C30" i="50"/>
  <c r="C29" i="50"/>
  <c r="C29" i="51"/>
  <c r="G30" i="51" s="1"/>
  <c r="C13" i="49"/>
  <c r="C30" i="48"/>
  <c r="C29" i="48"/>
  <c r="C30" i="47"/>
  <c r="C29" i="47"/>
  <c r="G30" i="48" l="1"/>
  <c r="G30" i="50"/>
  <c r="G30" i="47"/>
  <c r="C30" i="46"/>
  <c r="C29" i="46"/>
  <c r="G30" i="46" l="1"/>
  <c r="C30" i="45"/>
  <c r="C29" i="45"/>
  <c r="G30" i="45" l="1"/>
  <c r="C30" i="44"/>
  <c r="C29" i="44"/>
  <c r="G30" i="44" l="1"/>
  <c r="C3" i="42"/>
  <c r="C30" i="43" l="1"/>
  <c r="C29" i="43"/>
  <c r="C30" i="42"/>
  <c r="C29" i="42"/>
  <c r="C30" i="41"/>
  <c r="C29" i="41"/>
  <c r="C30" i="40"/>
  <c r="C29" i="40"/>
  <c r="G30" i="42" l="1"/>
  <c r="G30" i="40"/>
  <c r="G30" i="43"/>
  <c r="G30" i="41"/>
  <c r="C30" i="39"/>
  <c r="C29" i="39"/>
  <c r="C30" i="38"/>
  <c r="C29" i="38"/>
  <c r="G30" i="39" l="1"/>
  <c r="G30" i="38"/>
  <c r="C30" i="37"/>
  <c r="C29" i="37"/>
  <c r="C10" i="38"/>
  <c r="G30" i="37" l="1"/>
  <c r="C30" i="35" l="1"/>
  <c r="C29" i="35"/>
  <c r="C30" i="33"/>
  <c r="C29" i="33"/>
  <c r="C30" i="32"/>
  <c r="C29" i="32"/>
  <c r="G30" i="35" l="1"/>
  <c r="G30" i="33"/>
  <c r="G30" i="32"/>
  <c r="G30" i="34"/>
  <c r="C30" i="59"/>
  <c r="G30" i="57"/>
  <c r="C38" i="63"/>
  <c r="C37" i="63"/>
  <c r="C36" i="63"/>
  <c r="C35" i="63"/>
  <c r="C34" i="63"/>
  <c r="C33" i="63"/>
  <c r="C32" i="63"/>
  <c r="C31" i="63"/>
  <c r="C30" i="63"/>
  <c r="C29" i="63"/>
  <c r="C28" i="63"/>
  <c r="C27" i="63"/>
  <c r="C26" i="63"/>
  <c r="C25" i="63"/>
  <c r="C24" i="63"/>
  <c r="C23" i="63"/>
  <c r="C22" i="63"/>
  <c r="G22" i="63" s="1"/>
  <c r="C21" i="63"/>
  <c r="G21" i="63" s="1"/>
  <c r="C20" i="63"/>
  <c r="G20" i="63" s="1"/>
  <c r="C19" i="63"/>
  <c r="C18" i="63"/>
  <c r="C17" i="63"/>
  <c r="G17" i="63" s="1"/>
  <c r="C16" i="63"/>
  <c r="C15" i="63"/>
  <c r="C14" i="63"/>
  <c r="G14" i="63" s="1"/>
  <c r="C13" i="63"/>
  <c r="G13" i="63" s="1"/>
  <c r="C12" i="63"/>
  <c r="G12" i="63" s="1"/>
  <c r="C11" i="63"/>
  <c r="C10" i="63"/>
  <c r="C9" i="63"/>
  <c r="G9" i="63" s="1"/>
  <c r="C8" i="63"/>
  <c r="C7" i="63"/>
  <c r="C6" i="63"/>
  <c r="G6" i="63" s="1"/>
  <c r="C5" i="63"/>
  <c r="G5" i="63" s="1"/>
  <c r="C4" i="63"/>
  <c r="G4" i="63" s="1"/>
  <c r="C3" i="63"/>
  <c r="C2" i="63"/>
  <c r="B40" i="63"/>
  <c r="C39" i="63"/>
  <c r="G39" i="63" s="1"/>
  <c r="C30" i="61"/>
  <c r="C29" i="61"/>
  <c r="C30" i="60"/>
  <c r="C29" i="60"/>
  <c r="C29" i="59"/>
  <c r="C31" i="57"/>
  <c r="C30" i="58"/>
  <c r="C29" i="58"/>
  <c r="G30" i="63" l="1"/>
  <c r="G27" i="63"/>
  <c r="G30" i="61"/>
  <c r="G30" i="59"/>
  <c r="G30" i="60"/>
  <c r="G30" i="58"/>
  <c r="G33" i="63"/>
  <c r="G37" i="63"/>
  <c r="G35" i="63"/>
  <c r="G31" i="63"/>
  <c r="G25" i="63"/>
  <c r="G23" i="63"/>
  <c r="G18" i="63"/>
  <c r="G15" i="63"/>
  <c r="G10" i="63"/>
  <c r="G7" i="63"/>
  <c r="G2" i="63"/>
  <c r="C38" i="54"/>
  <c r="G40" i="63" l="1"/>
  <c r="C36" i="49"/>
  <c r="C17" i="47" l="1"/>
  <c r="C15" i="47"/>
  <c r="C14" i="47"/>
  <c r="C13" i="47"/>
  <c r="C13" i="46"/>
  <c r="C8" i="37"/>
  <c r="C18" i="43" l="1"/>
  <c r="C19" i="43"/>
  <c r="C13" i="32" l="1"/>
  <c r="C3" i="56" l="1"/>
  <c r="C13" i="52" l="1"/>
  <c r="C5" i="50" l="1"/>
  <c r="C10" i="39"/>
  <c r="C18" i="38" l="1"/>
  <c r="C13" i="38"/>
  <c r="C6" i="57" l="1"/>
  <c r="C6" i="56" l="1"/>
  <c r="C2" i="53" l="1"/>
  <c r="C38" i="43"/>
  <c r="C20" i="42"/>
  <c r="C16" i="37" l="1"/>
  <c r="C13" i="33"/>
  <c r="C23" i="57" l="1"/>
  <c r="C12" i="51" l="1"/>
  <c r="C11" i="51"/>
  <c r="C31" i="48" l="1"/>
  <c r="C23" i="48"/>
  <c r="C18" i="48"/>
  <c r="C2" i="47"/>
  <c r="C2" i="38" l="1"/>
  <c r="C34" i="39" l="1"/>
  <c r="C32" i="39"/>
  <c r="G15" i="1" l="1"/>
  <c r="C8" i="48" l="1"/>
  <c r="C27" i="45"/>
  <c r="C7" i="44"/>
  <c r="C6" i="44"/>
  <c r="C5" i="44"/>
  <c r="C39" i="49" l="1"/>
  <c r="C38" i="49"/>
  <c r="C37" i="49"/>
  <c r="C35" i="49"/>
  <c r="C34" i="49"/>
  <c r="C33" i="49"/>
  <c r="C32" i="49"/>
  <c r="C31" i="49"/>
  <c r="C28" i="49"/>
  <c r="C27" i="49"/>
  <c r="C26" i="49"/>
  <c r="C25" i="49"/>
  <c r="C24" i="49"/>
  <c r="C23" i="49"/>
  <c r="C22" i="49"/>
  <c r="C21" i="49"/>
  <c r="C20" i="49"/>
  <c r="C19" i="49"/>
  <c r="C18" i="49"/>
  <c r="C17" i="49"/>
  <c r="C16" i="49"/>
  <c r="C15" i="49"/>
  <c r="C14" i="49"/>
  <c r="C12" i="49"/>
  <c r="C11" i="49"/>
  <c r="C10" i="49"/>
  <c r="C9" i="49"/>
  <c r="C8" i="49"/>
  <c r="C6" i="49"/>
  <c r="C5" i="49"/>
  <c r="C4" i="49"/>
  <c r="C3" i="49"/>
  <c r="C2" i="49"/>
  <c r="C39" i="48"/>
  <c r="C38" i="48"/>
  <c r="C37" i="48"/>
  <c r="C36" i="48"/>
  <c r="C35" i="48"/>
  <c r="C34" i="48"/>
  <c r="C33" i="48"/>
  <c r="C32" i="48"/>
  <c r="C28" i="48"/>
  <c r="C27" i="48"/>
  <c r="C26" i="48"/>
  <c r="C25" i="48"/>
  <c r="C24" i="48"/>
  <c r="C22" i="48"/>
  <c r="C21" i="48"/>
  <c r="C20" i="48"/>
  <c r="C19" i="48"/>
  <c r="C17" i="48"/>
  <c r="C16" i="48"/>
  <c r="C15" i="48"/>
  <c r="C14" i="48"/>
  <c r="C13" i="48"/>
  <c r="C12" i="48"/>
  <c r="C11" i="48"/>
  <c r="C10" i="48"/>
  <c r="C9" i="48"/>
  <c r="C7" i="48"/>
  <c r="C6" i="48"/>
  <c r="C5" i="48"/>
  <c r="C4" i="48"/>
  <c r="C3" i="48"/>
  <c r="C2" i="48"/>
  <c r="C39" i="47"/>
  <c r="C38" i="47"/>
  <c r="C37" i="47"/>
  <c r="C36" i="47"/>
  <c r="C35" i="47"/>
  <c r="C34" i="47"/>
  <c r="C33" i="47"/>
  <c r="C32" i="47"/>
  <c r="C31" i="47"/>
  <c r="C28" i="47"/>
  <c r="C27" i="47"/>
  <c r="C26" i="47"/>
  <c r="C25" i="47"/>
  <c r="C24" i="47"/>
  <c r="C23" i="47"/>
  <c r="C22" i="47"/>
  <c r="C21" i="47"/>
  <c r="C20" i="47"/>
  <c r="C19" i="47"/>
  <c r="C18" i="47"/>
  <c r="C16" i="47"/>
  <c r="C12" i="47"/>
  <c r="C11" i="47"/>
  <c r="C10" i="47"/>
  <c r="C9" i="47"/>
  <c r="C8" i="47"/>
  <c r="C7" i="47"/>
  <c r="C6" i="47"/>
  <c r="C5" i="47"/>
  <c r="C4" i="47"/>
  <c r="C3" i="47"/>
  <c r="C39" i="46"/>
  <c r="C38" i="46"/>
  <c r="C37" i="46"/>
  <c r="C36" i="46"/>
  <c r="C35" i="46"/>
  <c r="C34" i="46"/>
  <c r="C33" i="46"/>
  <c r="C32" i="46"/>
  <c r="C31" i="46"/>
  <c r="C28" i="46"/>
  <c r="C27" i="46"/>
  <c r="C26" i="46"/>
  <c r="C25" i="46"/>
  <c r="C24" i="46"/>
  <c r="C23" i="46"/>
  <c r="C22" i="46"/>
  <c r="C21" i="46"/>
  <c r="C20" i="46"/>
  <c r="C19" i="46"/>
  <c r="C18" i="46"/>
  <c r="C17" i="46"/>
  <c r="C16" i="46"/>
  <c r="C15" i="46"/>
  <c r="C14" i="46"/>
  <c r="C12" i="46"/>
  <c r="C11" i="46"/>
  <c r="C10" i="46"/>
  <c r="C9" i="46"/>
  <c r="C8" i="46"/>
  <c r="C7" i="46"/>
  <c r="C6" i="46"/>
  <c r="C5" i="46"/>
  <c r="C4" i="46"/>
  <c r="C3" i="46"/>
  <c r="C2" i="46"/>
  <c r="C39" i="45"/>
  <c r="C38" i="45"/>
  <c r="C37" i="45"/>
  <c r="C36" i="45"/>
  <c r="C35" i="45"/>
  <c r="C34" i="45"/>
  <c r="C33" i="45"/>
  <c r="C32" i="45"/>
  <c r="C31" i="45"/>
  <c r="C28" i="45"/>
  <c r="C26" i="45"/>
  <c r="C25" i="45"/>
  <c r="C24" i="45"/>
  <c r="C23" i="45"/>
  <c r="C22" i="45"/>
  <c r="C21" i="45"/>
  <c r="C20" i="45"/>
  <c r="C19" i="45"/>
  <c r="C18" i="45"/>
  <c r="C17" i="45"/>
  <c r="C16" i="45"/>
  <c r="C15" i="45"/>
  <c r="C14" i="45"/>
  <c r="C12" i="45"/>
  <c r="C11" i="45"/>
  <c r="C10" i="45"/>
  <c r="C9" i="45"/>
  <c r="C8" i="45"/>
  <c r="C7" i="45"/>
  <c r="C6" i="45"/>
  <c r="C5" i="45"/>
  <c r="C4" i="45"/>
  <c r="C3" i="45"/>
  <c r="C2" i="45"/>
  <c r="C39" i="44"/>
  <c r="C38" i="44"/>
  <c r="C37" i="44"/>
  <c r="C36" i="44"/>
  <c r="C35" i="44"/>
  <c r="C34" i="44"/>
  <c r="C33" i="44"/>
  <c r="C32" i="44"/>
  <c r="C31" i="44"/>
  <c r="C28" i="44"/>
  <c r="C27" i="44"/>
  <c r="C26" i="44"/>
  <c r="C25" i="44"/>
  <c r="C24" i="44"/>
  <c r="C23" i="44"/>
  <c r="C22" i="44"/>
  <c r="C21" i="44"/>
  <c r="C20" i="44"/>
  <c r="C19" i="44"/>
  <c r="C18" i="44"/>
  <c r="C17" i="44"/>
  <c r="C16" i="44"/>
  <c r="C15" i="44"/>
  <c r="C14" i="44"/>
  <c r="C13" i="44"/>
  <c r="C12" i="44"/>
  <c r="C11" i="44"/>
  <c r="C10" i="44"/>
  <c r="C9" i="44"/>
  <c r="C8" i="44"/>
  <c r="C2" i="44"/>
  <c r="C3" i="44"/>
  <c r="C4" i="44"/>
  <c r="C39" i="43"/>
  <c r="C37" i="43"/>
  <c r="C36" i="43"/>
  <c r="C35" i="43"/>
  <c r="C34" i="43"/>
  <c r="C33" i="43"/>
  <c r="C32" i="43"/>
  <c r="C31" i="43"/>
  <c r="C28" i="43"/>
  <c r="C27" i="43"/>
  <c r="C26" i="43"/>
  <c r="C25" i="43"/>
  <c r="C24" i="43"/>
  <c r="C23" i="43"/>
  <c r="C22" i="43"/>
  <c r="C21" i="43"/>
  <c r="C20" i="43"/>
  <c r="C17" i="43"/>
  <c r="C16" i="43"/>
  <c r="C15" i="43"/>
  <c r="C14" i="43"/>
  <c r="C13" i="43"/>
  <c r="C12" i="43"/>
  <c r="C11" i="43"/>
  <c r="C10" i="43"/>
  <c r="C9" i="43"/>
  <c r="C8" i="43"/>
  <c r="C7" i="43"/>
  <c r="C6" i="43"/>
  <c r="C5" i="43"/>
  <c r="C4" i="43"/>
  <c r="C3" i="43"/>
  <c r="C2" i="43"/>
  <c r="C38" i="42"/>
  <c r="C37" i="42"/>
  <c r="C36" i="42"/>
  <c r="C35" i="42"/>
  <c r="C34" i="42"/>
  <c r="C33" i="42"/>
  <c r="C32" i="42"/>
  <c r="C31" i="42"/>
  <c r="C28" i="42"/>
  <c r="C27" i="42"/>
  <c r="C26" i="42"/>
  <c r="C25" i="42"/>
  <c r="C24" i="42"/>
  <c r="C23" i="42"/>
  <c r="C22" i="42"/>
  <c r="C21" i="42"/>
  <c r="C19" i="42"/>
  <c r="C18" i="42"/>
  <c r="C17" i="42"/>
  <c r="C16" i="42"/>
  <c r="C15" i="42"/>
  <c r="C14" i="42"/>
  <c r="C13" i="42"/>
  <c r="C12" i="42"/>
  <c r="C11" i="42"/>
  <c r="C10" i="42"/>
  <c r="C9" i="42"/>
  <c r="C8" i="42"/>
  <c r="C7" i="42"/>
  <c r="C6" i="42"/>
  <c r="C5" i="42"/>
  <c r="C4" i="42"/>
  <c r="C2" i="42"/>
  <c r="C39" i="61"/>
  <c r="C38" i="61"/>
  <c r="C37" i="61"/>
  <c r="C36" i="61"/>
  <c r="C35" i="61"/>
  <c r="C34" i="61"/>
  <c r="C33" i="61"/>
  <c r="C32" i="61"/>
  <c r="C31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2" i="61"/>
  <c r="C11" i="61"/>
  <c r="C10" i="61"/>
  <c r="C9" i="61"/>
  <c r="C8" i="61"/>
  <c r="C7" i="61"/>
  <c r="C6" i="61"/>
  <c r="C5" i="61"/>
  <c r="C4" i="61"/>
  <c r="C3" i="61"/>
  <c r="C2" i="61"/>
  <c r="C39" i="60"/>
  <c r="C38" i="60"/>
  <c r="C37" i="60"/>
  <c r="C36" i="60"/>
  <c r="C35" i="60"/>
  <c r="C34" i="60"/>
  <c r="C33" i="60"/>
  <c r="C32" i="60"/>
  <c r="C31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2" i="60"/>
  <c r="C11" i="60"/>
  <c r="C10" i="60"/>
  <c r="C9" i="60"/>
  <c r="C8" i="60"/>
  <c r="C7" i="60"/>
  <c r="C6" i="60"/>
  <c r="C5" i="60"/>
  <c r="C4" i="60"/>
  <c r="C3" i="60"/>
  <c r="C2" i="60"/>
  <c r="C39" i="59"/>
  <c r="C38" i="59"/>
  <c r="C37" i="59"/>
  <c r="C36" i="59"/>
  <c r="C35" i="59"/>
  <c r="C34" i="59"/>
  <c r="C33" i="59"/>
  <c r="C32" i="59"/>
  <c r="C31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2" i="59"/>
  <c r="C11" i="59"/>
  <c r="C10" i="59"/>
  <c r="C9" i="59"/>
  <c r="C8" i="59"/>
  <c r="C7" i="59"/>
  <c r="C6" i="59"/>
  <c r="C5" i="59"/>
  <c r="C4" i="59"/>
  <c r="C3" i="59"/>
  <c r="C2" i="59"/>
  <c r="C39" i="58"/>
  <c r="C38" i="58"/>
  <c r="C37" i="58"/>
  <c r="C36" i="58"/>
  <c r="C35" i="58"/>
  <c r="C34" i="58"/>
  <c r="C33" i="58"/>
  <c r="C32" i="58"/>
  <c r="C31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C9" i="58"/>
  <c r="C8" i="58"/>
  <c r="C7" i="58"/>
  <c r="C6" i="58"/>
  <c r="C4" i="58"/>
  <c r="C3" i="58"/>
  <c r="C2" i="58"/>
  <c r="C39" i="57"/>
  <c r="C38" i="57"/>
  <c r="C36" i="57"/>
  <c r="C35" i="57"/>
  <c r="C34" i="57"/>
  <c r="C33" i="57"/>
  <c r="C32" i="57"/>
  <c r="C28" i="57"/>
  <c r="C27" i="57"/>
  <c r="C26" i="57"/>
  <c r="C25" i="57"/>
  <c r="C24" i="57"/>
  <c r="C22" i="57"/>
  <c r="C21" i="57"/>
  <c r="C20" i="57"/>
  <c r="C19" i="57"/>
  <c r="C18" i="57"/>
  <c r="C17" i="57"/>
  <c r="C16" i="57"/>
  <c r="C15" i="57"/>
  <c r="C14" i="57"/>
  <c r="C13" i="57"/>
  <c r="C12" i="57"/>
  <c r="C11" i="57"/>
  <c r="C10" i="57"/>
  <c r="C9" i="57"/>
  <c r="C8" i="57"/>
  <c r="C7" i="57"/>
  <c r="C5" i="57"/>
  <c r="C4" i="57"/>
  <c r="C3" i="57"/>
  <c r="C2" i="57"/>
  <c r="C38" i="56"/>
  <c r="C37" i="56"/>
  <c r="C36" i="56"/>
  <c r="C35" i="56"/>
  <c r="C34" i="56"/>
  <c r="C33" i="56"/>
  <c r="C32" i="56"/>
  <c r="C31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2" i="56"/>
  <c r="C11" i="56"/>
  <c r="C10" i="56"/>
  <c r="C9" i="56"/>
  <c r="C8" i="56"/>
  <c r="C7" i="56"/>
  <c r="C5" i="56"/>
  <c r="C4" i="56"/>
  <c r="C2" i="56"/>
  <c r="C38" i="41"/>
  <c r="C37" i="41"/>
  <c r="C36" i="41"/>
  <c r="C35" i="41"/>
  <c r="C34" i="41"/>
  <c r="C33" i="41"/>
  <c r="C32" i="41"/>
  <c r="C31" i="41"/>
  <c r="C28" i="41"/>
  <c r="C27" i="41"/>
  <c r="C26" i="41"/>
  <c r="C25" i="41"/>
  <c r="C24" i="41"/>
  <c r="C23" i="41"/>
  <c r="C22" i="41"/>
  <c r="C21" i="41"/>
  <c r="C20" i="41"/>
  <c r="C19" i="41"/>
  <c r="C18" i="41"/>
  <c r="C17" i="41"/>
  <c r="C16" i="41"/>
  <c r="C15" i="41"/>
  <c r="C14" i="41"/>
  <c r="C13" i="41"/>
  <c r="C12" i="41"/>
  <c r="C11" i="41"/>
  <c r="C10" i="41"/>
  <c r="C9" i="41"/>
  <c r="C8" i="41"/>
  <c r="C7" i="41"/>
  <c r="C6" i="41"/>
  <c r="C5" i="41"/>
  <c r="C4" i="41"/>
  <c r="C3" i="41"/>
  <c r="C2" i="41"/>
  <c r="C39" i="40"/>
  <c r="C38" i="40"/>
  <c r="C37" i="40"/>
  <c r="C36" i="40"/>
  <c r="C35" i="40"/>
  <c r="C34" i="40"/>
  <c r="C33" i="40"/>
  <c r="C32" i="40"/>
  <c r="C31" i="40"/>
  <c r="C28" i="40"/>
  <c r="C27" i="40"/>
  <c r="C26" i="40"/>
  <c r="C25" i="40"/>
  <c r="C24" i="40"/>
  <c r="C23" i="40"/>
  <c r="C22" i="40"/>
  <c r="C21" i="40"/>
  <c r="C20" i="40"/>
  <c r="C19" i="40"/>
  <c r="C18" i="40"/>
  <c r="C17" i="40"/>
  <c r="C16" i="40"/>
  <c r="C15" i="40"/>
  <c r="C14" i="40"/>
  <c r="C13" i="40"/>
  <c r="C12" i="40"/>
  <c r="C11" i="40"/>
  <c r="C10" i="40"/>
  <c r="C9" i="40"/>
  <c r="C8" i="40"/>
  <c r="C7" i="40"/>
  <c r="C6" i="40"/>
  <c r="C5" i="40"/>
  <c r="C4" i="40"/>
  <c r="C3" i="40"/>
  <c r="C2" i="40"/>
  <c r="C23" i="39"/>
  <c r="C39" i="39"/>
  <c r="C38" i="39"/>
  <c r="C37" i="39"/>
  <c r="C36" i="39"/>
  <c r="C35" i="39"/>
  <c r="C33" i="39"/>
  <c r="C31" i="39"/>
  <c r="C28" i="39"/>
  <c r="C27" i="39"/>
  <c r="C26" i="39"/>
  <c r="C25" i="39"/>
  <c r="C24" i="39"/>
  <c r="C22" i="39"/>
  <c r="C21" i="39"/>
  <c r="C20" i="39"/>
  <c r="C19" i="39"/>
  <c r="C18" i="39"/>
  <c r="C17" i="39"/>
  <c r="C15" i="39"/>
  <c r="C14" i="39"/>
  <c r="C12" i="39"/>
  <c r="C11" i="39"/>
  <c r="C9" i="39"/>
  <c r="C8" i="39"/>
  <c r="C7" i="39"/>
  <c r="C6" i="39"/>
  <c r="C5" i="39"/>
  <c r="C4" i="39"/>
  <c r="C3" i="39"/>
  <c r="C2" i="39"/>
  <c r="C39" i="55"/>
  <c r="C38" i="55"/>
  <c r="C37" i="55"/>
  <c r="C36" i="55"/>
  <c r="C35" i="55"/>
  <c r="C34" i="55"/>
  <c r="C33" i="55"/>
  <c r="C32" i="55"/>
  <c r="C31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2" i="55"/>
  <c r="C11" i="55"/>
  <c r="C10" i="55"/>
  <c r="C9" i="55"/>
  <c r="C8" i="55"/>
  <c r="C7" i="55"/>
  <c r="C6" i="55"/>
  <c r="C5" i="55"/>
  <c r="C4" i="55"/>
  <c r="C3" i="55"/>
  <c r="C2" i="55"/>
  <c r="C39" i="54"/>
  <c r="C37" i="54"/>
  <c r="C36" i="54"/>
  <c r="C35" i="54"/>
  <c r="C34" i="54"/>
  <c r="C33" i="54"/>
  <c r="C32" i="54"/>
  <c r="C31" i="54"/>
  <c r="C28" i="54"/>
  <c r="C27" i="54"/>
  <c r="C26" i="54"/>
  <c r="C25" i="54"/>
  <c r="C24" i="54"/>
  <c r="C23" i="54"/>
  <c r="C22" i="54"/>
  <c r="C21" i="54"/>
  <c r="C20" i="54"/>
  <c r="C19" i="54"/>
  <c r="C18" i="54"/>
  <c r="C17" i="54"/>
  <c r="C15" i="54"/>
  <c r="C14" i="54"/>
  <c r="C13" i="54"/>
  <c r="C12" i="54"/>
  <c r="C11" i="54"/>
  <c r="C10" i="54"/>
  <c r="C9" i="54"/>
  <c r="C8" i="54"/>
  <c r="C7" i="54"/>
  <c r="C6" i="54"/>
  <c r="C5" i="54"/>
  <c r="C4" i="54"/>
  <c r="C3" i="54"/>
  <c r="C2" i="54"/>
  <c r="C18" i="50"/>
  <c r="C39" i="50"/>
  <c r="C38" i="50"/>
  <c r="C37" i="50"/>
  <c r="C36" i="50"/>
  <c r="C35" i="50"/>
  <c r="C34" i="50"/>
  <c r="C33" i="50"/>
  <c r="C32" i="50"/>
  <c r="C31" i="50"/>
  <c r="C28" i="50"/>
  <c r="C27" i="50"/>
  <c r="C26" i="50"/>
  <c r="C25" i="50"/>
  <c r="C24" i="50"/>
  <c r="C23" i="50"/>
  <c r="C22" i="50"/>
  <c r="C21" i="50"/>
  <c r="C20" i="50"/>
  <c r="C19" i="50"/>
  <c r="C17" i="50"/>
  <c r="C15" i="50"/>
  <c r="C14" i="50"/>
  <c r="C13" i="50"/>
  <c r="C12" i="50"/>
  <c r="C11" i="50"/>
  <c r="C10" i="50"/>
  <c r="C9" i="50"/>
  <c r="C8" i="50"/>
  <c r="C7" i="50"/>
  <c r="C6" i="50"/>
  <c r="C4" i="50"/>
  <c r="C3" i="50"/>
  <c r="C2" i="50"/>
  <c r="C37" i="51"/>
  <c r="C14" i="51"/>
  <c r="C2" i="52"/>
  <c r="C3" i="52"/>
  <c r="C39" i="51"/>
  <c r="C38" i="51"/>
  <c r="C36" i="51"/>
  <c r="C35" i="51"/>
  <c r="C34" i="51"/>
  <c r="C33" i="51"/>
  <c r="C32" i="51"/>
  <c r="C31" i="51"/>
  <c r="C28" i="51"/>
  <c r="C27" i="51"/>
  <c r="C26" i="51"/>
  <c r="C25" i="51"/>
  <c r="C24" i="51"/>
  <c r="C23" i="51"/>
  <c r="C22" i="51"/>
  <c r="C21" i="51"/>
  <c r="C20" i="51"/>
  <c r="C19" i="51"/>
  <c r="C18" i="51"/>
  <c r="C17" i="51"/>
  <c r="C15" i="51"/>
  <c r="C13" i="51"/>
  <c r="C10" i="51"/>
  <c r="C9" i="51"/>
  <c r="C8" i="51"/>
  <c r="C7" i="51"/>
  <c r="C6" i="51"/>
  <c r="C5" i="51"/>
  <c r="C4" i="51"/>
  <c r="C3" i="51"/>
  <c r="C2" i="51"/>
  <c r="C20" i="52"/>
  <c r="C14" i="53"/>
  <c r="C12" i="53"/>
  <c r="C39" i="53"/>
  <c r="C38" i="53"/>
  <c r="C37" i="53"/>
  <c r="C36" i="53"/>
  <c r="C35" i="53"/>
  <c r="C34" i="53"/>
  <c r="C33" i="53"/>
  <c r="C32" i="53"/>
  <c r="C31" i="53"/>
  <c r="C28" i="53"/>
  <c r="C27" i="53"/>
  <c r="C26" i="53"/>
  <c r="C25" i="53"/>
  <c r="C24" i="53"/>
  <c r="C23" i="53"/>
  <c r="C22" i="53"/>
  <c r="C21" i="53"/>
  <c r="C20" i="53"/>
  <c r="C19" i="53"/>
  <c r="C18" i="53"/>
  <c r="C17" i="53"/>
  <c r="C16" i="53"/>
  <c r="C15" i="53"/>
  <c r="C13" i="53"/>
  <c r="C11" i="53"/>
  <c r="C10" i="53"/>
  <c r="C9" i="53"/>
  <c r="C8" i="53"/>
  <c r="C7" i="53"/>
  <c r="C6" i="53"/>
  <c r="C5" i="53"/>
  <c r="C4" i="53"/>
  <c r="C3" i="53"/>
  <c r="C39" i="52"/>
  <c r="C38" i="52"/>
  <c r="C37" i="52"/>
  <c r="C36" i="52"/>
  <c r="C35" i="52"/>
  <c r="C34" i="52"/>
  <c r="C33" i="52"/>
  <c r="C32" i="52"/>
  <c r="C31" i="52"/>
  <c r="C28" i="52"/>
  <c r="C27" i="52"/>
  <c r="C26" i="52"/>
  <c r="C25" i="52"/>
  <c r="C24" i="52"/>
  <c r="C23" i="52"/>
  <c r="C22" i="52"/>
  <c r="C21" i="52"/>
  <c r="C19" i="52"/>
  <c r="C18" i="52"/>
  <c r="C17" i="52"/>
  <c r="C16" i="52"/>
  <c r="C15" i="52"/>
  <c r="C14" i="52"/>
  <c r="C12" i="52"/>
  <c r="C11" i="52"/>
  <c r="C10" i="52"/>
  <c r="C9" i="52"/>
  <c r="C8" i="52"/>
  <c r="C7" i="52"/>
  <c r="C6" i="52"/>
  <c r="C5" i="52"/>
  <c r="C4" i="52"/>
  <c r="C39" i="38"/>
  <c r="C38" i="38"/>
  <c r="C37" i="38"/>
  <c r="C36" i="38"/>
  <c r="C35" i="38"/>
  <c r="C34" i="38"/>
  <c r="C33" i="38"/>
  <c r="C32" i="38"/>
  <c r="C31" i="38"/>
  <c r="C28" i="38"/>
  <c r="C27" i="38"/>
  <c r="C26" i="38"/>
  <c r="C25" i="38"/>
  <c r="C24" i="38"/>
  <c r="C23" i="38"/>
  <c r="C22" i="38"/>
  <c r="C21" i="38"/>
  <c r="C20" i="38"/>
  <c r="C19" i="38"/>
  <c r="C17" i="38"/>
  <c r="C15" i="38"/>
  <c r="C14" i="38"/>
  <c r="C12" i="38"/>
  <c r="C11" i="38"/>
  <c r="C9" i="38"/>
  <c r="C8" i="38"/>
  <c r="C7" i="38"/>
  <c r="C6" i="38"/>
  <c r="C5" i="38"/>
  <c r="C4" i="38"/>
  <c r="C3" i="38"/>
  <c r="C39" i="37"/>
  <c r="C37" i="37"/>
  <c r="C36" i="37"/>
  <c r="C35" i="37"/>
  <c r="C34" i="37"/>
  <c r="C33" i="37"/>
  <c r="C32" i="37"/>
  <c r="C31" i="37"/>
  <c r="C28" i="37"/>
  <c r="C27" i="37"/>
  <c r="C26" i="37"/>
  <c r="C25" i="37"/>
  <c r="C24" i="37"/>
  <c r="C23" i="37"/>
  <c r="C22" i="37"/>
  <c r="C21" i="37"/>
  <c r="C20" i="37"/>
  <c r="C19" i="37"/>
  <c r="C18" i="37"/>
  <c r="C17" i="37"/>
  <c r="C15" i="37"/>
  <c r="C14" i="37"/>
  <c r="C12" i="37"/>
  <c r="C11" i="37"/>
  <c r="C10" i="37"/>
  <c r="C9" i="37"/>
  <c r="C7" i="37"/>
  <c r="C6" i="37"/>
  <c r="C5" i="37"/>
  <c r="C4" i="37"/>
  <c r="C3" i="37"/>
  <c r="C2" i="37"/>
  <c r="C39" i="35"/>
  <c r="C38" i="35"/>
  <c r="C37" i="35"/>
  <c r="C36" i="35"/>
  <c r="C35" i="35"/>
  <c r="C34" i="35"/>
  <c r="C33" i="35"/>
  <c r="C32" i="35"/>
  <c r="C31" i="35"/>
  <c r="C28" i="35"/>
  <c r="C26" i="35"/>
  <c r="C25" i="35"/>
  <c r="C24" i="35"/>
  <c r="C23" i="35"/>
  <c r="C22" i="35"/>
  <c r="C21" i="35"/>
  <c r="C20" i="35"/>
  <c r="C19" i="35"/>
  <c r="C18" i="35"/>
  <c r="C17" i="35"/>
  <c r="C15" i="35"/>
  <c r="C14" i="35"/>
  <c r="C13" i="35"/>
  <c r="C12" i="35"/>
  <c r="C11" i="35"/>
  <c r="C10" i="35"/>
  <c r="C9" i="35"/>
  <c r="C8" i="35"/>
  <c r="C7" i="35"/>
  <c r="C6" i="35"/>
  <c r="C5" i="35"/>
  <c r="C4" i="35"/>
  <c r="C3" i="35"/>
  <c r="C2" i="35"/>
  <c r="G27" i="39" l="1"/>
  <c r="G39" i="55"/>
  <c r="G37" i="55"/>
  <c r="G35" i="55"/>
  <c r="G33" i="55"/>
  <c r="G31" i="55"/>
  <c r="G27" i="55"/>
  <c r="G25" i="55"/>
  <c r="G23" i="55"/>
  <c r="G22" i="55"/>
  <c r="G21" i="55"/>
  <c r="G20" i="55"/>
  <c r="G18" i="55"/>
  <c r="G17" i="55"/>
  <c r="G15" i="55"/>
  <c r="G14" i="55"/>
  <c r="G12" i="55"/>
  <c r="G10" i="55"/>
  <c r="G9" i="55"/>
  <c r="G7" i="55"/>
  <c r="G6" i="55"/>
  <c r="G5" i="55"/>
  <c r="G4" i="55"/>
  <c r="G2" i="55"/>
  <c r="G39" i="54"/>
  <c r="G37" i="54"/>
  <c r="G35" i="54"/>
  <c r="G33" i="54"/>
  <c r="G31" i="54"/>
  <c r="G27" i="54"/>
  <c r="G25" i="54"/>
  <c r="G23" i="54"/>
  <c r="G22" i="54"/>
  <c r="G21" i="54"/>
  <c r="G20" i="54"/>
  <c r="G18" i="54"/>
  <c r="G17" i="54"/>
  <c r="G14" i="54"/>
  <c r="G12" i="54"/>
  <c r="G10" i="54"/>
  <c r="G9" i="54"/>
  <c r="G7" i="54"/>
  <c r="G6" i="54"/>
  <c r="G5" i="54"/>
  <c r="G4" i="54"/>
  <c r="G2" i="54"/>
  <c r="G39" i="53"/>
  <c r="G37" i="53"/>
  <c r="G35" i="53"/>
  <c r="G33" i="53"/>
  <c r="G31" i="53"/>
  <c r="G27" i="53"/>
  <c r="G25" i="53"/>
  <c r="G23" i="53"/>
  <c r="G22" i="53"/>
  <c r="G21" i="53"/>
  <c r="G20" i="53"/>
  <c r="G18" i="53"/>
  <c r="G17" i="53"/>
  <c r="G15" i="53"/>
  <c r="G14" i="53"/>
  <c r="G13" i="53"/>
  <c r="G12" i="53"/>
  <c r="G10" i="53"/>
  <c r="G9" i="53"/>
  <c r="G7" i="53"/>
  <c r="G6" i="53"/>
  <c r="G5" i="53"/>
  <c r="G4" i="53"/>
  <c r="G2" i="53"/>
  <c r="G39" i="52"/>
  <c r="G37" i="52"/>
  <c r="G35" i="52"/>
  <c r="G33" i="52"/>
  <c r="G31" i="52"/>
  <c r="G27" i="52"/>
  <c r="G25" i="52"/>
  <c r="G23" i="52"/>
  <c r="G22" i="52"/>
  <c r="G21" i="52"/>
  <c r="G20" i="52"/>
  <c r="G18" i="52"/>
  <c r="G17" i="52"/>
  <c r="G15" i="52"/>
  <c r="G14" i="52"/>
  <c r="G13" i="52"/>
  <c r="G12" i="52"/>
  <c r="G10" i="52"/>
  <c r="G9" i="52"/>
  <c r="G7" i="52"/>
  <c r="G6" i="52"/>
  <c r="G5" i="52"/>
  <c r="G4" i="52"/>
  <c r="G2" i="52"/>
  <c r="G39" i="51"/>
  <c r="G37" i="51"/>
  <c r="G35" i="51"/>
  <c r="G33" i="51"/>
  <c r="G31" i="51"/>
  <c r="G27" i="51"/>
  <c r="G25" i="51"/>
  <c r="G23" i="51"/>
  <c r="G22" i="51"/>
  <c r="G21" i="51"/>
  <c r="G20" i="51"/>
  <c r="G18" i="51"/>
  <c r="G17" i="51"/>
  <c r="G14" i="51"/>
  <c r="G13" i="51"/>
  <c r="G12" i="51"/>
  <c r="G10" i="51"/>
  <c r="G9" i="51"/>
  <c r="G7" i="51"/>
  <c r="G6" i="51"/>
  <c r="G5" i="51"/>
  <c r="G4" i="51"/>
  <c r="G2" i="51"/>
  <c r="G39" i="50"/>
  <c r="G37" i="50"/>
  <c r="G35" i="50"/>
  <c r="G33" i="50"/>
  <c r="G31" i="50"/>
  <c r="G27" i="50"/>
  <c r="G25" i="50"/>
  <c r="G23" i="50"/>
  <c r="G22" i="50"/>
  <c r="G21" i="50"/>
  <c r="G20" i="50"/>
  <c r="G18" i="50"/>
  <c r="G17" i="50"/>
  <c r="G14" i="50"/>
  <c r="G13" i="50"/>
  <c r="G12" i="50"/>
  <c r="G10" i="50"/>
  <c r="G9" i="50"/>
  <c r="G7" i="50"/>
  <c r="G6" i="50"/>
  <c r="G5" i="50"/>
  <c r="G4" i="50"/>
  <c r="G2" i="50"/>
  <c r="G39" i="38"/>
  <c r="G37" i="38"/>
  <c r="G35" i="38"/>
  <c r="G33" i="38"/>
  <c r="G31" i="38"/>
  <c r="G27" i="38"/>
  <c r="G25" i="38"/>
  <c r="G23" i="38"/>
  <c r="G22" i="38"/>
  <c r="G21" i="38"/>
  <c r="G20" i="38"/>
  <c r="G18" i="38"/>
  <c r="G17" i="38"/>
  <c r="G14" i="38"/>
  <c r="G13" i="38"/>
  <c r="G12" i="38"/>
  <c r="G10" i="38"/>
  <c r="G9" i="38"/>
  <c r="G7" i="38"/>
  <c r="G6" i="38"/>
  <c r="G5" i="38"/>
  <c r="G4" i="38"/>
  <c r="G2" i="38"/>
  <c r="G39" i="37"/>
  <c r="G37" i="37"/>
  <c r="G35" i="37"/>
  <c r="G33" i="37"/>
  <c r="G31" i="37"/>
  <c r="G27" i="37"/>
  <c r="G25" i="37"/>
  <c r="G23" i="37"/>
  <c r="G22" i="37"/>
  <c r="G21" i="37"/>
  <c r="G20" i="37"/>
  <c r="G18" i="37"/>
  <c r="G17" i="37"/>
  <c r="G14" i="37"/>
  <c r="G13" i="37"/>
  <c r="G12" i="37"/>
  <c r="G10" i="37"/>
  <c r="G9" i="37"/>
  <c r="G7" i="37"/>
  <c r="G6" i="37"/>
  <c r="G5" i="37"/>
  <c r="G4" i="37"/>
  <c r="G2" i="37"/>
  <c r="G39" i="35"/>
  <c r="G37" i="35"/>
  <c r="G35" i="35"/>
  <c r="G33" i="35"/>
  <c r="G31" i="35"/>
  <c r="G27" i="35"/>
  <c r="G25" i="35"/>
  <c r="G23" i="35"/>
  <c r="G22" i="35"/>
  <c r="G21" i="35"/>
  <c r="G20" i="35"/>
  <c r="G18" i="35"/>
  <c r="G17" i="35"/>
  <c r="G14" i="35"/>
  <c r="G13" i="35"/>
  <c r="G12" i="35"/>
  <c r="G10" i="35"/>
  <c r="G9" i="35"/>
  <c r="G7" i="35"/>
  <c r="G6" i="35"/>
  <c r="G5" i="35"/>
  <c r="G4" i="35"/>
  <c r="G2" i="35"/>
  <c r="G39" i="34"/>
  <c r="G37" i="34"/>
  <c r="G35" i="34"/>
  <c r="G33" i="34"/>
  <c r="G31" i="34"/>
  <c r="G27" i="34"/>
  <c r="G25" i="34"/>
  <c r="G23" i="34"/>
  <c r="G22" i="34"/>
  <c r="G21" i="34"/>
  <c r="G20" i="34"/>
  <c r="G18" i="34"/>
  <c r="G17" i="34"/>
  <c r="G14" i="34"/>
  <c r="G13" i="34"/>
  <c r="G12" i="34"/>
  <c r="G10" i="34"/>
  <c r="G9" i="34"/>
  <c r="G7" i="34"/>
  <c r="G6" i="34"/>
  <c r="G5" i="34"/>
  <c r="G4" i="34"/>
  <c r="G2" i="34"/>
  <c r="C14" i="33"/>
  <c r="G14" i="33" s="1"/>
  <c r="C15" i="33"/>
  <c r="C16" i="33"/>
  <c r="C17" i="33"/>
  <c r="G17" i="33" s="1"/>
  <c r="C22" i="33"/>
  <c r="G22" i="33" s="1"/>
  <c r="C39" i="33"/>
  <c r="G39" i="33" s="1"/>
  <c r="C38" i="33"/>
  <c r="C37" i="33"/>
  <c r="C36" i="33"/>
  <c r="C35" i="33"/>
  <c r="C34" i="33"/>
  <c r="C33" i="33"/>
  <c r="C32" i="33"/>
  <c r="C31" i="33"/>
  <c r="C28" i="33"/>
  <c r="C27" i="33"/>
  <c r="C25" i="33"/>
  <c r="C24" i="33"/>
  <c r="C23" i="33"/>
  <c r="C21" i="33"/>
  <c r="G21" i="33" s="1"/>
  <c r="C20" i="33"/>
  <c r="G20" i="33" s="1"/>
  <c r="C19" i="33"/>
  <c r="C18" i="33"/>
  <c r="G13" i="33"/>
  <c r="C12" i="33"/>
  <c r="G12" i="33" s="1"/>
  <c r="C11" i="33"/>
  <c r="C10" i="33"/>
  <c r="C9" i="33"/>
  <c r="G9" i="33" s="1"/>
  <c r="C8" i="33"/>
  <c r="C7" i="33"/>
  <c r="C6" i="33"/>
  <c r="G6" i="33" s="1"/>
  <c r="C5" i="33"/>
  <c r="G5" i="33" s="1"/>
  <c r="C4" i="33"/>
  <c r="G4" i="33" s="1"/>
  <c r="C2" i="33"/>
  <c r="C3" i="33"/>
  <c r="G39" i="61"/>
  <c r="G37" i="61"/>
  <c r="G35" i="61"/>
  <c r="G33" i="61"/>
  <c r="G31" i="61"/>
  <c r="G27" i="61"/>
  <c r="G25" i="61"/>
  <c r="G23" i="61"/>
  <c r="G22" i="61"/>
  <c r="G21" i="61"/>
  <c r="G20" i="61"/>
  <c r="G17" i="61"/>
  <c r="G15" i="61"/>
  <c r="G14" i="61"/>
  <c r="G13" i="61"/>
  <c r="G12" i="61"/>
  <c r="G9" i="61"/>
  <c r="G7" i="61"/>
  <c r="G6" i="61"/>
  <c r="G5" i="61"/>
  <c r="G4" i="61"/>
  <c r="G39" i="60"/>
  <c r="G37" i="60"/>
  <c r="G35" i="60"/>
  <c r="G33" i="60"/>
  <c r="G31" i="60"/>
  <c r="G27" i="60"/>
  <c r="G25" i="60"/>
  <c r="G23" i="60"/>
  <c r="G22" i="60"/>
  <c r="G21" i="60"/>
  <c r="G20" i="60"/>
  <c r="G17" i="60"/>
  <c r="G15" i="60"/>
  <c r="G14" i="60"/>
  <c r="G13" i="60"/>
  <c r="G12" i="60"/>
  <c r="G9" i="60"/>
  <c r="G7" i="60"/>
  <c r="G6" i="60"/>
  <c r="G5" i="60"/>
  <c r="G4" i="60"/>
  <c r="G39" i="59"/>
  <c r="G37" i="59"/>
  <c r="G35" i="59"/>
  <c r="G33" i="59"/>
  <c r="G31" i="59"/>
  <c r="G27" i="59"/>
  <c r="G25" i="59"/>
  <c r="G23" i="59"/>
  <c r="G22" i="59"/>
  <c r="G21" i="59"/>
  <c r="G20" i="59"/>
  <c r="G17" i="59"/>
  <c r="G15" i="59"/>
  <c r="G14" i="59"/>
  <c r="G13" i="59"/>
  <c r="G12" i="59"/>
  <c r="G9" i="59"/>
  <c r="G7" i="59"/>
  <c r="G6" i="59"/>
  <c r="G5" i="59"/>
  <c r="G4" i="59"/>
  <c r="G39" i="58"/>
  <c r="G37" i="58"/>
  <c r="G35" i="58"/>
  <c r="G33" i="58"/>
  <c r="G31" i="58"/>
  <c r="G27" i="58"/>
  <c r="G25" i="58"/>
  <c r="G23" i="58"/>
  <c r="G22" i="58"/>
  <c r="G21" i="58"/>
  <c r="G20" i="58"/>
  <c r="G17" i="58"/>
  <c r="G15" i="58"/>
  <c r="G14" i="58"/>
  <c r="G13" i="58"/>
  <c r="G12" i="58"/>
  <c r="G9" i="58"/>
  <c r="G7" i="58"/>
  <c r="G6" i="58"/>
  <c r="G5" i="58"/>
  <c r="G4" i="58"/>
  <c r="G39" i="57"/>
  <c r="G37" i="57"/>
  <c r="G35" i="57"/>
  <c r="G33" i="57"/>
  <c r="G31" i="57"/>
  <c r="G27" i="57"/>
  <c r="G25" i="57"/>
  <c r="G23" i="57"/>
  <c r="G22" i="57"/>
  <c r="G21" i="57"/>
  <c r="G20" i="57"/>
  <c r="G17" i="57"/>
  <c r="G15" i="57"/>
  <c r="G14" i="57"/>
  <c r="G13" i="57"/>
  <c r="G12" i="57"/>
  <c r="G9" i="57"/>
  <c r="G7" i="57"/>
  <c r="G6" i="57"/>
  <c r="G5" i="57"/>
  <c r="G4" i="57"/>
  <c r="G39" i="56"/>
  <c r="G37" i="56"/>
  <c r="G35" i="56"/>
  <c r="G33" i="56"/>
  <c r="G31" i="56"/>
  <c r="G27" i="56"/>
  <c r="G25" i="56"/>
  <c r="G23" i="56"/>
  <c r="G22" i="56"/>
  <c r="G21" i="56"/>
  <c r="G20" i="56"/>
  <c r="G17" i="56"/>
  <c r="G15" i="56"/>
  <c r="G14" i="56"/>
  <c r="G13" i="56"/>
  <c r="G12" i="56"/>
  <c r="G9" i="56"/>
  <c r="G7" i="56"/>
  <c r="G6" i="56"/>
  <c r="G5" i="56"/>
  <c r="G4" i="56"/>
  <c r="G13" i="55"/>
  <c r="C16" i="54"/>
  <c r="G15" i="54" s="1"/>
  <c r="G13" i="54"/>
  <c r="C16" i="51"/>
  <c r="G15" i="51" s="1"/>
  <c r="C16" i="50"/>
  <c r="G15" i="50" s="1"/>
  <c r="G39" i="49"/>
  <c r="G22" i="49"/>
  <c r="G21" i="49"/>
  <c r="G20" i="49"/>
  <c r="G18" i="49"/>
  <c r="G17" i="49"/>
  <c r="G14" i="49"/>
  <c r="G13" i="49"/>
  <c r="G12" i="49"/>
  <c r="G10" i="49"/>
  <c r="G9" i="49"/>
  <c r="G6" i="49"/>
  <c r="G5" i="49"/>
  <c r="G4" i="49"/>
  <c r="G2" i="49"/>
  <c r="G39" i="48"/>
  <c r="G22" i="48"/>
  <c r="G21" i="48"/>
  <c r="G20" i="48"/>
  <c r="G18" i="48"/>
  <c r="G17" i="48"/>
  <c r="G14" i="48"/>
  <c r="G13" i="48"/>
  <c r="G12" i="48"/>
  <c r="G10" i="48"/>
  <c r="G9" i="48"/>
  <c r="G6" i="48"/>
  <c r="G5" i="48"/>
  <c r="G4" i="48"/>
  <c r="G2" i="48"/>
  <c r="G39" i="47"/>
  <c r="G22" i="47"/>
  <c r="G21" i="47"/>
  <c r="G20" i="47"/>
  <c r="G18" i="47"/>
  <c r="G17" i="47"/>
  <c r="G14" i="47"/>
  <c r="G13" i="47"/>
  <c r="G12" i="47"/>
  <c r="G10" i="47"/>
  <c r="G9" i="47"/>
  <c r="G6" i="47"/>
  <c r="G5" i="47"/>
  <c r="G4" i="47"/>
  <c r="G2" i="47"/>
  <c r="G39" i="46"/>
  <c r="G22" i="46"/>
  <c r="G21" i="46"/>
  <c r="G20" i="46"/>
  <c r="G18" i="46"/>
  <c r="G17" i="46"/>
  <c r="G14" i="46"/>
  <c r="G13" i="46"/>
  <c r="G12" i="46"/>
  <c r="G10" i="46"/>
  <c r="G9" i="46"/>
  <c r="G6" i="46"/>
  <c r="G5" i="46"/>
  <c r="G4" i="46"/>
  <c r="G2" i="46"/>
  <c r="G39" i="45"/>
  <c r="G22" i="45"/>
  <c r="G21" i="45"/>
  <c r="G20" i="45"/>
  <c r="G18" i="45"/>
  <c r="G17" i="45"/>
  <c r="G14" i="45"/>
  <c r="G13" i="45"/>
  <c r="G12" i="45"/>
  <c r="G10" i="45"/>
  <c r="G9" i="45"/>
  <c r="G6" i="45"/>
  <c r="G5" i="45"/>
  <c r="G4" i="45"/>
  <c r="G2" i="45"/>
  <c r="G39" i="44"/>
  <c r="G22" i="44"/>
  <c r="G21" i="44"/>
  <c r="G20" i="44"/>
  <c r="G18" i="44"/>
  <c r="G17" i="44"/>
  <c r="G14" i="44"/>
  <c r="G13" i="44"/>
  <c r="G12" i="44"/>
  <c r="G10" i="44"/>
  <c r="G9" i="44"/>
  <c r="G6" i="44"/>
  <c r="G5" i="44"/>
  <c r="G4" i="44"/>
  <c r="G2" i="44"/>
  <c r="G39" i="43"/>
  <c r="G22" i="43"/>
  <c r="G21" i="43"/>
  <c r="G20" i="43"/>
  <c r="G18" i="43"/>
  <c r="G17" i="43"/>
  <c r="G14" i="43"/>
  <c r="G13" i="43"/>
  <c r="G12" i="43"/>
  <c r="G10" i="43"/>
  <c r="G9" i="43"/>
  <c r="G6" i="43"/>
  <c r="G5" i="43"/>
  <c r="G4" i="43"/>
  <c r="G2" i="43"/>
  <c r="G39" i="42"/>
  <c r="G22" i="42"/>
  <c r="G21" i="42"/>
  <c r="G20" i="42"/>
  <c r="G18" i="42"/>
  <c r="G17" i="42"/>
  <c r="G14" i="42"/>
  <c r="G13" i="42"/>
  <c r="G12" i="42"/>
  <c r="G10" i="42"/>
  <c r="G9" i="42"/>
  <c r="G6" i="42"/>
  <c r="G5" i="42"/>
  <c r="G4" i="42"/>
  <c r="G2" i="42"/>
  <c r="G39" i="41"/>
  <c r="G22" i="41"/>
  <c r="G21" i="41"/>
  <c r="G20" i="41"/>
  <c r="G18" i="41"/>
  <c r="G17" i="41"/>
  <c r="G14" i="41"/>
  <c r="G13" i="41"/>
  <c r="G12" i="41"/>
  <c r="G10" i="41"/>
  <c r="G9" i="41"/>
  <c r="G6" i="41"/>
  <c r="G5" i="41"/>
  <c r="G4" i="41"/>
  <c r="G2" i="41"/>
  <c r="G39" i="40"/>
  <c r="G22" i="40"/>
  <c r="G21" i="40"/>
  <c r="G20" i="40"/>
  <c r="G18" i="40"/>
  <c r="G17" i="40"/>
  <c r="G14" i="40"/>
  <c r="G13" i="40"/>
  <c r="G12" i="40"/>
  <c r="G10" i="40"/>
  <c r="G9" i="40"/>
  <c r="G6" i="40"/>
  <c r="G5" i="40"/>
  <c r="G4" i="40"/>
  <c r="G2" i="40"/>
  <c r="G39" i="39"/>
  <c r="G22" i="39"/>
  <c r="G21" i="39"/>
  <c r="G20" i="39"/>
  <c r="G18" i="39"/>
  <c r="G17" i="39"/>
  <c r="C16" i="39"/>
  <c r="G14" i="39"/>
  <c r="G13" i="39"/>
  <c r="G12" i="39"/>
  <c r="G10" i="39"/>
  <c r="G9" i="39"/>
  <c r="G6" i="39"/>
  <c r="G5" i="39"/>
  <c r="C16" i="38"/>
  <c r="G15" i="38" s="1"/>
  <c r="G15" i="37"/>
  <c r="C16" i="35"/>
  <c r="G15" i="35" s="1"/>
  <c r="G15" i="34"/>
  <c r="C39" i="32"/>
  <c r="G39" i="32" s="1"/>
  <c r="C38" i="32"/>
  <c r="C37" i="32"/>
  <c r="C36" i="32"/>
  <c r="C33" i="32"/>
  <c r="C35" i="32"/>
  <c r="C34" i="32"/>
  <c r="C32" i="32"/>
  <c r="C28" i="32"/>
  <c r="C31" i="32"/>
  <c r="C27" i="32"/>
  <c r="C26" i="32"/>
  <c r="C25" i="32"/>
  <c r="C23" i="32"/>
  <c r="C24" i="32"/>
  <c r="C22" i="32"/>
  <c r="G22" i="32" s="1"/>
  <c r="C21" i="32"/>
  <c r="G21" i="32" s="1"/>
  <c r="C20" i="32"/>
  <c r="G20" i="32" s="1"/>
  <c r="C19" i="32"/>
  <c r="C15" i="32"/>
  <c r="C18" i="32"/>
  <c r="C17" i="32"/>
  <c r="G17" i="32" s="1"/>
  <c r="C16" i="32"/>
  <c r="G13" i="32"/>
  <c r="C11" i="32"/>
  <c r="C14" i="32"/>
  <c r="G14" i="32" s="1"/>
  <c r="C12" i="32"/>
  <c r="G12" i="32" s="1"/>
  <c r="C10" i="32"/>
  <c r="C9" i="32"/>
  <c r="G9" i="32" s="1"/>
  <c r="C8" i="32"/>
  <c r="C7" i="32"/>
  <c r="C6" i="32"/>
  <c r="G6" i="32" s="1"/>
  <c r="C5" i="32"/>
  <c r="G5" i="32" s="1"/>
  <c r="C4" i="32"/>
  <c r="G4" i="32" s="1"/>
  <c r="C3" i="32"/>
  <c r="C2" i="32"/>
  <c r="G40" i="34" l="1"/>
  <c r="G40" i="55"/>
  <c r="G40" i="54"/>
  <c r="G40" i="40"/>
  <c r="G40" i="50"/>
  <c r="G40" i="37"/>
  <c r="G40" i="35"/>
  <c r="G7" i="33"/>
  <c r="G33" i="33"/>
  <c r="G10" i="33"/>
  <c r="G31" i="33"/>
  <c r="G25" i="33"/>
  <c r="G7" i="32"/>
  <c r="G23" i="32"/>
  <c r="G37" i="32"/>
  <c r="G23" i="33"/>
  <c r="G27" i="33"/>
  <c r="G25" i="32"/>
  <c r="G2" i="39"/>
  <c r="G10" i="32"/>
  <c r="G7" i="39"/>
  <c r="G35" i="32"/>
  <c r="G15" i="39"/>
  <c r="G23" i="39"/>
  <c r="G33" i="39"/>
  <c r="G37" i="39"/>
  <c r="G7" i="40"/>
  <c r="G15" i="40"/>
  <c r="G23" i="40"/>
  <c r="G27" i="40"/>
  <c r="G33" i="40"/>
  <c r="G37" i="40"/>
  <c r="G7" i="41"/>
  <c r="G40" i="41" s="1"/>
  <c r="G15" i="41"/>
  <c r="G23" i="41"/>
  <c r="G27" i="41"/>
  <c r="G33" i="41"/>
  <c r="G37" i="41"/>
  <c r="G7" i="42"/>
  <c r="G15" i="42"/>
  <c r="G23" i="42"/>
  <c r="G40" i="42" s="1"/>
  <c r="G27" i="42"/>
  <c r="G33" i="42"/>
  <c r="G37" i="42"/>
  <c r="G7" i="43"/>
  <c r="G40" i="43" s="1"/>
  <c r="G15" i="43"/>
  <c r="G23" i="43"/>
  <c r="G27" i="43"/>
  <c r="G33" i="43"/>
  <c r="G37" i="43"/>
  <c r="G7" i="44"/>
  <c r="G15" i="44"/>
  <c r="G23" i="44"/>
  <c r="G27" i="44"/>
  <c r="G33" i="44"/>
  <c r="G37" i="44"/>
  <c r="G7" i="45"/>
  <c r="G15" i="45"/>
  <c r="G23" i="45"/>
  <c r="G27" i="45"/>
  <c r="G33" i="45"/>
  <c r="G37" i="45"/>
  <c r="G7" i="46"/>
  <c r="G15" i="46"/>
  <c r="G23" i="46"/>
  <c r="G27" i="46"/>
  <c r="G33" i="46"/>
  <c r="G37" i="46"/>
  <c r="G7" i="47"/>
  <c r="G40" i="47" s="1"/>
  <c r="G15" i="47"/>
  <c r="G23" i="47"/>
  <c r="G27" i="47"/>
  <c r="G33" i="47"/>
  <c r="G37" i="47"/>
  <c r="G7" i="48"/>
  <c r="G40" i="48" s="1"/>
  <c r="G15" i="48"/>
  <c r="G23" i="48"/>
  <c r="G27" i="48"/>
  <c r="G33" i="48"/>
  <c r="G37" i="48"/>
  <c r="G7" i="49"/>
  <c r="G40" i="49" s="1"/>
  <c r="G15" i="49"/>
  <c r="G23" i="49"/>
  <c r="G27" i="49"/>
  <c r="G33" i="49"/>
  <c r="G37" i="49"/>
  <c r="G2" i="56"/>
  <c r="G10" i="56"/>
  <c r="G18" i="56"/>
  <c r="G2" i="57"/>
  <c r="G40" i="57" s="1"/>
  <c r="G10" i="57"/>
  <c r="G18" i="57"/>
  <c r="G2" i="58"/>
  <c r="G40" i="58" s="1"/>
  <c r="G10" i="58"/>
  <c r="G18" i="58"/>
  <c r="G2" i="59"/>
  <c r="G10" i="59"/>
  <c r="G18" i="59"/>
  <c r="G2" i="60"/>
  <c r="G10" i="60"/>
  <c r="G18" i="60"/>
  <c r="G2" i="61"/>
  <c r="G10" i="61"/>
  <c r="G18" i="61"/>
  <c r="G18" i="33"/>
  <c r="G37" i="33"/>
  <c r="G25" i="39"/>
  <c r="G31" i="39"/>
  <c r="G35" i="39"/>
  <c r="G25" i="40"/>
  <c r="G31" i="40"/>
  <c r="G35" i="40"/>
  <c r="G25" i="41"/>
  <c r="G31" i="41"/>
  <c r="G35" i="41"/>
  <c r="G25" i="42"/>
  <c r="G31" i="42"/>
  <c r="G35" i="42"/>
  <c r="G25" i="43"/>
  <c r="G31" i="43"/>
  <c r="G35" i="43"/>
  <c r="G25" i="44"/>
  <c r="G40" i="44" s="1"/>
  <c r="G31" i="44"/>
  <c r="G35" i="44"/>
  <c r="G25" i="45"/>
  <c r="G31" i="45"/>
  <c r="G35" i="45"/>
  <c r="G25" i="46"/>
  <c r="G31" i="46"/>
  <c r="G35" i="46"/>
  <c r="G25" i="47"/>
  <c r="G31" i="47"/>
  <c r="G35" i="47"/>
  <c r="G25" i="48"/>
  <c r="G31" i="48"/>
  <c r="G35" i="48"/>
  <c r="G25" i="49"/>
  <c r="G31" i="49"/>
  <c r="G35" i="49"/>
  <c r="G15" i="33"/>
  <c r="G27" i="32"/>
  <c r="G33" i="32"/>
  <c r="G35" i="33"/>
  <c r="G2" i="32"/>
  <c r="G15" i="32"/>
  <c r="G31" i="32"/>
  <c r="G4" i="39"/>
  <c r="G2" i="33"/>
  <c r="G40" i="51"/>
  <c r="G40" i="38"/>
  <c r="G40" i="32" l="1"/>
  <c r="G40" i="56"/>
  <c r="G40" i="61"/>
  <c r="G40" i="33"/>
  <c r="G40" i="46"/>
  <c r="G40" i="45"/>
  <c r="G40" i="60"/>
  <c r="G40" i="59"/>
  <c r="G18" i="1"/>
  <c r="G39" i="1" l="1"/>
  <c r="G37" i="1"/>
  <c r="G35" i="1"/>
  <c r="G33" i="1"/>
  <c r="G31" i="1"/>
  <c r="G27" i="1"/>
  <c r="G25" i="1"/>
  <c r="G23" i="1"/>
  <c r="G22" i="1"/>
  <c r="G21" i="1"/>
  <c r="G20" i="1"/>
  <c r="G17" i="1"/>
  <c r="G14" i="1"/>
  <c r="G12" i="1"/>
  <c r="G10" i="1"/>
  <c r="G9" i="1"/>
  <c r="G7" i="1"/>
  <c r="G6" i="1"/>
  <c r="G5" i="1"/>
  <c r="G4" i="1"/>
  <c r="G2" i="1"/>
  <c r="G40" i="1" l="1"/>
  <c r="B40" i="61"/>
</calcChain>
</file>

<file path=xl/sharedStrings.xml><?xml version="1.0" encoding="utf-8"?>
<sst xmlns="http://schemas.openxmlformats.org/spreadsheetml/2006/main" count="1423" uniqueCount="46">
  <si>
    <t>School (Low)</t>
  </si>
  <si>
    <t>School (High)</t>
  </si>
  <si>
    <t>ACES</t>
  </si>
  <si>
    <t>Page St.</t>
  </si>
  <si>
    <t>Long Hunters</t>
  </si>
  <si>
    <t>Murray (High)</t>
  </si>
  <si>
    <t>Murray (Low)</t>
  </si>
  <si>
    <t>North 55</t>
  </si>
  <si>
    <t>Oak St. (Big)</t>
  </si>
  <si>
    <t>Oak St. (Little)</t>
  </si>
  <si>
    <t>C/AWC</t>
  </si>
  <si>
    <t>Ind. Park</t>
  </si>
  <si>
    <t>Shepherd Tank</t>
  </si>
  <si>
    <t>Shepherd (West)</t>
  </si>
  <si>
    <t>E. 80 Tank</t>
  </si>
  <si>
    <t>Small W-Plant</t>
  </si>
  <si>
    <t>Big W-Plant</t>
  </si>
  <si>
    <t>Pike</t>
  </si>
  <si>
    <t>South 55</t>
  </si>
  <si>
    <t>Knifley</t>
  </si>
  <si>
    <t>J-town (High)</t>
  </si>
  <si>
    <t>J-town (Low)</t>
  </si>
  <si>
    <t>J-Bird (High)</t>
  </si>
  <si>
    <t>J-Bird (Low)</t>
  </si>
  <si>
    <t>S 61 (High)</t>
  </si>
  <si>
    <t>S 61 (Low)</t>
  </si>
  <si>
    <t>Chance (High)</t>
  </si>
  <si>
    <t>Chance (Low)</t>
  </si>
  <si>
    <t>Breeding (High)</t>
  </si>
  <si>
    <t>Breeding (Low)</t>
  </si>
  <si>
    <t>Edm. (High)</t>
  </si>
  <si>
    <t>Edm. (Low)</t>
  </si>
  <si>
    <t>Keltner (High)</t>
  </si>
  <si>
    <t>Keltner (Low)</t>
  </si>
  <si>
    <t>Green.</t>
  </si>
  <si>
    <t>Master Meters</t>
  </si>
  <si>
    <t>Reading</t>
  </si>
  <si>
    <t>Usage</t>
  </si>
  <si>
    <t>Time</t>
  </si>
  <si>
    <t>Total</t>
  </si>
  <si>
    <t>Chol. Total</t>
  </si>
  <si>
    <t>Chol. Free</t>
  </si>
  <si>
    <t>Shepherd (East)</t>
  </si>
  <si>
    <t>Min</t>
  </si>
  <si>
    <t>704 (High)</t>
  </si>
  <si>
    <t>704 (Low)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</si>
</sst>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"/>
  </numFmts>
  <fonts count="5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49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1" xfId="0" applyNumberFormat="1" applyFont="1" applyBorder="1" applyAlignment="1" applyProtection="1">
      <alignment horizontal="right"/>
    </xf>
    <xf numFmtId="49" fontId="1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right"/>
    </xf>
    <xf numFmtId="49" fontId="0" fillId="0" borderId="0" xfId="0" applyNumberFormat="1"/>
    <xf numFmtId="164" fontId="0" fillId="0" borderId="0" xfId="0" applyNumberForma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 applyProtection="1">
      <alignment horizontal="right"/>
    </xf>
    <xf numFmtId="20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164" fontId="3" fillId="0" borderId="0" xfId="0" applyNumberFormat="1" applyFont="1" applyAlignment="1">
      <alignment horizontal="center" wrapText="1"/>
    </xf>
    <xf numFmtId="164" fontId="2" fillId="0" borderId="1" xfId="0" applyNumberFormat="1" applyFont="1" applyFill="1" applyBorder="1" applyAlignment="1" applyProtection="1">
      <alignment horizontal="right"/>
    </xf>
    <xf numFmtId="43" fontId="1" fillId="0" borderId="1" xfId="0" applyNumberFormat="1" applyFont="1" applyBorder="1"/>
    <xf numFmtId="0" fontId="2" fillId="0" borderId="1" xfId="0" applyNumberFormat="1" applyFont="1" applyBorder="1" applyAlignment="1" applyProtection="1">
      <alignment horizontal="right" wrapText="1"/>
    </xf>
    <xf numFmtId="164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view="pageLayout" workbookViewId="0">
      <selection activeCell="G41" sqref="G41"/>
    </sheetView>
  </sheetViews>
  <sheetFormatPr defaultRowHeight="15" x14ac:dyDescent="0.25"/>
  <cols>
    <col min="1" max="1" width="16.28515625" customWidth="1"/>
    <col min="2" max="2" width="18.140625" customWidth="1"/>
    <col min="3" max="3" width="13.42578125" customWidth="1"/>
    <col min="4" max="4" width="8.28515625" customWidth="1"/>
    <col min="5" max="5" width="8.42578125" customWidth="1"/>
    <col min="6" max="6" width="8.140625" style="10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17" t="s">
        <v>41</v>
      </c>
      <c r="G1" s="4" t="s">
        <v>39</v>
      </c>
    </row>
    <row r="2" spans="1:7" ht="17.25" x14ac:dyDescent="0.3">
      <c r="A2" s="1" t="s">
        <v>1</v>
      </c>
      <c r="B2" s="1">
        <v>187684000</v>
      </c>
      <c r="C2" s="6">
        <v>120000</v>
      </c>
      <c r="D2" s="8"/>
      <c r="E2" s="2"/>
      <c r="F2" s="18"/>
      <c r="G2" s="25">
        <f>(C2+C3)</f>
        <v>168320</v>
      </c>
    </row>
    <row r="3" spans="1:7" ht="17.25" x14ac:dyDescent="0.3">
      <c r="A3" s="1" t="s">
        <v>0</v>
      </c>
      <c r="B3" s="1">
        <v>3105810</v>
      </c>
      <c r="C3" s="6">
        <v>48320</v>
      </c>
      <c r="D3" s="14"/>
      <c r="E3" s="1"/>
      <c r="F3" s="11"/>
      <c r="G3" s="26"/>
    </row>
    <row r="4" spans="1:7" ht="17.25" x14ac:dyDescent="0.3">
      <c r="A4" s="1" t="s">
        <v>2</v>
      </c>
      <c r="B4" s="1">
        <v>221000</v>
      </c>
      <c r="C4" s="6">
        <v>2000</v>
      </c>
      <c r="D4" s="14"/>
      <c r="E4" s="1"/>
      <c r="F4" s="11"/>
      <c r="G4" s="7">
        <f>C4</f>
        <v>2000</v>
      </c>
    </row>
    <row r="5" spans="1:7" ht="17.25" x14ac:dyDescent="0.3">
      <c r="A5" s="1" t="s">
        <v>3</v>
      </c>
      <c r="B5" s="1">
        <v>94828390</v>
      </c>
      <c r="C5" s="6">
        <v>163090</v>
      </c>
      <c r="D5" s="8"/>
      <c r="E5" s="1"/>
      <c r="F5" s="11"/>
      <c r="G5" s="7">
        <f>C5</f>
        <v>163090</v>
      </c>
    </row>
    <row r="6" spans="1:7" ht="17.25" x14ac:dyDescent="0.3">
      <c r="A6" s="1" t="s">
        <v>4</v>
      </c>
      <c r="B6" s="1">
        <v>37089380</v>
      </c>
      <c r="C6" s="6">
        <v>7220</v>
      </c>
      <c r="D6" s="14"/>
      <c r="E6" s="1"/>
      <c r="F6" s="11"/>
      <c r="G6" s="7">
        <f>C6</f>
        <v>7220</v>
      </c>
    </row>
    <row r="7" spans="1:7" ht="17.25" x14ac:dyDescent="0.3">
      <c r="A7" s="1" t="s">
        <v>5</v>
      </c>
      <c r="B7" s="1">
        <v>10288000</v>
      </c>
      <c r="C7" s="6">
        <v>11600</v>
      </c>
      <c r="D7" s="14"/>
      <c r="E7" s="1"/>
      <c r="F7" s="11"/>
      <c r="G7" s="25">
        <f>(C7+C8)</f>
        <v>38540</v>
      </c>
    </row>
    <row r="8" spans="1:7" ht="17.25" x14ac:dyDescent="0.3">
      <c r="A8" s="1" t="s">
        <v>6</v>
      </c>
      <c r="B8" s="1">
        <v>7961370</v>
      </c>
      <c r="C8" s="6">
        <v>26940</v>
      </c>
      <c r="D8" s="14"/>
      <c r="E8" s="1"/>
      <c r="F8" s="11"/>
      <c r="G8" s="26"/>
    </row>
    <row r="9" spans="1:7" ht="17.25" x14ac:dyDescent="0.3">
      <c r="A9" s="1" t="s">
        <v>7</v>
      </c>
      <c r="B9" s="1">
        <v>79002480</v>
      </c>
      <c r="C9" s="6">
        <v>44200</v>
      </c>
      <c r="D9" s="14"/>
      <c r="E9" s="1"/>
      <c r="F9" s="11"/>
      <c r="G9" s="7">
        <f>C9</f>
        <v>44200</v>
      </c>
    </row>
    <row r="10" spans="1:7" ht="17.25" x14ac:dyDescent="0.3">
      <c r="A10" s="1" t="s">
        <v>8</v>
      </c>
      <c r="B10" s="1">
        <v>698529400</v>
      </c>
      <c r="C10" s="6">
        <v>403500</v>
      </c>
      <c r="D10" s="14"/>
      <c r="E10" s="1"/>
      <c r="F10" s="11"/>
      <c r="G10" s="25">
        <f>(C10+C11)</f>
        <v>403500</v>
      </c>
    </row>
    <row r="11" spans="1:7" ht="17.25" x14ac:dyDescent="0.3">
      <c r="A11" s="1" t="s">
        <v>9</v>
      </c>
      <c r="B11" s="1">
        <v>36407390</v>
      </c>
      <c r="C11" s="6">
        <v>0</v>
      </c>
      <c r="D11" s="14"/>
      <c r="E11" s="1"/>
      <c r="F11" s="11"/>
      <c r="G11" s="26"/>
    </row>
    <row r="12" spans="1:7" ht="17.25" x14ac:dyDescent="0.3">
      <c r="A12" s="1" t="s">
        <v>10</v>
      </c>
      <c r="B12" s="1">
        <v>6335299000</v>
      </c>
      <c r="C12" s="6">
        <v>2002000</v>
      </c>
      <c r="D12" s="14"/>
      <c r="E12" s="1"/>
      <c r="F12" s="19"/>
      <c r="G12" s="7">
        <f>C12</f>
        <v>2002000</v>
      </c>
    </row>
    <row r="13" spans="1:7" ht="17.25" x14ac:dyDescent="0.3">
      <c r="A13" s="1" t="s">
        <v>11</v>
      </c>
      <c r="B13" s="11">
        <v>6666682546000</v>
      </c>
      <c r="C13" s="13">
        <v>389000</v>
      </c>
      <c r="D13" s="14"/>
      <c r="E13" s="1"/>
      <c r="F13" s="11"/>
      <c r="G13" s="7"/>
    </row>
    <row r="14" spans="1:7" ht="17.25" x14ac:dyDescent="0.3">
      <c r="A14" s="1" t="s">
        <v>12</v>
      </c>
      <c r="B14" s="1">
        <v>35103830</v>
      </c>
      <c r="C14" s="6">
        <v>79600</v>
      </c>
      <c r="D14" s="14"/>
      <c r="E14" s="1"/>
      <c r="F14" s="11"/>
      <c r="G14" s="7">
        <f>C14</f>
        <v>79600</v>
      </c>
    </row>
    <row r="15" spans="1:7" ht="17.25" x14ac:dyDescent="0.3">
      <c r="A15" s="1" t="s">
        <v>13</v>
      </c>
      <c r="B15" s="1">
        <v>189956820</v>
      </c>
      <c r="C15" s="6">
        <v>407060</v>
      </c>
      <c r="D15" s="14"/>
      <c r="E15" s="1"/>
      <c r="F15" s="11"/>
      <c r="G15" s="25">
        <f>(C15+C16)</f>
        <v>407060</v>
      </c>
    </row>
    <row r="16" spans="1:7" ht="17.25" x14ac:dyDescent="0.3">
      <c r="A16" s="1" t="s">
        <v>42</v>
      </c>
      <c r="B16" s="1"/>
      <c r="C16" s="6">
        <v>0</v>
      </c>
      <c r="D16" s="1"/>
      <c r="E16" s="1"/>
      <c r="F16" s="11"/>
      <c r="G16" s="27"/>
    </row>
    <row r="17" spans="1:7" ht="17.25" x14ac:dyDescent="0.3">
      <c r="A17" s="1" t="s">
        <v>14</v>
      </c>
      <c r="B17" s="1">
        <v>193760000</v>
      </c>
      <c r="C17" s="6">
        <v>373000</v>
      </c>
      <c r="D17" s="14"/>
      <c r="E17" s="1"/>
      <c r="F17" s="11"/>
      <c r="G17" s="7">
        <f t="shared" ref="G17:G22" si="0">C17</f>
        <v>373000</v>
      </c>
    </row>
    <row r="18" spans="1:7" ht="17.25" x14ac:dyDescent="0.3">
      <c r="A18" s="1" t="s">
        <v>15</v>
      </c>
      <c r="B18" s="1">
        <v>8055820</v>
      </c>
      <c r="C18" s="6">
        <v>32230</v>
      </c>
      <c r="D18" s="14"/>
      <c r="E18" s="1"/>
      <c r="F18" s="11"/>
      <c r="G18" s="25">
        <f>(C18+C19)</f>
        <v>32530</v>
      </c>
    </row>
    <row r="19" spans="1:7" ht="17.25" x14ac:dyDescent="0.3">
      <c r="A19" s="1" t="s">
        <v>16</v>
      </c>
      <c r="B19" s="1">
        <v>7319200</v>
      </c>
      <c r="C19" s="6">
        <v>300</v>
      </c>
      <c r="D19" s="14"/>
      <c r="E19" s="1"/>
      <c r="F19" s="11"/>
      <c r="G19" s="26"/>
    </row>
    <row r="20" spans="1:7" ht="17.25" x14ac:dyDescent="0.3">
      <c r="A20" s="1" t="s">
        <v>17</v>
      </c>
      <c r="B20" s="1">
        <v>40322500</v>
      </c>
      <c r="C20" s="6">
        <v>132530</v>
      </c>
      <c r="D20" s="14"/>
      <c r="E20" s="1"/>
      <c r="F20" s="11"/>
      <c r="G20" s="7">
        <f t="shared" si="0"/>
        <v>132530</v>
      </c>
    </row>
    <row r="21" spans="1:7" ht="17.25" x14ac:dyDescent="0.3">
      <c r="A21" s="1" t="s">
        <v>18</v>
      </c>
      <c r="B21" s="1">
        <v>4135200</v>
      </c>
      <c r="C21" s="6">
        <v>56900</v>
      </c>
      <c r="D21" s="14"/>
      <c r="E21" s="1"/>
      <c r="F21" s="11"/>
      <c r="G21" s="7">
        <f t="shared" si="0"/>
        <v>56900</v>
      </c>
    </row>
    <row r="22" spans="1:7" ht="17.25" x14ac:dyDescent="0.3">
      <c r="A22" s="1" t="s">
        <v>19</v>
      </c>
      <c r="B22" s="1">
        <v>76660800</v>
      </c>
      <c r="C22" s="6">
        <v>162300</v>
      </c>
      <c r="D22" s="14"/>
      <c r="E22" s="1"/>
      <c r="F22" s="11"/>
      <c r="G22" s="7">
        <f t="shared" si="0"/>
        <v>162300</v>
      </c>
    </row>
    <row r="23" spans="1:7" ht="17.25" x14ac:dyDescent="0.3">
      <c r="A23" s="1" t="s">
        <v>20</v>
      </c>
      <c r="B23" s="1">
        <v>5728200</v>
      </c>
      <c r="C23" s="6">
        <v>314400</v>
      </c>
      <c r="D23" s="14"/>
      <c r="E23" s="1"/>
      <c r="F23" s="11"/>
      <c r="G23" s="25">
        <f>(C23+C24)</f>
        <v>351030</v>
      </c>
    </row>
    <row r="24" spans="1:7" ht="17.25" x14ac:dyDescent="0.3">
      <c r="A24" s="1" t="s">
        <v>21</v>
      </c>
      <c r="B24" s="1">
        <v>848250</v>
      </c>
      <c r="C24" s="6">
        <v>36630</v>
      </c>
      <c r="D24" s="14"/>
      <c r="E24" s="1"/>
      <c r="F24" s="11"/>
      <c r="G24" s="26"/>
    </row>
    <row r="25" spans="1:7" ht="17.25" x14ac:dyDescent="0.3">
      <c r="A25" s="1" t="s">
        <v>22</v>
      </c>
      <c r="B25" s="1">
        <v>8577000</v>
      </c>
      <c r="C25" s="6">
        <v>683000</v>
      </c>
      <c r="D25" s="14"/>
      <c r="E25" s="1"/>
      <c r="F25" s="11"/>
      <c r="G25" s="25">
        <f>C25+C26</f>
        <v>815360</v>
      </c>
    </row>
    <row r="26" spans="1:7" ht="17.25" x14ac:dyDescent="0.3">
      <c r="A26" s="1" t="s">
        <v>23</v>
      </c>
      <c r="B26" s="1">
        <v>1981580</v>
      </c>
      <c r="C26" s="6">
        <v>132360</v>
      </c>
      <c r="D26" s="14"/>
      <c r="E26" s="1"/>
      <c r="F26" s="11"/>
      <c r="G26" s="26"/>
    </row>
    <row r="27" spans="1:7" ht="17.25" x14ac:dyDescent="0.3">
      <c r="A27" s="1" t="s">
        <v>24</v>
      </c>
      <c r="B27" s="1">
        <v>0</v>
      </c>
      <c r="C27" s="6">
        <v>0</v>
      </c>
      <c r="D27" s="14"/>
      <c r="E27" s="1"/>
      <c r="F27" s="11"/>
      <c r="G27" s="25">
        <f>C27+C28</f>
        <v>2520</v>
      </c>
    </row>
    <row r="28" spans="1:7" ht="17.25" x14ac:dyDescent="0.3">
      <c r="A28" s="1" t="s">
        <v>25</v>
      </c>
      <c r="B28" s="1">
        <v>32730</v>
      </c>
      <c r="C28" s="6">
        <v>2520</v>
      </c>
      <c r="D28" s="14"/>
      <c r="E28" s="1"/>
      <c r="F28" s="11"/>
      <c r="G28" s="26"/>
    </row>
    <row r="29" spans="1:7" ht="17.25" x14ac:dyDescent="0.3">
      <c r="A29" s="1" t="s">
        <v>44</v>
      </c>
      <c r="B29" s="1">
        <v>10454000</v>
      </c>
      <c r="C29" s="6">
        <v>68000</v>
      </c>
      <c r="D29" s="14"/>
      <c r="E29" s="1"/>
      <c r="F29" s="11"/>
      <c r="G29" s="23"/>
    </row>
    <row r="30" spans="1:7" ht="17.25" x14ac:dyDescent="0.3">
      <c r="A30" s="1" t="s">
        <v>45</v>
      </c>
      <c r="B30" s="1">
        <v>5869550</v>
      </c>
      <c r="C30" s="6">
        <v>120550</v>
      </c>
      <c r="D30" s="14"/>
      <c r="E30" s="1"/>
      <c r="F30" s="11"/>
      <c r="G30" s="23">
        <f>SUM(C29:C30)</f>
        <v>188550</v>
      </c>
    </row>
    <row r="31" spans="1:7" ht="17.25" x14ac:dyDescent="0.3">
      <c r="A31" s="1" t="s">
        <v>26</v>
      </c>
      <c r="B31" s="1">
        <v>1000</v>
      </c>
      <c r="C31" s="6">
        <v>0</v>
      </c>
      <c r="D31" s="14"/>
      <c r="E31" s="1"/>
      <c r="F31" s="11"/>
      <c r="G31" s="25">
        <f>C31+C32</f>
        <v>71650</v>
      </c>
    </row>
    <row r="32" spans="1:7" ht="17.25" x14ac:dyDescent="0.3">
      <c r="A32" s="1" t="s">
        <v>27</v>
      </c>
      <c r="B32" s="1">
        <v>742720</v>
      </c>
      <c r="C32" s="6">
        <v>71650</v>
      </c>
      <c r="D32" s="14"/>
      <c r="E32" s="1"/>
      <c r="F32" s="11"/>
      <c r="G32" s="26"/>
    </row>
    <row r="33" spans="1:7" ht="17.25" x14ac:dyDescent="0.3">
      <c r="A33" s="1" t="s">
        <v>28</v>
      </c>
      <c r="B33" s="1">
        <v>40091000</v>
      </c>
      <c r="C33" s="6">
        <v>140000</v>
      </c>
      <c r="D33" s="14"/>
      <c r="E33" s="1"/>
      <c r="F33" s="11"/>
      <c r="G33" s="25">
        <f>C33+C34</f>
        <v>262700</v>
      </c>
    </row>
    <row r="34" spans="1:7" ht="17.25" x14ac:dyDescent="0.3">
      <c r="A34" s="1" t="s">
        <v>29</v>
      </c>
      <c r="B34" s="1">
        <v>2016060</v>
      </c>
      <c r="C34" s="6">
        <v>122700</v>
      </c>
      <c r="D34" s="14"/>
      <c r="E34" s="1"/>
      <c r="F34" s="11"/>
      <c r="G34" s="26"/>
    </row>
    <row r="35" spans="1:7" ht="17.25" x14ac:dyDescent="0.3">
      <c r="A35" s="1" t="s">
        <v>30</v>
      </c>
      <c r="B35" s="1">
        <v>27723400</v>
      </c>
      <c r="C35" s="6">
        <v>6300</v>
      </c>
      <c r="D35" s="14"/>
      <c r="E35" s="1"/>
      <c r="F35" s="11"/>
      <c r="G35" s="25">
        <f>C35+C36</f>
        <v>45540</v>
      </c>
    </row>
    <row r="36" spans="1:7" ht="17.25" x14ac:dyDescent="0.3">
      <c r="A36" s="1" t="s">
        <v>31</v>
      </c>
      <c r="B36" s="1">
        <v>912140</v>
      </c>
      <c r="C36" s="6">
        <v>39240</v>
      </c>
      <c r="D36" s="14"/>
      <c r="E36" s="1"/>
      <c r="F36" s="11"/>
      <c r="G36" s="26"/>
    </row>
    <row r="37" spans="1:7" ht="17.25" x14ac:dyDescent="0.3">
      <c r="A37" s="1" t="s">
        <v>32</v>
      </c>
      <c r="B37" s="1">
        <v>40596000</v>
      </c>
      <c r="C37" s="6">
        <v>305000</v>
      </c>
      <c r="D37" s="14"/>
      <c r="E37" s="1"/>
      <c r="F37" s="11"/>
      <c r="G37" s="25">
        <f>C37+C38</f>
        <v>428580</v>
      </c>
    </row>
    <row r="38" spans="1:7" ht="17.25" x14ac:dyDescent="0.3">
      <c r="A38" s="1" t="s">
        <v>33</v>
      </c>
      <c r="B38" s="1">
        <v>1496140</v>
      </c>
      <c r="C38" s="6">
        <v>123580</v>
      </c>
      <c r="D38" s="14"/>
      <c r="E38" s="1"/>
      <c r="F38" s="11"/>
      <c r="G38" s="26"/>
    </row>
    <row r="39" spans="1:7" ht="17.25" x14ac:dyDescent="0.3">
      <c r="A39" s="1" t="s">
        <v>34</v>
      </c>
      <c r="B39" s="1">
        <v>1617300</v>
      </c>
      <c r="C39" s="6">
        <v>189100</v>
      </c>
      <c r="D39" s="14"/>
      <c r="E39" s="1"/>
      <c r="F39" s="11"/>
      <c r="G39" s="7">
        <f>C39</f>
        <v>189100</v>
      </c>
    </row>
    <row r="40" spans="1:7" x14ac:dyDescent="0.25">
      <c r="A40" s="9"/>
      <c r="B40" s="9"/>
      <c r="F40" s="10" t="s">
        <v>43</v>
      </c>
      <c r="G40" s="10">
        <f>SUM(G2:G39)</f>
        <v>6427820</v>
      </c>
    </row>
    <row r="41" spans="1:7" x14ac:dyDescent="0.25">
      <c r="G41" s="10"/>
    </row>
  </sheetData>
  <mergeCells count="12">
    <mergeCell ref="G27:G28"/>
    <mergeCell ref="G31:G32"/>
    <mergeCell ref="G33:G34"/>
    <mergeCell ref="G35:G36"/>
    <mergeCell ref="G37:G38"/>
    <mergeCell ref="G25:G26"/>
    <mergeCell ref="G2:G3"/>
    <mergeCell ref="G7:G8"/>
    <mergeCell ref="G10:G11"/>
    <mergeCell ref="G15:G16"/>
    <mergeCell ref="G23:G24"/>
    <mergeCell ref="G18:G19"/>
  </mergeCells>
  <pageMargins left="0.7" right="0.7" top="0.75" bottom="0.75" header="0.3" footer="0.3"/>
  <pageSetup orientation="portrait" r:id="rId1"/>
  <headerFooter>
    <oddHeader>&amp;C&amp;20January 1, 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1"/>
  <sheetViews>
    <sheetView tabSelected="1" view="pageLayout" workbookViewId="0">
      <selection activeCell="G40" sqref="G40"/>
    </sheetView>
  </sheetViews>
  <sheetFormatPr defaultRowHeight="15" x14ac:dyDescent="0.25"/>
  <cols>
    <col min="1" max="1" width="17" customWidth="1"/>
    <col min="2" max="2" width="17.855468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189261000</v>
      </c>
      <c r="C2" s="6">
        <f>SUM(B2-'9'!B2)</f>
        <v>171000</v>
      </c>
      <c r="D2" s="8"/>
      <c r="E2" s="2"/>
      <c r="F2" s="3"/>
      <c r="G2" s="28">
        <f>SUM(C2:C3)</f>
        <v>219720</v>
      </c>
    </row>
    <row r="3" spans="1:7" ht="17.25" x14ac:dyDescent="0.3">
      <c r="A3" s="1" t="s">
        <v>0</v>
      </c>
      <c r="B3" s="1">
        <v>3535340</v>
      </c>
      <c r="C3" s="6">
        <f>SUM(B3-'9'!B3)</f>
        <v>48720</v>
      </c>
      <c r="D3" s="14"/>
      <c r="E3" s="1"/>
      <c r="F3" s="1"/>
      <c r="G3" s="29"/>
    </row>
    <row r="4" spans="1:7" ht="17.25" x14ac:dyDescent="0.3">
      <c r="A4" s="1" t="s">
        <v>2</v>
      </c>
      <c r="B4" s="1">
        <v>265000</v>
      </c>
      <c r="C4" s="6">
        <f>SUM(B4-'9'!B4)</f>
        <v>7000</v>
      </c>
      <c r="D4" s="14"/>
      <c r="E4" s="1"/>
      <c r="F4" s="1"/>
      <c r="G4" s="12">
        <f>SUM(C4)</f>
        <v>7000</v>
      </c>
    </row>
    <row r="5" spans="1:7" ht="17.25" x14ac:dyDescent="0.3">
      <c r="A5" s="1" t="s">
        <v>3</v>
      </c>
      <c r="B5" s="1">
        <v>96773390</v>
      </c>
      <c r="C5" s="6">
        <f>SUM(B5-'9'!B5)</f>
        <v>204040</v>
      </c>
      <c r="D5" s="8"/>
      <c r="E5" s="1"/>
      <c r="F5" s="1"/>
      <c r="G5" s="12">
        <f>SUM(C5)</f>
        <v>204040</v>
      </c>
    </row>
    <row r="6" spans="1:7" ht="17.25" x14ac:dyDescent="0.3">
      <c r="A6" s="1" t="s">
        <v>4</v>
      </c>
      <c r="B6" s="1">
        <v>37168440</v>
      </c>
      <c r="C6" s="6">
        <f>SUM(B6-'9'!B6)</f>
        <v>6700</v>
      </c>
      <c r="D6" s="14"/>
      <c r="E6" s="1"/>
      <c r="F6" s="1"/>
      <c r="G6" s="12">
        <f>SUM(C6)</f>
        <v>6700</v>
      </c>
    </row>
    <row r="7" spans="1:7" ht="17.25" x14ac:dyDescent="0.3">
      <c r="A7" s="1" t="s">
        <v>5</v>
      </c>
      <c r="B7" s="1">
        <v>10471400</v>
      </c>
      <c r="C7" s="6">
        <f>SUM(B7-'9'!B7)</f>
        <v>9900</v>
      </c>
      <c r="D7" s="14"/>
      <c r="E7" s="1"/>
      <c r="F7" s="1"/>
      <c r="G7" s="28">
        <f>SUM(C7:C8)</f>
        <v>36800</v>
      </c>
    </row>
    <row r="8" spans="1:7" ht="17.25" x14ac:dyDescent="0.3">
      <c r="A8" s="1" t="s">
        <v>6</v>
      </c>
      <c r="B8" s="1">
        <v>8209730</v>
      </c>
      <c r="C8" s="6">
        <f>SUM(B8-'9'!B8)</f>
        <v>26900</v>
      </c>
      <c r="D8" s="14"/>
      <c r="E8" s="1"/>
      <c r="F8" s="1"/>
      <c r="G8" s="29"/>
    </row>
    <row r="9" spans="1:7" ht="17.25" x14ac:dyDescent="0.3">
      <c r="A9" s="1" t="s">
        <v>7</v>
      </c>
      <c r="B9" s="1">
        <v>79439320</v>
      </c>
      <c r="C9" s="6">
        <f>SUM(B9-'9'!B9)</f>
        <v>49810</v>
      </c>
      <c r="D9" s="14"/>
      <c r="E9" s="1"/>
      <c r="F9" s="1"/>
      <c r="G9" s="12">
        <f>SUM(C9)</f>
        <v>49810</v>
      </c>
    </row>
    <row r="10" spans="1:7" ht="17.25" x14ac:dyDescent="0.3">
      <c r="A10" s="1" t="s">
        <v>8</v>
      </c>
      <c r="B10" s="1">
        <v>702408000</v>
      </c>
      <c r="C10" s="6">
        <f>SUM(B10-'9'!B10)</f>
        <v>490600</v>
      </c>
      <c r="D10" s="14"/>
      <c r="E10" s="1"/>
      <c r="F10" s="1"/>
      <c r="G10" s="28">
        <f>SUM(C10:C11)</f>
        <v>490600</v>
      </c>
    </row>
    <row r="11" spans="1:7" ht="17.25" x14ac:dyDescent="0.3">
      <c r="A11" s="1" t="s">
        <v>9</v>
      </c>
      <c r="B11" s="1">
        <v>36407390</v>
      </c>
      <c r="C11" s="6">
        <f>SUM(B11-'9'!B11)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6356295000</v>
      </c>
      <c r="C12" s="6">
        <f>SUM(B12-'9'!B12)</f>
        <v>2295000</v>
      </c>
      <c r="D12" s="14"/>
      <c r="E12" s="1"/>
      <c r="F12" s="16">
        <v>2.11</v>
      </c>
      <c r="G12" s="12">
        <f>SUM(C12)</f>
        <v>2295000</v>
      </c>
    </row>
    <row r="13" spans="1:7" ht="17.25" x14ac:dyDescent="0.3">
      <c r="A13" s="1" t="s">
        <v>11</v>
      </c>
      <c r="B13" s="11">
        <v>6666686207000</v>
      </c>
      <c r="C13" s="13">
        <f>SUM(B13-'9'!B13)</f>
        <v>395000</v>
      </c>
      <c r="D13" s="14"/>
      <c r="E13" s="1"/>
      <c r="F13" s="1"/>
      <c r="G13" s="12">
        <f>SUM(C13)</f>
        <v>395000</v>
      </c>
    </row>
    <row r="14" spans="1:7" ht="17.25" x14ac:dyDescent="0.3">
      <c r="A14" s="1" t="s">
        <v>12</v>
      </c>
      <c r="B14" s="1">
        <v>35541720</v>
      </c>
      <c r="C14" s="6">
        <f>SUM(B14-'9'!B14)</f>
        <v>27870</v>
      </c>
      <c r="D14" s="14"/>
      <c r="E14" s="1"/>
      <c r="F14" s="1"/>
      <c r="G14" s="12">
        <f>SUM(C14)</f>
        <v>27870</v>
      </c>
    </row>
    <row r="15" spans="1:7" ht="17.25" x14ac:dyDescent="0.3">
      <c r="A15" s="1" t="s">
        <v>13</v>
      </c>
      <c r="B15" s="1">
        <v>191731030</v>
      </c>
      <c r="C15" s="6">
        <f>SUM(B15-'9'!B15)</f>
        <v>185050</v>
      </c>
      <c r="D15" s="14"/>
      <c r="E15" s="1"/>
      <c r="F15" s="1"/>
      <c r="G15" s="28">
        <f>SUM(C15:C16)</f>
        <v>185050</v>
      </c>
    </row>
    <row r="16" spans="1:7" ht="17.25" x14ac:dyDescent="0.3">
      <c r="A16" s="1" t="s">
        <v>42</v>
      </c>
      <c r="B16" s="1"/>
      <c r="C16" s="6">
        <f>SUM(B16-'9'!B16)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195485000</v>
      </c>
      <c r="C17" s="6">
        <f>SUM(B17-'9'!B17)</f>
        <v>130000</v>
      </c>
      <c r="D17" s="14"/>
      <c r="E17" s="1"/>
      <c r="F17" s="1"/>
      <c r="G17" s="12">
        <f>SUM(C17)</f>
        <v>130000</v>
      </c>
    </row>
    <row r="18" spans="1:7" ht="17.25" x14ac:dyDescent="0.3">
      <c r="A18" s="1" t="s">
        <v>15</v>
      </c>
      <c r="B18" s="1">
        <v>8357750</v>
      </c>
      <c r="C18" s="6">
        <f>SUM(B18-'9'!B18)</f>
        <v>33700</v>
      </c>
      <c r="D18" s="14"/>
      <c r="E18" s="1"/>
      <c r="F18" s="1"/>
      <c r="G18" s="28">
        <f>SUM(C18:C19)</f>
        <v>34000</v>
      </c>
    </row>
    <row r="19" spans="1:7" ht="17.25" x14ac:dyDescent="0.3">
      <c r="A19" s="1" t="s">
        <v>16</v>
      </c>
      <c r="B19" s="1">
        <v>7322400</v>
      </c>
      <c r="C19" s="6">
        <f>SUM(B19-'9'!B19)</f>
        <v>300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41573340</v>
      </c>
      <c r="C20" s="6">
        <f>SUM(B20-'9'!B20)</f>
        <v>247420</v>
      </c>
      <c r="D20" s="14"/>
      <c r="E20" s="1"/>
      <c r="F20" s="1"/>
      <c r="G20" s="12">
        <f>SUM(C20)</f>
        <v>247420</v>
      </c>
    </row>
    <row r="21" spans="1:7" ht="17.25" x14ac:dyDescent="0.3">
      <c r="A21" s="1" t="s">
        <v>18</v>
      </c>
      <c r="B21" s="1">
        <v>4653700</v>
      </c>
      <c r="C21" s="6">
        <f>SUM(B21-'9'!B21)</f>
        <v>53400</v>
      </c>
      <c r="D21" s="14"/>
      <c r="E21" s="1"/>
      <c r="F21" s="1"/>
      <c r="G21" s="12">
        <f>SUM(C21)</f>
        <v>53400</v>
      </c>
    </row>
    <row r="22" spans="1:7" ht="17.25" x14ac:dyDescent="0.3">
      <c r="A22" s="1" t="s">
        <v>19</v>
      </c>
      <c r="B22" s="1">
        <v>77378000</v>
      </c>
      <c r="C22" s="6">
        <f>SUM(B22-'9'!B22)</f>
        <v>91200</v>
      </c>
      <c r="D22" s="1"/>
      <c r="E22" s="1"/>
      <c r="F22" s="1"/>
      <c r="G22" s="12">
        <f>SUM(C22)</f>
        <v>91200</v>
      </c>
    </row>
    <row r="23" spans="1:7" ht="17.25" x14ac:dyDescent="0.3">
      <c r="A23" s="1" t="s">
        <v>20</v>
      </c>
      <c r="B23" s="1">
        <v>6692100</v>
      </c>
      <c r="C23" s="6">
        <f>SUM(B23-'9'!B23)</f>
        <v>105200</v>
      </c>
      <c r="D23" s="14"/>
      <c r="E23" s="1"/>
      <c r="F23" s="1"/>
      <c r="G23" s="28">
        <f>SUM(C23:C24)</f>
        <v>115980</v>
      </c>
    </row>
    <row r="24" spans="1:7" ht="17.25" x14ac:dyDescent="0.3">
      <c r="A24" s="1" t="s">
        <v>21</v>
      </c>
      <c r="B24" s="1">
        <v>955630</v>
      </c>
      <c r="C24" s="6">
        <f>SUM(B24-'9'!B24)</f>
        <v>10780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11062000</v>
      </c>
      <c r="C25" s="6">
        <f>SUM(B25-'9'!B25)</f>
        <v>306000</v>
      </c>
      <c r="D25" s="14"/>
      <c r="E25" s="1"/>
      <c r="F25" s="1"/>
      <c r="G25" s="28">
        <f>SUM(C25:C26)</f>
        <v>349540</v>
      </c>
    </row>
    <row r="26" spans="1:7" ht="17.25" x14ac:dyDescent="0.3">
      <c r="A26" s="1" t="s">
        <v>23</v>
      </c>
      <c r="B26" s="1">
        <v>2367910</v>
      </c>
      <c r="C26" s="6">
        <f>SUM(B26-'9'!B26)</f>
        <v>43540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SUM(B27-'9'!B27)</f>
        <v>0</v>
      </c>
      <c r="D27" s="14"/>
      <c r="E27" s="1"/>
      <c r="F27" s="1"/>
      <c r="G27" s="28">
        <f>SUM(C27:C28)</f>
        <v>1170</v>
      </c>
    </row>
    <row r="28" spans="1:7" ht="17.25" x14ac:dyDescent="0.3">
      <c r="A28" s="1" t="s">
        <v>25</v>
      </c>
      <c r="B28" s="1">
        <v>39310</v>
      </c>
      <c r="C28" s="6">
        <f>SUM(B28-'9'!B28)</f>
        <v>1170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10746000</v>
      </c>
      <c r="C29" s="6">
        <f>SUM(B29-'9'!B29)</f>
        <v>36000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6205380</v>
      </c>
      <c r="C30" s="6">
        <f>SUM(B30-'9'!B30)</f>
        <v>21970</v>
      </c>
      <c r="D30" s="14"/>
      <c r="E30" s="1"/>
      <c r="F30" s="1"/>
      <c r="G30" s="21">
        <f>SUM(C29:C30)</f>
        <v>57970</v>
      </c>
    </row>
    <row r="31" spans="1:7" ht="17.25" x14ac:dyDescent="0.3">
      <c r="A31" s="1" t="s">
        <v>26</v>
      </c>
      <c r="B31" s="1">
        <v>8000</v>
      </c>
      <c r="C31" s="6">
        <f>SUM(B31-'9'!B31)</f>
        <v>0</v>
      </c>
      <c r="D31" s="14"/>
      <c r="E31" s="1"/>
      <c r="F31" s="1"/>
      <c r="G31" s="28">
        <f>SUM(C31:C32)</f>
        <v>21480</v>
      </c>
    </row>
    <row r="32" spans="1:7" ht="17.25" x14ac:dyDescent="0.3">
      <c r="A32" s="1" t="s">
        <v>27</v>
      </c>
      <c r="B32" s="1">
        <v>973650</v>
      </c>
      <c r="C32" s="6">
        <f>SUM(B32-'9'!B32)</f>
        <v>21480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40641000</v>
      </c>
      <c r="C33" s="6">
        <f>SUM(B33-'9'!B33)</f>
        <v>56000</v>
      </c>
      <c r="D33" s="14"/>
      <c r="E33" s="1"/>
      <c r="F33" s="1"/>
      <c r="G33" s="28">
        <f>SUM(C33:C34)</f>
        <v>95920</v>
      </c>
    </row>
    <row r="34" spans="1:7" ht="17.25" x14ac:dyDescent="0.3">
      <c r="A34" s="1" t="s">
        <v>29</v>
      </c>
      <c r="B34" s="1">
        <v>2371100</v>
      </c>
      <c r="C34" s="6">
        <f>SUM(B34-'9'!B34)</f>
        <v>39920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27758200</v>
      </c>
      <c r="C35" s="6">
        <f>SUM(B35-'9'!B35)</f>
        <v>2600</v>
      </c>
      <c r="D35" s="14"/>
      <c r="E35" s="1"/>
      <c r="F35" s="1"/>
      <c r="G35" s="28">
        <f>SUM(C35:C36)</f>
        <v>15390</v>
      </c>
    </row>
    <row r="36" spans="1:7" ht="17.25" x14ac:dyDescent="0.3">
      <c r="A36" s="1" t="s">
        <v>31</v>
      </c>
      <c r="B36" s="1">
        <v>1044300</v>
      </c>
      <c r="C36" s="6">
        <f>SUM(B36-'9'!B36)</f>
        <v>12790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41809000</v>
      </c>
      <c r="C37" s="6">
        <f>SUM(B37-'9'!B37)</f>
        <v>146000</v>
      </c>
      <c r="D37" s="14"/>
      <c r="E37" s="1"/>
      <c r="F37" s="1"/>
      <c r="G37" s="28">
        <f>SUM(C37:C38)</f>
        <v>186540</v>
      </c>
    </row>
    <row r="38" spans="1:7" ht="17.25" x14ac:dyDescent="0.3">
      <c r="A38" s="1" t="s">
        <v>33</v>
      </c>
      <c r="B38" s="1">
        <v>1850580</v>
      </c>
      <c r="C38" s="6">
        <f>SUM(B38-'9'!B38)</f>
        <v>40540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2145000</v>
      </c>
      <c r="C39" s="6">
        <v>147600</v>
      </c>
      <c r="D39" s="14"/>
      <c r="E39" s="1"/>
      <c r="F39" s="1"/>
      <c r="G39" s="12">
        <f>SUM(C39)</f>
        <v>147600</v>
      </c>
    </row>
    <row r="40" spans="1:7" x14ac:dyDescent="0.25">
      <c r="A40" s="9"/>
      <c r="B40" s="9"/>
      <c r="F40" s="9" t="s">
        <v>43</v>
      </c>
      <c r="G40" s="10">
        <f>SUM(G2:G39)</f>
        <v>5465200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10, 2018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1"/>
  <sheetViews>
    <sheetView view="pageLayout" topLeftCell="A8" workbookViewId="0">
      <selection activeCell="G41" sqref="G41"/>
    </sheetView>
  </sheetViews>
  <sheetFormatPr defaultRowHeight="15" x14ac:dyDescent="0.25"/>
  <cols>
    <col min="1" max="1" width="17" customWidth="1"/>
    <col min="2" max="2" width="18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189414000</v>
      </c>
      <c r="C2" s="6">
        <f>SUM(B2-'10'!B2)</f>
        <v>153000</v>
      </c>
      <c r="D2" s="8"/>
      <c r="E2" s="2"/>
      <c r="F2" s="3"/>
      <c r="G2" s="28">
        <f>SUM(C2:C3)</f>
        <v>201090</v>
      </c>
    </row>
    <row r="3" spans="1:7" ht="17.25" x14ac:dyDescent="0.3">
      <c r="A3" s="1" t="s">
        <v>0</v>
      </c>
      <c r="B3" s="1">
        <v>3583430</v>
      </c>
      <c r="C3" s="6">
        <f>SUM(B3-'10'!B3)</f>
        <v>48090</v>
      </c>
      <c r="D3" s="14"/>
      <c r="E3" s="1"/>
      <c r="F3" s="1"/>
      <c r="G3" s="29"/>
    </row>
    <row r="4" spans="1:7" ht="17.25" x14ac:dyDescent="0.3">
      <c r="A4" s="1" t="s">
        <v>2</v>
      </c>
      <c r="B4" s="1">
        <v>272000</v>
      </c>
      <c r="C4" s="6">
        <f>SUM(B4-'10'!B4)</f>
        <v>7000</v>
      </c>
      <c r="D4" s="14"/>
      <c r="E4" s="1"/>
      <c r="F4" s="1"/>
      <c r="G4" s="12">
        <f>SUM(C4)</f>
        <v>7000</v>
      </c>
    </row>
    <row r="5" spans="1:7" ht="17.25" x14ac:dyDescent="0.3">
      <c r="A5" s="1" t="s">
        <v>3</v>
      </c>
      <c r="B5" s="1">
        <v>96967910</v>
      </c>
      <c r="C5" s="6">
        <f>SUM(B5-'10'!B5)</f>
        <v>194520</v>
      </c>
      <c r="D5" s="8"/>
      <c r="E5" s="1"/>
      <c r="F5" s="1"/>
      <c r="G5" s="12">
        <f>SUM(C5)</f>
        <v>194520</v>
      </c>
    </row>
    <row r="6" spans="1:7" ht="17.25" x14ac:dyDescent="0.3">
      <c r="A6" s="1" t="s">
        <v>4</v>
      </c>
      <c r="B6" s="1">
        <v>37175960</v>
      </c>
      <c r="C6" s="6">
        <f>SUM(B6-'10'!B6)</f>
        <v>7520</v>
      </c>
      <c r="D6" s="14"/>
      <c r="E6" s="1"/>
      <c r="F6" s="1"/>
      <c r="G6" s="12">
        <f>SUM(C6)</f>
        <v>7520</v>
      </c>
    </row>
    <row r="7" spans="1:7" ht="17.25" x14ac:dyDescent="0.3">
      <c r="A7" s="1" t="s">
        <v>5</v>
      </c>
      <c r="B7" s="1">
        <v>10482800</v>
      </c>
      <c r="C7" s="6">
        <f>SUM(B7-'10'!B7)</f>
        <v>11400</v>
      </c>
      <c r="D7" s="14"/>
      <c r="E7" s="1"/>
      <c r="F7" s="1"/>
      <c r="G7" s="28">
        <f>SUM(C7:C8)</f>
        <v>38760</v>
      </c>
    </row>
    <row r="8" spans="1:7" ht="17.25" x14ac:dyDescent="0.3">
      <c r="A8" s="1" t="s">
        <v>6</v>
      </c>
      <c r="B8" s="1">
        <v>8237090</v>
      </c>
      <c r="C8" s="6">
        <f>SUM(B8-'10'!B8)</f>
        <v>27360</v>
      </c>
      <c r="D8" s="14"/>
      <c r="E8" s="1"/>
      <c r="F8" s="1"/>
      <c r="G8" s="29"/>
    </row>
    <row r="9" spans="1:7" ht="17.25" x14ac:dyDescent="0.3">
      <c r="A9" s="1" t="s">
        <v>7</v>
      </c>
      <c r="B9" s="1">
        <v>79489430</v>
      </c>
      <c r="C9" s="6">
        <f>SUM(B9-'10'!B9)</f>
        <v>50110</v>
      </c>
      <c r="D9" s="14"/>
      <c r="E9" s="1"/>
      <c r="F9" s="1"/>
      <c r="G9" s="12">
        <f>SUM(C9)</f>
        <v>50110</v>
      </c>
    </row>
    <row r="10" spans="1:7" ht="17.25" x14ac:dyDescent="0.3">
      <c r="A10" s="1" t="s">
        <v>8</v>
      </c>
      <c r="B10" s="1">
        <v>702876500</v>
      </c>
      <c r="C10" s="6">
        <f>SUM(B10-'10'!B10)</f>
        <v>468500</v>
      </c>
      <c r="D10" s="14"/>
      <c r="E10" s="1"/>
      <c r="F10" s="1"/>
      <c r="G10" s="28">
        <f>SUM(C10:C11)</f>
        <v>468500</v>
      </c>
    </row>
    <row r="11" spans="1:7" ht="17.25" x14ac:dyDescent="0.3">
      <c r="A11" s="1" t="s">
        <v>9</v>
      </c>
      <c r="B11" s="1">
        <v>36407390</v>
      </c>
      <c r="C11" s="6">
        <f>SUM(B11-'10'!B11)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6358813000</v>
      </c>
      <c r="C12" s="6">
        <f>SUM(B12-'10'!B12)</f>
        <v>2518000</v>
      </c>
      <c r="D12" s="14"/>
      <c r="E12" s="1"/>
      <c r="F12" s="1">
        <v>2.06</v>
      </c>
      <c r="G12" s="12">
        <f>SUM(C12)</f>
        <v>2518000</v>
      </c>
    </row>
    <row r="13" spans="1:7" ht="17.25" x14ac:dyDescent="0.3">
      <c r="A13" s="1" t="s">
        <v>11</v>
      </c>
      <c r="B13" s="11">
        <v>6666686690000</v>
      </c>
      <c r="C13" s="13">
        <f>SUM(B13-'10'!B13)</f>
        <v>483000</v>
      </c>
      <c r="D13" s="14"/>
      <c r="E13" s="1"/>
      <c r="F13" s="1"/>
      <c r="G13" s="12">
        <f>SUM(C13)</f>
        <v>483000</v>
      </c>
    </row>
    <row r="14" spans="1:7" ht="17.25" x14ac:dyDescent="0.3">
      <c r="A14" s="1" t="s">
        <v>12</v>
      </c>
      <c r="B14" s="1">
        <v>35617320</v>
      </c>
      <c r="C14" s="6">
        <f>SUM(B14-'10'!B14)</f>
        <v>75600</v>
      </c>
      <c r="D14" s="14"/>
      <c r="E14" s="1"/>
      <c r="F14" s="1"/>
      <c r="G14" s="12">
        <f>SUM(C14)</f>
        <v>75600</v>
      </c>
    </row>
    <row r="15" spans="1:7" ht="17.25" x14ac:dyDescent="0.3">
      <c r="A15" s="1" t="s">
        <v>13</v>
      </c>
      <c r="B15" s="1">
        <v>191922200</v>
      </c>
      <c r="C15" s="6">
        <f>SUM(B15-'10'!B15)</f>
        <v>191170</v>
      </c>
      <c r="D15" s="14"/>
      <c r="E15" s="1"/>
      <c r="F15" s="1"/>
      <c r="G15" s="28">
        <f>SUM(C15:C16)</f>
        <v>191170</v>
      </c>
    </row>
    <row r="16" spans="1:7" ht="17.25" x14ac:dyDescent="0.3">
      <c r="A16" s="1" t="s">
        <v>42</v>
      </c>
      <c r="B16" s="1"/>
      <c r="C16" s="6">
        <f>SUM(B16-'10'!B16)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195724000</v>
      </c>
      <c r="C17" s="6">
        <f>SUM(B17-'10'!B17)</f>
        <v>239000</v>
      </c>
      <c r="D17" s="14"/>
      <c r="E17" s="1"/>
      <c r="F17" s="1"/>
      <c r="G17" s="12">
        <f>SUM(C17)</f>
        <v>239000</v>
      </c>
    </row>
    <row r="18" spans="1:7" ht="17.25" x14ac:dyDescent="0.3">
      <c r="A18" s="1" t="s">
        <v>15</v>
      </c>
      <c r="B18" s="1">
        <v>8387460</v>
      </c>
      <c r="C18" s="6">
        <f>SUM(B18-'10'!B18)</f>
        <v>29710</v>
      </c>
      <c r="D18" s="14"/>
      <c r="E18" s="1"/>
      <c r="F18" s="1"/>
      <c r="G18" s="28">
        <f>SUM(C18:C19)</f>
        <v>29910</v>
      </c>
    </row>
    <row r="19" spans="1:7" ht="17.25" x14ac:dyDescent="0.3">
      <c r="A19" s="1" t="s">
        <v>16</v>
      </c>
      <c r="B19" s="1">
        <v>7322600</v>
      </c>
      <c r="C19" s="6">
        <f>SUM(B19-'10'!B19)</f>
        <v>200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41682660</v>
      </c>
      <c r="C20" s="6">
        <f>SUM(B20-'10'!B20)</f>
        <v>109320</v>
      </c>
      <c r="D20" s="14"/>
      <c r="E20" s="1"/>
      <c r="F20" s="1"/>
      <c r="G20" s="12">
        <f>SUM(C20)</f>
        <v>109320</v>
      </c>
    </row>
    <row r="21" spans="1:7" ht="17.25" x14ac:dyDescent="0.3">
      <c r="A21" s="1" t="s">
        <v>18</v>
      </c>
      <c r="B21" s="1">
        <v>4711000</v>
      </c>
      <c r="C21" s="6">
        <f>SUM(B21-'10'!B21)</f>
        <v>57300</v>
      </c>
      <c r="D21" s="14"/>
      <c r="E21" s="1"/>
      <c r="F21" s="1"/>
      <c r="G21" s="12">
        <f>SUM(C21)</f>
        <v>57300</v>
      </c>
    </row>
    <row r="22" spans="1:7" ht="17.25" x14ac:dyDescent="0.3">
      <c r="A22" s="1" t="s">
        <v>19</v>
      </c>
      <c r="B22" s="1">
        <v>77455800</v>
      </c>
      <c r="C22" s="6">
        <f>SUM(B22-'10'!B22)</f>
        <v>77800</v>
      </c>
      <c r="D22" s="14"/>
      <c r="E22" s="1"/>
      <c r="F22" s="1"/>
      <c r="G22" s="12">
        <f>SUM(C22)</f>
        <v>77800</v>
      </c>
    </row>
    <row r="23" spans="1:7" ht="17.25" x14ac:dyDescent="0.3">
      <c r="A23" s="1" t="s">
        <v>20</v>
      </c>
      <c r="B23" s="1">
        <v>6797100</v>
      </c>
      <c r="C23" s="6">
        <f>SUM(B23-'10'!B23)</f>
        <v>105000</v>
      </c>
      <c r="D23" s="14"/>
      <c r="E23" s="1"/>
      <c r="F23" s="1"/>
      <c r="G23" s="28">
        <f>SUM(C23:C24)</f>
        <v>118780</v>
      </c>
    </row>
    <row r="24" spans="1:7" ht="17.25" x14ac:dyDescent="0.3">
      <c r="A24" s="1" t="s">
        <v>21</v>
      </c>
      <c r="B24" s="1">
        <v>969410</v>
      </c>
      <c r="C24" s="6">
        <f>SUM(B24-'10'!B24)</f>
        <v>13780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11386000</v>
      </c>
      <c r="C25" s="6">
        <f>SUM(B25-'10'!B25)</f>
        <v>324000</v>
      </c>
      <c r="D25" s="14"/>
      <c r="E25" s="1"/>
      <c r="F25" s="1"/>
      <c r="G25" s="28">
        <f>SUM(C25:C26)</f>
        <v>368540</v>
      </c>
    </row>
    <row r="26" spans="1:7" ht="17.25" x14ac:dyDescent="0.3">
      <c r="A26" s="1" t="s">
        <v>23</v>
      </c>
      <c r="B26" s="1">
        <v>2412450</v>
      </c>
      <c r="C26" s="6">
        <f>SUM(B26-'10'!B26)</f>
        <v>44540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SUM(B27-'10'!B27)</f>
        <v>0</v>
      </c>
      <c r="D27" s="14"/>
      <c r="E27" s="1"/>
      <c r="F27" s="1"/>
      <c r="G27" s="28">
        <f>SUM(C27:C28)</f>
        <v>1450</v>
      </c>
    </row>
    <row r="28" spans="1:7" ht="17.25" x14ac:dyDescent="0.3">
      <c r="A28" s="1" t="s">
        <v>25</v>
      </c>
      <c r="B28" s="1">
        <v>40760</v>
      </c>
      <c r="C28" s="6">
        <f>SUM(B28-'10'!B28)</f>
        <v>1450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10796000</v>
      </c>
      <c r="C29" s="6">
        <f>SUM(B29-'10'!B29)</f>
        <v>50000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6224870</v>
      </c>
      <c r="C30" s="6">
        <f>SUM(B30-'10'!B30)</f>
        <v>19490</v>
      </c>
      <c r="D30" s="14"/>
      <c r="E30" s="1"/>
      <c r="F30" s="1"/>
      <c r="G30" s="21">
        <f>SUM(C29:C30)</f>
        <v>69490</v>
      </c>
    </row>
    <row r="31" spans="1:7" ht="17.25" x14ac:dyDescent="0.3">
      <c r="A31" s="1" t="s">
        <v>26</v>
      </c>
      <c r="B31" s="1">
        <v>8000</v>
      </c>
      <c r="C31" s="6">
        <f>SUM(B31-'10'!B31)</f>
        <v>0</v>
      </c>
      <c r="D31" s="14"/>
      <c r="E31" s="1"/>
      <c r="F31" s="1"/>
      <c r="G31" s="28">
        <f>SUM(C31:C32)</f>
        <v>21730</v>
      </c>
    </row>
    <row r="32" spans="1:7" ht="17.25" x14ac:dyDescent="0.3">
      <c r="A32" s="1" t="s">
        <v>27</v>
      </c>
      <c r="B32" s="1">
        <v>995380</v>
      </c>
      <c r="C32" s="6">
        <f>SUM(B32-'10'!B32)</f>
        <v>21730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40703000</v>
      </c>
      <c r="C33" s="6">
        <f>SUM(B33-'10'!B33)</f>
        <v>62000</v>
      </c>
      <c r="D33" s="14"/>
      <c r="E33" s="1"/>
      <c r="F33" s="1"/>
      <c r="G33" s="28">
        <f>SUM(C33:C34)</f>
        <v>102600</v>
      </c>
    </row>
    <row r="34" spans="1:7" ht="17.25" x14ac:dyDescent="0.3">
      <c r="A34" s="1" t="s">
        <v>29</v>
      </c>
      <c r="B34" s="1">
        <v>2411700</v>
      </c>
      <c r="C34" s="6">
        <f>SUM(B34-'10'!B34)</f>
        <v>40600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27761000</v>
      </c>
      <c r="C35" s="6">
        <f>SUM(B35-'10'!B35)</f>
        <v>2800</v>
      </c>
      <c r="D35" s="14"/>
      <c r="E35" s="1"/>
      <c r="F35" s="1"/>
      <c r="G35" s="28">
        <f>SUM(C35:C36)</f>
        <v>16710</v>
      </c>
    </row>
    <row r="36" spans="1:7" ht="17.25" x14ac:dyDescent="0.3">
      <c r="A36" s="1" t="s">
        <v>31</v>
      </c>
      <c r="B36" s="1">
        <v>1058210</v>
      </c>
      <c r="C36" s="6">
        <f>SUM(B36-'10'!B36)</f>
        <v>13910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41958000</v>
      </c>
      <c r="C37" s="6">
        <f>SUM(B37-'10'!B37)</f>
        <v>149000</v>
      </c>
      <c r="D37" s="14"/>
      <c r="E37" s="1"/>
      <c r="F37" s="1"/>
      <c r="G37" s="28">
        <f>SUM(C37:C38)</f>
        <v>190210</v>
      </c>
    </row>
    <row r="38" spans="1:7" ht="17.25" x14ac:dyDescent="0.3">
      <c r="A38" s="1" t="s">
        <v>33</v>
      </c>
      <c r="B38" s="1">
        <v>1891790</v>
      </c>
      <c r="C38" s="6">
        <f>SUM(B38-'10'!B38)</f>
        <v>41210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2222100</v>
      </c>
      <c r="C39" s="6">
        <f>SUM(B39-'10'!B39)</f>
        <v>77100</v>
      </c>
      <c r="D39" s="14"/>
      <c r="E39" s="1"/>
      <c r="F39" s="1"/>
      <c r="G39" s="12">
        <f>SUM(C39)</f>
        <v>77100</v>
      </c>
    </row>
    <row r="40" spans="1:7" x14ac:dyDescent="0.25">
      <c r="A40" s="9"/>
      <c r="B40" s="9"/>
      <c r="F40" s="9" t="s">
        <v>43</v>
      </c>
      <c r="G40" s="10">
        <f>SUM(G2:G39)</f>
        <v>5715210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11, 2018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1"/>
  <sheetViews>
    <sheetView view="pageLayout" topLeftCell="A11" zoomScale="90" zoomScalePageLayoutView="90" workbookViewId="0">
      <selection activeCell="G41" sqref="G41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189558000</v>
      </c>
      <c r="C2" s="6">
        <f>SUM(B2-'11'!B2)</f>
        <v>144000</v>
      </c>
      <c r="D2" s="8"/>
      <c r="E2" s="2"/>
      <c r="F2" s="3"/>
      <c r="G2" s="28">
        <f>SUM(C2:C3)</f>
        <v>192430</v>
      </c>
    </row>
    <row r="3" spans="1:7" ht="17.25" x14ac:dyDescent="0.3">
      <c r="A3" s="1" t="s">
        <v>0</v>
      </c>
      <c r="B3" s="1">
        <v>3631860</v>
      </c>
      <c r="C3" s="6">
        <f>SUM(B3-'11'!B3)</f>
        <v>48430</v>
      </c>
      <c r="D3" s="14"/>
      <c r="E3" s="1"/>
      <c r="F3" s="1"/>
      <c r="G3" s="29"/>
    </row>
    <row r="4" spans="1:7" ht="17.25" x14ac:dyDescent="0.3">
      <c r="A4" s="1" t="s">
        <v>2</v>
      </c>
      <c r="B4" s="1">
        <v>278000</v>
      </c>
      <c r="C4" s="6">
        <f>SUM(B4-'11'!B4)</f>
        <v>6000</v>
      </c>
      <c r="D4" s="14"/>
      <c r="E4" s="1"/>
      <c r="F4" s="1"/>
      <c r="G4" s="12">
        <f>SUM(C4)</f>
        <v>6000</v>
      </c>
    </row>
    <row r="5" spans="1:7" ht="17.25" x14ac:dyDescent="0.3">
      <c r="A5" s="1" t="s">
        <v>3</v>
      </c>
      <c r="B5" s="1">
        <v>97153210</v>
      </c>
      <c r="C5" s="6">
        <f>SUM(B5-'11'!B5)</f>
        <v>185300</v>
      </c>
      <c r="D5" s="8"/>
      <c r="E5" s="1"/>
      <c r="F5" s="1"/>
      <c r="G5" s="12">
        <f>SUM(C5)</f>
        <v>185300</v>
      </c>
    </row>
    <row r="6" spans="1:7" ht="17.25" x14ac:dyDescent="0.3">
      <c r="A6" s="1" t="s">
        <v>4</v>
      </c>
      <c r="B6" s="1">
        <v>37183020</v>
      </c>
      <c r="C6" s="6">
        <f>SUM(B6-'11'!B6)</f>
        <v>7060</v>
      </c>
      <c r="D6" s="14"/>
      <c r="E6" s="1"/>
      <c r="F6" s="1"/>
      <c r="G6" s="12">
        <f>SUM(C6)</f>
        <v>7060</v>
      </c>
    </row>
    <row r="7" spans="1:7" ht="17.25" x14ac:dyDescent="0.3">
      <c r="A7" s="1" t="s">
        <v>5</v>
      </c>
      <c r="B7" s="1">
        <v>10493200</v>
      </c>
      <c r="C7" s="6">
        <f>SUM(B7-'11'!B7)</f>
        <v>10400</v>
      </c>
      <c r="D7" s="14"/>
      <c r="E7" s="1"/>
      <c r="F7" s="1"/>
      <c r="G7" s="28">
        <f>SUM(C7:C8)</f>
        <v>37680</v>
      </c>
    </row>
    <row r="8" spans="1:7" ht="17.25" x14ac:dyDescent="0.3">
      <c r="A8" s="1" t="s">
        <v>6</v>
      </c>
      <c r="B8" s="1">
        <v>8264370</v>
      </c>
      <c r="C8" s="6">
        <f>SUM(B8-'11'!B8)</f>
        <v>27280</v>
      </c>
      <c r="D8" s="14"/>
      <c r="E8" s="1"/>
      <c r="F8" s="1"/>
      <c r="G8" s="29"/>
    </row>
    <row r="9" spans="1:7" ht="17.25" x14ac:dyDescent="0.3">
      <c r="A9" s="1" t="s">
        <v>7</v>
      </c>
      <c r="B9" s="1">
        <v>79540700</v>
      </c>
      <c r="C9" s="6">
        <f>SUM(B9-'11'!B9)</f>
        <v>51270</v>
      </c>
      <c r="D9" s="14"/>
      <c r="E9" s="1"/>
      <c r="F9" s="1"/>
      <c r="G9" s="12">
        <f>SUM(C9)</f>
        <v>51270</v>
      </c>
    </row>
    <row r="10" spans="1:7" ht="17.25" x14ac:dyDescent="0.3">
      <c r="A10" s="1" t="s">
        <v>8</v>
      </c>
      <c r="B10" s="1">
        <v>703269100</v>
      </c>
      <c r="C10" s="6">
        <f>SUM(B10-'11'!B10)</f>
        <v>392600</v>
      </c>
      <c r="D10" s="14"/>
      <c r="E10" s="1"/>
      <c r="F10" s="1"/>
      <c r="G10" s="28">
        <f>SUM(C10:C11)</f>
        <v>392600</v>
      </c>
    </row>
    <row r="11" spans="1:7" ht="17.25" x14ac:dyDescent="0.3">
      <c r="A11" s="1" t="s">
        <v>9</v>
      </c>
      <c r="B11" s="1">
        <v>36407390</v>
      </c>
      <c r="C11" s="6">
        <f>SUM(B11-'11'!B11)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6360964000</v>
      </c>
      <c r="C12" s="6">
        <f>SUM(B12-'11'!B12)</f>
        <v>2151000</v>
      </c>
      <c r="D12" s="14"/>
      <c r="E12" s="1"/>
      <c r="F12" s="16">
        <v>2.1</v>
      </c>
      <c r="G12" s="12">
        <f>SUM(C12)</f>
        <v>2151000</v>
      </c>
    </row>
    <row r="13" spans="1:7" ht="17.25" x14ac:dyDescent="0.3">
      <c r="A13" s="1" t="s">
        <v>11</v>
      </c>
      <c r="B13" s="11">
        <v>6666687004000</v>
      </c>
      <c r="C13" s="13">
        <f>SUM(B13-'11'!B13)</f>
        <v>314000</v>
      </c>
      <c r="D13" s="14"/>
      <c r="E13" s="1"/>
      <c r="F13" s="1"/>
      <c r="G13" s="12">
        <f>SUM(C13)</f>
        <v>314000</v>
      </c>
    </row>
    <row r="14" spans="1:7" ht="17.25" x14ac:dyDescent="0.3">
      <c r="A14" s="1" t="s">
        <v>12</v>
      </c>
      <c r="B14" s="1">
        <v>35653660</v>
      </c>
      <c r="C14" s="6">
        <f>SUM(B14-'11'!B14)</f>
        <v>36340</v>
      </c>
      <c r="D14" s="14"/>
      <c r="E14" s="1"/>
      <c r="F14" s="1"/>
      <c r="G14" s="12">
        <f>SUM(C14)</f>
        <v>36340</v>
      </c>
    </row>
    <row r="15" spans="1:7" ht="17.25" x14ac:dyDescent="0.3">
      <c r="A15" s="1" t="s">
        <v>13</v>
      </c>
      <c r="B15" s="1">
        <v>192105710</v>
      </c>
      <c r="C15" s="6">
        <f>SUM(B15-'11'!B15)</f>
        <v>183510</v>
      </c>
      <c r="D15" s="14"/>
      <c r="E15" s="1"/>
      <c r="F15" s="1"/>
      <c r="G15" s="28">
        <f>SUM(C15:C16)</f>
        <v>183510</v>
      </c>
    </row>
    <row r="16" spans="1:7" ht="17.25" x14ac:dyDescent="0.3">
      <c r="A16" s="1" t="s">
        <v>42</v>
      </c>
      <c r="B16" s="1"/>
      <c r="C16" s="6">
        <f>SUM(B16-'11'!B16)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195877000</v>
      </c>
      <c r="C17" s="6">
        <f>SUM(B17-'11'!B17)</f>
        <v>153000</v>
      </c>
      <c r="D17" s="14"/>
      <c r="E17" s="1"/>
      <c r="F17" s="1"/>
      <c r="G17" s="12">
        <f>SUM(C17)</f>
        <v>153000</v>
      </c>
    </row>
    <row r="18" spans="1:7" ht="17.25" x14ac:dyDescent="0.3">
      <c r="A18" s="1" t="s">
        <v>15</v>
      </c>
      <c r="B18" s="1">
        <v>8418620</v>
      </c>
      <c r="C18" s="6">
        <f>SUM(B18-'11'!B18)</f>
        <v>31160</v>
      </c>
      <c r="D18" s="14"/>
      <c r="E18" s="1"/>
      <c r="F18" s="1"/>
      <c r="G18" s="28">
        <f>SUM(C18:C19)</f>
        <v>31460</v>
      </c>
    </row>
    <row r="19" spans="1:7" ht="17.25" x14ac:dyDescent="0.3">
      <c r="A19" s="1" t="s">
        <v>16</v>
      </c>
      <c r="B19" s="1">
        <v>7322900</v>
      </c>
      <c r="C19" s="6">
        <f>SUM(B19-'11'!B19)</f>
        <v>300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41810520</v>
      </c>
      <c r="C20" s="6">
        <f>SUM(B20-'11'!B20)</f>
        <v>127860</v>
      </c>
      <c r="D20" s="14"/>
      <c r="E20" s="1"/>
      <c r="F20" s="1"/>
      <c r="G20" s="12">
        <f>SUM(C20)</f>
        <v>127860</v>
      </c>
    </row>
    <row r="21" spans="1:7" ht="17.25" x14ac:dyDescent="0.3">
      <c r="A21" s="1" t="s">
        <v>18</v>
      </c>
      <c r="B21" s="1">
        <v>4777000</v>
      </c>
      <c r="C21" s="6">
        <f>SUM(B21-'11'!B21)</f>
        <v>66000</v>
      </c>
      <c r="D21" s="14"/>
      <c r="E21" s="1"/>
      <c r="F21" s="1"/>
      <c r="G21" s="12">
        <f>SUM(C21)</f>
        <v>66000</v>
      </c>
    </row>
    <row r="22" spans="1:7" ht="17.25" x14ac:dyDescent="0.3">
      <c r="A22" s="1" t="s">
        <v>19</v>
      </c>
      <c r="B22" s="1">
        <v>77529100</v>
      </c>
      <c r="C22" s="6">
        <f>SUM(B22-'11'!B22)</f>
        <v>73300</v>
      </c>
      <c r="D22" s="14"/>
      <c r="E22" s="1"/>
      <c r="F22" s="1"/>
      <c r="G22" s="12">
        <f>SUM(C22)</f>
        <v>73300</v>
      </c>
    </row>
    <row r="23" spans="1:7" ht="17.25" x14ac:dyDescent="0.3">
      <c r="A23" s="1" t="s">
        <v>20</v>
      </c>
      <c r="B23" s="1">
        <v>6904600</v>
      </c>
      <c r="C23" s="6">
        <f>SUM(B23-'11'!B23)</f>
        <v>107500</v>
      </c>
      <c r="D23" s="14"/>
      <c r="E23" s="1"/>
      <c r="F23" s="1"/>
      <c r="G23" s="28">
        <f>SUM(C23:C24)</f>
        <v>117650</v>
      </c>
    </row>
    <row r="24" spans="1:7" ht="17.25" x14ac:dyDescent="0.3">
      <c r="A24" s="1" t="s">
        <v>21</v>
      </c>
      <c r="B24" s="1">
        <v>979560</v>
      </c>
      <c r="C24" s="6">
        <f>SUM(B24-'11'!B24)</f>
        <v>10150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11690000</v>
      </c>
      <c r="C25" s="6">
        <f>SUM(B25-'11'!B25)</f>
        <v>304000</v>
      </c>
      <c r="D25" s="14"/>
      <c r="E25" s="1"/>
      <c r="F25" s="1"/>
      <c r="G25" s="28">
        <f>SUM(C25:C26)</f>
        <v>346520</v>
      </c>
    </row>
    <row r="26" spans="1:7" ht="17.25" x14ac:dyDescent="0.3">
      <c r="A26" s="1" t="s">
        <v>23</v>
      </c>
      <c r="B26" s="1">
        <v>2454970</v>
      </c>
      <c r="C26" s="6">
        <f>SUM(B26-'11'!B26)</f>
        <v>42520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SUM(B27-'11'!B27)</f>
        <v>0</v>
      </c>
      <c r="D27" s="14"/>
      <c r="E27" s="1"/>
      <c r="F27" s="1"/>
      <c r="G27" s="28">
        <f>SUM(C27:C28)</f>
        <v>1340</v>
      </c>
    </row>
    <row r="28" spans="1:7" ht="17.25" x14ac:dyDescent="0.3">
      <c r="A28" s="1" t="s">
        <v>25</v>
      </c>
      <c r="B28" s="1">
        <v>42100</v>
      </c>
      <c r="C28" s="6">
        <f>SUM(B28-'11'!B28)</f>
        <v>1340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10823000</v>
      </c>
      <c r="C29" s="6">
        <f>SUM(B29-'11'!B29)</f>
        <v>27000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6262900</v>
      </c>
      <c r="C30" s="6">
        <f>SUM(B30-'11'!B30)</f>
        <v>38030</v>
      </c>
      <c r="D30" s="14"/>
      <c r="E30" s="1"/>
      <c r="F30" s="1"/>
      <c r="G30" s="21">
        <f>SUM(C29:C30)</f>
        <v>65030</v>
      </c>
    </row>
    <row r="31" spans="1:7" ht="17.25" x14ac:dyDescent="0.3">
      <c r="A31" s="1" t="s">
        <v>26</v>
      </c>
      <c r="B31" s="1">
        <v>8000</v>
      </c>
      <c r="C31" s="6">
        <f>SUM(B31-'11'!B31)</f>
        <v>0</v>
      </c>
      <c r="D31" s="14"/>
      <c r="E31" s="1"/>
      <c r="F31" s="1"/>
      <c r="G31" s="28">
        <f>SUM(C31:C32)</f>
        <v>19430</v>
      </c>
    </row>
    <row r="32" spans="1:7" ht="17.25" x14ac:dyDescent="0.3">
      <c r="A32" s="1" t="s">
        <v>27</v>
      </c>
      <c r="B32" s="1">
        <v>1014810</v>
      </c>
      <c r="C32" s="6">
        <f>SUM(B32-'11'!B32)</f>
        <v>19430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40748000</v>
      </c>
      <c r="C33" s="6">
        <f>SUM(B33-'11'!B33)</f>
        <v>45000</v>
      </c>
      <c r="D33" s="14"/>
      <c r="E33" s="1"/>
      <c r="F33" s="1"/>
      <c r="G33" s="28">
        <f>SUM(C33:C34)</f>
        <v>124300</v>
      </c>
    </row>
    <row r="34" spans="1:7" ht="17.25" x14ac:dyDescent="0.3">
      <c r="A34" s="1" t="s">
        <v>29</v>
      </c>
      <c r="B34" s="1">
        <v>2491000</v>
      </c>
      <c r="C34" s="6">
        <f>SUM(B34-'11'!B34)</f>
        <v>79300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27761600</v>
      </c>
      <c r="C35" s="6">
        <f>SUM(B35-'11'!B35)</f>
        <v>600</v>
      </c>
      <c r="D35" s="14"/>
      <c r="E35" s="1"/>
      <c r="F35" s="1"/>
      <c r="G35" s="28">
        <f>SUM(C35:C36)</f>
        <v>12570</v>
      </c>
    </row>
    <row r="36" spans="1:7" ht="17.25" x14ac:dyDescent="0.3">
      <c r="A36" s="1" t="s">
        <v>31</v>
      </c>
      <c r="B36" s="1">
        <v>1070180</v>
      </c>
      <c r="C36" s="6">
        <f>SUM(B36-'11'!B36)</f>
        <v>11970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42098000</v>
      </c>
      <c r="C37" s="6">
        <f>SUM(B37-'11'!B37)</f>
        <v>140000</v>
      </c>
      <c r="D37" s="14"/>
      <c r="E37" s="1"/>
      <c r="F37" s="1"/>
      <c r="G37" s="28">
        <f>SUM(C37:C38)</f>
        <v>177770</v>
      </c>
    </row>
    <row r="38" spans="1:7" ht="17.25" x14ac:dyDescent="0.3">
      <c r="A38" s="1" t="s">
        <v>33</v>
      </c>
      <c r="B38" s="1">
        <v>1929560</v>
      </c>
      <c r="C38" s="6">
        <f>SUM(B38-'11'!B38)</f>
        <v>37770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2288500</v>
      </c>
      <c r="C39" s="6">
        <f>SUM(B39-'11'!B39)</f>
        <v>66400</v>
      </c>
      <c r="D39" s="14"/>
      <c r="E39" s="1"/>
      <c r="F39" s="1"/>
      <c r="G39" s="12">
        <f>SUM(C39)</f>
        <v>66400</v>
      </c>
    </row>
    <row r="40" spans="1:7" x14ac:dyDescent="0.25">
      <c r="A40" s="9"/>
      <c r="B40" s="9"/>
      <c r="F40" s="9" t="s">
        <v>43</v>
      </c>
      <c r="G40" s="10">
        <f>SUM(G2:G39)</f>
        <v>4939820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12, 2018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1"/>
  <sheetViews>
    <sheetView view="pageLayout" topLeftCell="A8" zoomScale="90" zoomScalePageLayoutView="90" workbookViewId="0">
      <selection activeCell="G41" sqref="G41"/>
    </sheetView>
  </sheetViews>
  <sheetFormatPr defaultRowHeight="15" x14ac:dyDescent="0.25"/>
  <cols>
    <col min="1" max="1" width="17" customWidth="1"/>
    <col min="2" max="2" width="18.2851562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189711000</v>
      </c>
      <c r="C2" s="6">
        <f>SUM(B2-'12'!B2)</f>
        <v>153000</v>
      </c>
      <c r="D2" s="8"/>
      <c r="E2" s="2"/>
      <c r="F2" s="3"/>
      <c r="G2" s="28">
        <f>SUM(C2:C3)</f>
        <v>203860</v>
      </c>
    </row>
    <row r="3" spans="1:7" ht="17.25" x14ac:dyDescent="0.3">
      <c r="A3" s="1" t="s">
        <v>0</v>
      </c>
      <c r="B3" s="1">
        <v>3682720</v>
      </c>
      <c r="C3" s="6">
        <f>SUM(B3-'12'!B3)</f>
        <v>50860</v>
      </c>
      <c r="D3" s="14"/>
      <c r="E3" s="1"/>
      <c r="F3" s="1"/>
      <c r="G3" s="29"/>
    </row>
    <row r="4" spans="1:7" ht="17.25" x14ac:dyDescent="0.3">
      <c r="A4" s="1" t="s">
        <v>2</v>
      </c>
      <c r="B4" s="1">
        <v>279000</v>
      </c>
      <c r="C4" s="6">
        <f>SUM(B4-'12'!B4)</f>
        <v>1000</v>
      </c>
      <c r="D4" s="14"/>
      <c r="E4" s="1"/>
      <c r="F4" s="1"/>
      <c r="G4" s="12">
        <f>SUM(C4)</f>
        <v>1000</v>
      </c>
    </row>
    <row r="5" spans="1:7" ht="17.25" x14ac:dyDescent="0.3">
      <c r="A5" s="1" t="s">
        <v>3</v>
      </c>
      <c r="B5" s="1">
        <v>97350450</v>
      </c>
      <c r="C5" s="6">
        <f>SUM(B5-'12'!B5)</f>
        <v>197240</v>
      </c>
      <c r="D5" s="8"/>
      <c r="E5" s="1"/>
      <c r="F5" s="1"/>
      <c r="G5" s="12">
        <f>SUM(C5)</f>
        <v>197240</v>
      </c>
    </row>
    <row r="6" spans="1:7" ht="17.25" x14ac:dyDescent="0.3">
      <c r="A6" s="1" t="s">
        <v>4</v>
      </c>
      <c r="B6" s="1">
        <v>37190590</v>
      </c>
      <c r="C6" s="6">
        <f>SUM(B6-'12'!B6)</f>
        <v>7570</v>
      </c>
      <c r="D6" s="14"/>
      <c r="E6" s="1"/>
      <c r="F6" s="1"/>
      <c r="G6" s="12">
        <f>SUM(C6)</f>
        <v>7570</v>
      </c>
    </row>
    <row r="7" spans="1:7" ht="17.25" x14ac:dyDescent="0.3">
      <c r="A7" s="1" t="s">
        <v>5</v>
      </c>
      <c r="B7" s="1">
        <v>10505200</v>
      </c>
      <c r="C7" s="6">
        <f>SUM(B7-'12'!B7)</f>
        <v>12000</v>
      </c>
      <c r="D7" s="14"/>
      <c r="E7" s="1"/>
      <c r="F7" s="1"/>
      <c r="G7" s="28">
        <f>SUM(C7:C8)</f>
        <v>40750</v>
      </c>
    </row>
    <row r="8" spans="1:7" ht="17.25" x14ac:dyDescent="0.3">
      <c r="A8" s="1" t="s">
        <v>6</v>
      </c>
      <c r="B8" s="1">
        <v>8293120</v>
      </c>
      <c r="C8" s="6">
        <f>SUM(B8-'12'!B8)</f>
        <v>28750</v>
      </c>
      <c r="D8" s="14"/>
      <c r="E8" s="1"/>
      <c r="F8" s="1"/>
      <c r="G8" s="29"/>
    </row>
    <row r="9" spans="1:7" ht="17.25" x14ac:dyDescent="0.3">
      <c r="A9" s="1" t="s">
        <v>7</v>
      </c>
      <c r="B9" s="1">
        <v>79591020</v>
      </c>
      <c r="C9" s="6">
        <f>SUM(B9-'12'!B9)</f>
        <v>50320</v>
      </c>
      <c r="D9" s="14"/>
      <c r="E9" s="1"/>
      <c r="F9" s="1"/>
      <c r="G9" s="12">
        <f>SUM(C9)</f>
        <v>50320</v>
      </c>
    </row>
    <row r="10" spans="1:7" ht="17.25" x14ac:dyDescent="0.3">
      <c r="A10" s="1" t="s">
        <v>8</v>
      </c>
      <c r="B10" s="1">
        <v>703602100</v>
      </c>
      <c r="C10" s="6">
        <f>SUM(B10-'12'!B10)</f>
        <v>333000</v>
      </c>
      <c r="D10" s="14"/>
      <c r="E10" s="1"/>
      <c r="F10" s="1"/>
      <c r="G10" s="28">
        <f>SUM(C10:C11)</f>
        <v>333000</v>
      </c>
    </row>
    <row r="11" spans="1:7" ht="17.25" x14ac:dyDescent="0.3">
      <c r="A11" s="1" t="s">
        <v>9</v>
      </c>
      <c r="B11" s="1">
        <v>36407390</v>
      </c>
      <c r="C11" s="6">
        <f>SUM(B11-'12'!B11)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6363160000</v>
      </c>
      <c r="C12" s="6">
        <f>SUM(B12-'12'!B12)</f>
        <v>2196000</v>
      </c>
      <c r="D12" s="14"/>
      <c r="E12" s="1"/>
      <c r="F12" s="1"/>
      <c r="G12" s="12">
        <f>SUM(C12)</f>
        <v>2196000</v>
      </c>
    </row>
    <row r="13" spans="1:7" ht="17.25" x14ac:dyDescent="0.3">
      <c r="A13" s="1" t="s">
        <v>11</v>
      </c>
      <c r="B13" s="11">
        <v>6666687415000</v>
      </c>
      <c r="C13" s="13">
        <f>SUM(B13-'12'!B13)</f>
        <v>411000</v>
      </c>
      <c r="D13" s="14"/>
      <c r="E13" s="1"/>
      <c r="F13" s="1"/>
      <c r="G13" s="12">
        <f>SUM(C13)</f>
        <v>411000</v>
      </c>
    </row>
    <row r="14" spans="1:7" ht="17.25" x14ac:dyDescent="0.3">
      <c r="A14" s="1" t="s">
        <v>12</v>
      </c>
      <c r="B14" s="1">
        <v>35653660</v>
      </c>
      <c r="C14" s="6">
        <f>SUM(B14-'12'!B14)</f>
        <v>0</v>
      </c>
      <c r="D14" s="14"/>
      <c r="E14" s="1"/>
      <c r="F14" s="1"/>
      <c r="G14" s="12">
        <f>SUM(C14)</f>
        <v>0</v>
      </c>
    </row>
    <row r="15" spans="1:7" ht="17.25" x14ac:dyDescent="0.3">
      <c r="A15" s="1" t="s">
        <v>13</v>
      </c>
      <c r="B15" s="1">
        <v>192105710</v>
      </c>
      <c r="C15" s="6">
        <f>SUM(B15-'12'!B15)</f>
        <v>0</v>
      </c>
      <c r="D15" s="14"/>
      <c r="E15" s="1"/>
      <c r="F15" s="1"/>
      <c r="G15" s="28">
        <f>SUM(C15:C16)</f>
        <v>0</v>
      </c>
    </row>
    <row r="16" spans="1:7" ht="17.25" x14ac:dyDescent="0.3">
      <c r="A16" s="1" t="s">
        <v>42</v>
      </c>
      <c r="B16" s="1"/>
      <c r="C16" s="6">
        <f>SUM(B16-'12'!B16)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195877000</v>
      </c>
      <c r="C17" s="6">
        <f>SUM(B17-'12'!B17)</f>
        <v>0</v>
      </c>
      <c r="D17" s="14"/>
      <c r="E17" s="1"/>
      <c r="F17" s="1"/>
      <c r="G17" s="12">
        <f>SUM(C17)</f>
        <v>0</v>
      </c>
    </row>
    <row r="18" spans="1:7" ht="17.25" x14ac:dyDescent="0.3">
      <c r="A18" s="1" t="s">
        <v>15</v>
      </c>
      <c r="B18" s="1">
        <v>8449650</v>
      </c>
      <c r="C18" s="6">
        <f>SUM(B18-'12'!B18)</f>
        <v>31030</v>
      </c>
      <c r="D18" s="14"/>
      <c r="E18" s="1"/>
      <c r="F18" s="1"/>
      <c r="G18" s="28">
        <f>SUM(C18:C19)</f>
        <v>31230</v>
      </c>
    </row>
    <row r="19" spans="1:7" ht="17.25" x14ac:dyDescent="0.3">
      <c r="A19" s="1" t="s">
        <v>16</v>
      </c>
      <c r="B19" s="1">
        <v>7323100</v>
      </c>
      <c r="C19" s="6">
        <f>SUM(B19-'12'!B19)</f>
        <v>200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41970410</v>
      </c>
      <c r="C20" s="6">
        <f>SUM(B20-'12'!B20)</f>
        <v>159890</v>
      </c>
      <c r="D20" s="14"/>
      <c r="E20" s="1"/>
      <c r="F20" s="1"/>
      <c r="G20" s="12">
        <f>SUM(C20)</f>
        <v>159890</v>
      </c>
    </row>
    <row r="21" spans="1:7" ht="17.25" x14ac:dyDescent="0.3">
      <c r="A21" s="1" t="s">
        <v>18</v>
      </c>
      <c r="B21" s="1">
        <v>4836400</v>
      </c>
      <c r="C21" s="6">
        <f>SUM(B21-'12'!B21)</f>
        <v>59400</v>
      </c>
      <c r="D21" s="14"/>
      <c r="E21" s="1"/>
      <c r="F21" s="1"/>
      <c r="G21" s="12">
        <f>SUM(C21)</f>
        <v>59400</v>
      </c>
    </row>
    <row r="22" spans="1:7" ht="17.25" x14ac:dyDescent="0.3">
      <c r="A22" s="1" t="s">
        <v>19</v>
      </c>
      <c r="B22" s="1">
        <v>77529100</v>
      </c>
      <c r="C22" s="6">
        <f>SUM(B22-'12'!B22)</f>
        <v>0</v>
      </c>
      <c r="D22" s="14"/>
      <c r="E22" s="1"/>
      <c r="F22" s="1"/>
      <c r="G22" s="12">
        <f>SUM(C22)</f>
        <v>0</v>
      </c>
    </row>
    <row r="23" spans="1:7" ht="17.25" x14ac:dyDescent="0.3">
      <c r="A23" s="1" t="s">
        <v>20</v>
      </c>
      <c r="B23" s="1">
        <v>7008900</v>
      </c>
      <c r="C23" s="6">
        <f>SUM(B23-'12'!B23)</f>
        <v>104300</v>
      </c>
      <c r="D23" s="14"/>
      <c r="E23" s="1"/>
      <c r="F23" s="1"/>
      <c r="G23" s="28">
        <f>SUM(C23:C24)</f>
        <v>116420</v>
      </c>
    </row>
    <row r="24" spans="1:7" ht="17.25" x14ac:dyDescent="0.3">
      <c r="A24" s="1" t="s">
        <v>21</v>
      </c>
      <c r="B24" s="1">
        <v>991680</v>
      </c>
      <c r="C24" s="6">
        <f>SUM(B24-'12'!B24)</f>
        <v>12120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12020000</v>
      </c>
      <c r="C25" s="6">
        <f>SUM(B25-'12'!B25)</f>
        <v>330000</v>
      </c>
      <c r="D25" s="14"/>
      <c r="E25" s="1"/>
      <c r="F25" s="1"/>
      <c r="G25" s="28">
        <f>SUM(C25:C26)</f>
        <v>376170</v>
      </c>
    </row>
    <row r="26" spans="1:7" ht="17.25" x14ac:dyDescent="0.3">
      <c r="A26" s="1" t="s">
        <v>23</v>
      </c>
      <c r="B26" s="1">
        <v>2501140</v>
      </c>
      <c r="C26" s="6">
        <f>SUM(B26-'12'!B26)</f>
        <v>46170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SUM(B27-'12'!B27)</f>
        <v>0</v>
      </c>
      <c r="D27" s="14"/>
      <c r="E27" s="1"/>
      <c r="F27" s="1"/>
      <c r="G27" s="28">
        <f>SUM(C27:C28)</f>
        <v>1680</v>
      </c>
    </row>
    <row r="28" spans="1:7" ht="17.25" x14ac:dyDescent="0.3">
      <c r="A28" s="1" t="s">
        <v>25</v>
      </c>
      <c r="B28" s="1">
        <v>43780</v>
      </c>
      <c r="C28" s="6">
        <f>SUM(B28-'12'!B28)</f>
        <v>1680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10850000</v>
      </c>
      <c r="C29" s="6">
        <f>SUM(B29-'12'!B29)</f>
        <v>27000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6304500</v>
      </c>
      <c r="C30" s="6">
        <f>SUM(B30-'12'!B30)</f>
        <v>41600</v>
      </c>
      <c r="D30" s="14"/>
      <c r="E30" s="1"/>
      <c r="F30" s="1"/>
      <c r="G30" s="21">
        <f>SUM(C29:C30)</f>
        <v>68600</v>
      </c>
    </row>
    <row r="31" spans="1:7" ht="17.25" x14ac:dyDescent="0.3">
      <c r="A31" s="1" t="s">
        <v>26</v>
      </c>
      <c r="B31" s="1">
        <v>9000</v>
      </c>
      <c r="C31" s="6">
        <f>SUM(B31-'12'!B31)</f>
        <v>1000</v>
      </c>
      <c r="D31" s="14"/>
      <c r="E31" s="1"/>
      <c r="F31" s="1"/>
      <c r="G31" s="28">
        <f>SUM(C31:C32)</f>
        <v>23780</v>
      </c>
    </row>
    <row r="32" spans="1:7" ht="17.25" x14ac:dyDescent="0.3">
      <c r="A32" s="1" t="s">
        <v>27</v>
      </c>
      <c r="B32" s="1">
        <v>1037590</v>
      </c>
      <c r="C32" s="6">
        <f>SUM(B32-'12'!B32)</f>
        <v>22780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40789000</v>
      </c>
      <c r="C33" s="6">
        <f>SUM(B33-'12'!B33)</f>
        <v>41000</v>
      </c>
      <c r="D33" s="14"/>
      <c r="E33" s="1"/>
      <c r="F33" s="1"/>
      <c r="G33" s="28">
        <f>SUM(C33:C34)</f>
        <v>41790</v>
      </c>
    </row>
    <row r="34" spans="1:7" ht="17.25" x14ac:dyDescent="0.3">
      <c r="A34" s="1" t="s">
        <v>29</v>
      </c>
      <c r="B34" s="1">
        <v>2491790</v>
      </c>
      <c r="C34" s="6">
        <f>SUM(B34-'12'!B34)</f>
        <v>790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27765700</v>
      </c>
      <c r="C35" s="6">
        <f>SUM(B35-'12'!B35)</f>
        <v>4100</v>
      </c>
      <c r="D35" s="14"/>
      <c r="E35" s="1"/>
      <c r="F35" s="1"/>
      <c r="G35" s="28">
        <f>SUM(C35:C36)</f>
        <v>21550</v>
      </c>
    </row>
    <row r="36" spans="1:7" ht="17.25" x14ac:dyDescent="0.3">
      <c r="A36" s="1" t="s">
        <v>31</v>
      </c>
      <c r="B36" s="1">
        <v>1087630</v>
      </c>
      <c r="C36" s="6">
        <f>SUM(B36-'12'!B36)</f>
        <v>17450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42259000</v>
      </c>
      <c r="C37" s="6">
        <f>SUM(B37-'12'!B37)</f>
        <v>161000</v>
      </c>
      <c r="D37" s="14"/>
      <c r="E37" s="1"/>
      <c r="F37" s="1"/>
      <c r="G37" s="28">
        <f>SUM(C37:C38)</f>
        <v>203300</v>
      </c>
    </row>
    <row r="38" spans="1:7" ht="17.25" x14ac:dyDescent="0.3">
      <c r="A38" s="1" t="s">
        <v>33</v>
      </c>
      <c r="B38" s="1">
        <v>1971860</v>
      </c>
      <c r="C38" s="6">
        <f>SUM(B38-'12'!B38)</f>
        <v>42300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2369300</v>
      </c>
      <c r="C39" s="6">
        <f>SUM(B39-'12'!B39)</f>
        <v>80800</v>
      </c>
      <c r="D39" s="14"/>
      <c r="E39" s="1"/>
      <c r="F39" s="1"/>
      <c r="G39" s="12">
        <f>SUM(C39)</f>
        <v>80800</v>
      </c>
    </row>
    <row r="40" spans="1:7" x14ac:dyDescent="0.25">
      <c r="A40" s="9"/>
      <c r="B40" s="9"/>
      <c r="F40" s="9" t="s">
        <v>43</v>
      </c>
      <c r="G40" s="10">
        <f>SUM(G2:G39)</f>
        <v>4625350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13, 2018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view="pageLayout" topLeftCell="A13" workbookViewId="0">
      <selection activeCell="G40" sqref="G40"/>
    </sheetView>
  </sheetViews>
  <sheetFormatPr defaultRowHeight="15" x14ac:dyDescent="0.25"/>
  <cols>
    <col min="1" max="1" width="17" customWidth="1"/>
    <col min="2" max="2" width="17.855468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189862000</v>
      </c>
      <c r="C2" s="6">
        <f>SUM(B2-'13'!B2)</f>
        <v>151000</v>
      </c>
      <c r="D2" s="8"/>
      <c r="E2" s="2"/>
      <c r="F2" s="3"/>
      <c r="G2" s="28">
        <f>SUM(C2:C3)</f>
        <v>198250</v>
      </c>
    </row>
    <row r="3" spans="1:7" ht="17.25" x14ac:dyDescent="0.3">
      <c r="A3" s="1" t="s">
        <v>0</v>
      </c>
      <c r="B3" s="1">
        <v>3729970</v>
      </c>
      <c r="C3" s="6">
        <f>SUM(B3-'13'!B3)</f>
        <v>47250</v>
      </c>
      <c r="D3" s="14"/>
      <c r="E3" s="1"/>
      <c r="F3" s="1"/>
      <c r="G3" s="29"/>
    </row>
    <row r="4" spans="1:7" ht="17.25" x14ac:dyDescent="0.3">
      <c r="A4" s="1" t="s">
        <v>2</v>
      </c>
      <c r="B4" s="1">
        <v>279000</v>
      </c>
      <c r="C4" s="6">
        <f>SUM(B4-'13'!B4)</f>
        <v>0</v>
      </c>
      <c r="D4" s="14"/>
      <c r="E4" s="1"/>
      <c r="F4" s="1"/>
      <c r="G4" s="12">
        <f>SUM(C4)</f>
        <v>0</v>
      </c>
    </row>
    <row r="5" spans="1:7" ht="17.25" x14ac:dyDescent="0.3">
      <c r="A5" s="1" t="s">
        <v>3</v>
      </c>
      <c r="B5" s="1">
        <v>97541330</v>
      </c>
      <c r="C5" s="6">
        <f>SUM(B5-'13'!B5)</f>
        <v>190880</v>
      </c>
      <c r="D5" s="8"/>
      <c r="E5" s="1"/>
      <c r="F5" s="1"/>
      <c r="G5" s="12">
        <f>SUM(C5)</f>
        <v>190880</v>
      </c>
    </row>
    <row r="6" spans="1:7" ht="17.25" x14ac:dyDescent="0.3">
      <c r="A6" s="1" t="s">
        <v>4</v>
      </c>
      <c r="B6" s="1">
        <v>37199320</v>
      </c>
      <c r="C6" s="6">
        <f>SUM(B6-'13'!B6)</f>
        <v>8730</v>
      </c>
      <c r="D6" s="14"/>
      <c r="E6" s="1"/>
      <c r="F6" s="1"/>
      <c r="G6" s="12">
        <f>SUM(C6)</f>
        <v>8730</v>
      </c>
    </row>
    <row r="7" spans="1:7" ht="17.25" x14ac:dyDescent="0.3">
      <c r="A7" s="1" t="s">
        <v>5</v>
      </c>
      <c r="B7" s="1">
        <v>10518200</v>
      </c>
      <c r="C7" s="6">
        <f>SUM(B7-'13'!B7)</f>
        <v>13000</v>
      </c>
      <c r="D7" s="14"/>
      <c r="E7" s="1"/>
      <c r="F7" s="1"/>
      <c r="G7" s="28">
        <f>SUM(C7:C8)</f>
        <v>40200</v>
      </c>
    </row>
    <row r="8" spans="1:7" ht="17.25" x14ac:dyDescent="0.3">
      <c r="A8" s="1" t="s">
        <v>6</v>
      </c>
      <c r="B8" s="1">
        <v>8320320</v>
      </c>
      <c r="C8" s="6">
        <f>SUM(B8-'13'!B8)</f>
        <v>27200</v>
      </c>
      <c r="D8" s="14"/>
      <c r="E8" s="1"/>
      <c r="F8" s="1"/>
      <c r="G8" s="29"/>
    </row>
    <row r="9" spans="1:7" ht="17.25" x14ac:dyDescent="0.3">
      <c r="A9" s="1" t="s">
        <v>7</v>
      </c>
      <c r="B9" s="1">
        <v>79640150</v>
      </c>
      <c r="C9" s="6">
        <f>SUM(B9-'13'!B9)</f>
        <v>49130</v>
      </c>
      <c r="D9" s="14"/>
      <c r="E9" s="1"/>
      <c r="F9" s="1"/>
      <c r="G9" s="12">
        <f>SUM(C9)</f>
        <v>49130</v>
      </c>
    </row>
    <row r="10" spans="1:7" ht="17.25" x14ac:dyDescent="0.3">
      <c r="A10" s="1" t="s">
        <v>8</v>
      </c>
      <c r="B10" s="1">
        <v>703938200</v>
      </c>
      <c r="C10" s="6">
        <f>SUM(B10-'13'!B10)</f>
        <v>336100</v>
      </c>
      <c r="D10" s="14"/>
      <c r="E10" s="1"/>
      <c r="F10" s="1"/>
      <c r="G10" s="28">
        <f>SUM(C10:C11)</f>
        <v>336100</v>
      </c>
    </row>
    <row r="11" spans="1:7" ht="17.25" x14ac:dyDescent="0.3">
      <c r="A11" s="1" t="s">
        <v>9</v>
      </c>
      <c r="B11" s="1">
        <v>36407390</v>
      </c>
      <c r="C11" s="6">
        <f>SUM(B11-'13'!B11)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6365279000</v>
      </c>
      <c r="C12" s="6">
        <f>SUM(B12-'13'!B12)</f>
        <v>2119000</v>
      </c>
      <c r="D12" s="14"/>
      <c r="E12" s="1"/>
      <c r="F12" s="1"/>
      <c r="G12" s="12">
        <f>SUM(C12)</f>
        <v>2119000</v>
      </c>
    </row>
    <row r="13" spans="1:7" ht="17.25" x14ac:dyDescent="0.3">
      <c r="A13" s="1" t="s">
        <v>11</v>
      </c>
      <c r="B13" s="11">
        <v>6666687747000</v>
      </c>
      <c r="C13" s="6">
        <f>SUM(B13-'13'!B13)</f>
        <v>332000</v>
      </c>
      <c r="D13" s="14"/>
      <c r="E13" s="1"/>
      <c r="F13" s="1"/>
      <c r="G13" s="12">
        <f>SUM(C13)</f>
        <v>332000</v>
      </c>
    </row>
    <row r="14" spans="1:7" ht="17.25" x14ac:dyDescent="0.3">
      <c r="A14" s="1" t="s">
        <v>12</v>
      </c>
      <c r="B14" s="1">
        <v>35763050</v>
      </c>
      <c r="C14" s="6">
        <f>SUM(B14-'13'!B14)</f>
        <v>109390</v>
      </c>
      <c r="D14" s="14"/>
      <c r="E14" s="1"/>
      <c r="F14" s="1"/>
      <c r="G14" s="12">
        <f>SUM(C14)</f>
        <v>109390</v>
      </c>
    </row>
    <row r="15" spans="1:7" ht="17.25" x14ac:dyDescent="0.3">
      <c r="A15" s="1" t="s">
        <v>13</v>
      </c>
      <c r="B15" s="1">
        <v>192516330</v>
      </c>
      <c r="C15" s="6">
        <f>SUM(B15-'13'!B15)</f>
        <v>410620</v>
      </c>
      <c r="D15" s="14"/>
      <c r="E15" s="1"/>
      <c r="F15" s="1"/>
      <c r="G15" s="28">
        <f>SUM(C15:C16)</f>
        <v>410620</v>
      </c>
    </row>
    <row r="16" spans="1:7" ht="17.25" x14ac:dyDescent="0.3">
      <c r="A16" s="1" t="s">
        <v>42</v>
      </c>
      <c r="B16" s="1"/>
      <c r="C16" s="6">
        <f>SUM(B16-'13'!B16)</f>
        <v>0</v>
      </c>
      <c r="D16" s="14"/>
      <c r="E16" s="1"/>
      <c r="F16" s="1"/>
      <c r="G16" s="29"/>
    </row>
    <row r="17" spans="1:7" ht="17.25" x14ac:dyDescent="0.3">
      <c r="A17" s="1" t="s">
        <v>14</v>
      </c>
      <c r="B17" s="1">
        <v>196265000</v>
      </c>
      <c r="C17" s="6">
        <f>SUM(B17-'13'!B17)</f>
        <v>388000</v>
      </c>
      <c r="D17" s="14"/>
      <c r="E17" s="1"/>
      <c r="F17" s="1"/>
      <c r="G17" s="12">
        <f>SUM(C17)</f>
        <v>388000</v>
      </c>
    </row>
    <row r="18" spans="1:7" ht="17.25" x14ac:dyDescent="0.3">
      <c r="A18" s="1" t="s">
        <v>15</v>
      </c>
      <c r="B18" s="1">
        <v>8483970</v>
      </c>
      <c r="C18" s="6">
        <f>SUM(B18-'13'!B18)</f>
        <v>34320</v>
      </c>
      <c r="D18" s="14"/>
      <c r="E18" s="1"/>
      <c r="F18" s="1"/>
      <c r="G18" s="28">
        <f>SUM(C18:C19)</f>
        <v>34920</v>
      </c>
    </row>
    <row r="19" spans="1:7" ht="17.25" x14ac:dyDescent="0.3">
      <c r="A19" s="1" t="s">
        <v>16</v>
      </c>
      <c r="B19" s="1">
        <v>7323700</v>
      </c>
      <c r="C19" s="6">
        <f>SUM(B19-'13'!B19)</f>
        <v>600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42095490</v>
      </c>
      <c r="C20" s="6">
        <f>SUM(B20-'13'!B20)</f>
        <v>125080</v>
      </c>
      <c r="D20" s="14"/>
      <c r="E20" s="1"/>
      <c r="F20" s="1"/>
      <c r="G20" s="12">
        <f>SUM(C20)</f>
        <v>125080</v>
      </c>
    </row>
    <row r="21" spans="1:7" ht="17.25" x14ac:dyDescent="0.3">
      <c r="A21" s="1" t="s">
        <v>18</v>
      </c>
      <c r="B21" s="1">
        <v>4892300</v>
      </c>
      <c r="C21" s="6">
        <f>SUM(B21-'13'!B21)</f>
        <v>55900</v>
      </c>
      <c r="D21" s="14"/>
      <c r="E21" s="1"/>
      <c r="F21" s="1"/>
      <c r="G21" s="12">
        <f>SUM(C21)</f>
        <v>55900</v>
      </c>
    </row>
    <row r="22" spans="1:7" ht="17.25" x14ac:dyDescent="0.3">
      <c r="A22" s="1" t="s">
        <v>19</v>
      </c>
      <c r="B22" s="1">
        <v>77694900</v>
      </c>
      <c r="C22" s="6">
        <f>SUM(B22-'13'!B22)</f>
        <v>165800</v>
      </c>
      <c r="D22" s="14"/>
      <c r="E22" s="1"/>
      <c r="F22" s="1"/>
      <c r="G22" s="12">
        <f>SUM(C22)</f>
        <v>165800</v>
      </c>
    </row>
    <row r="23" spans="1:7" ht="17.25" x14ac:dyDescent="0.3">
      <c r="A23" s="1" t="s">
        <v>20</v>
      </c>
      <c r="B23" s="1">
        <v>7117100</v>
      </c>
      <c r="C23" s="6">
        <f>SUM(B23-'13'!B23)</f>
        <v>108200</v>
      </c>
      <c r="D23" s="14"/>
      <c r="E23" s="1"/>
      <c r="F23" s="1"/>
      <c r="G23" s="28">
        <f>SUM(C23:C24)</f>
        <v>120000</v>
      </c>
    </row>
    <row r="24" spans="1:7" ht="17.25" x14ac:dyDescent="0.3">
      <c r="A24" s="1" t="s">
        <v>21</v>
      </c>
      <c r="B24" s="1">
        <v>1003480</v>
      </c>
      <c r="C24" s="6">
        <f>SUM(B24-'13'!B24)</f>
        <v>11800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12020000</v>
      </c>
      <c r="C25" s="6">
        <f>SUM(B25-'13'!B25)</f>
        <v>0</v>
      </c>
      <c r="D25" s="14"/>
      <c r="E25" s="1"/>
      <c r="F25" s="1"/>
      <c r="G25" s="28">
        <f>SUM(C25:C26)</f>
        <v>0</v>
      </c>
    </row>
    <row r="26" spans="1:7" ht="17.25" x14ac:dyDescent="0.3">
      <c r="A26" s="1" t="s">
        <v>23</v>
      </c>
      <c r="B26" s="1">
        <v>2501140</v>
      </c>
      <c r="C26" s="6">
        <f>SUM(B26-'13'!B26)</f>
        <v>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SUM(B27-'13'!B27)</f>
        <v>0</v>
      </c>
      <c r="D27" s="14"/>
      <c r="E27" s="1"/>
      <c r="F27" s="1"/>
      <c r="G27" s="28">
        <f>SUM(C27:C28)</f>
        <v>0</v>
      </c>
    </row>
    <row r="28" spans="1:7" ht="17.25" x14ac:dyDescent="0.3">
      <c r="A28" s="1" t="s">
        <v>25</v>
      </c>
      <c r="B28" s="1">
        <v>43780</v>
      </c>
      <c r="C28" s="6">
        <f>SUM(B28-'13'!B28)</f>
        <v>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10850000</v>
      </c>
      <c r="C29" s="6">
        <f>SUM(B29-'13'!B29)</f>
        <v>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6304500</v>
      </c>
      <c r="C30" s="6">
        <f>SUM(B30-'13'!B30)</f>
        <v>0</v>
      </c>
      <c r="D30" s="14"/>
      <c r="E30" s="1"/>
      <c r="F30" s="1"/>
      <c r="G30" s="21">
        <f>SUM(C29:C30)</f>
        <v>0</v>
      </c>
    </row>
    <row r="31" spans="1:7" ht="17.25" x14ac:dyDescent="0.3">
      <c r="A31" s="1" t="s">
        <v>26</v>
      </c>
      <c r="B31" s="1">
        <v>9000</v>
      </c>
      <c r="C31" s="6">
        <f>SUM(B31-'13'!B31)</f>
        <v>0</v>
      </c>
      <c r="D31" s="14"/>
      <c r="E31" s="1"/>
      <c r="F31" s="1"/>
      <c r="G31" s="28">
        <f>SUM(C31:C32)</f>
        <v>0</v>
      </c>
    </row>
    <row r="32" spans="1:7" ht="17.25" x14ac:dyDescent="0.3">
      <c r="A32" s="1" t="s">
        <v>27</v>
      </c>
      <c r="B32" s="1">
        <v>1037590</v>
      </c>
      <c r="C32" s="6">
        <f>SUM(B32-'13'!B32)</f>
        <v>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40789000</v>
      </c>
      <c r="C33" s="6">
        <f>SUM(B33-'13'!B33)</f>
        <v>0</v>
      </c>
      <c r="D33" s="14"/>
      <c r="E33" s="1"/>
      <c r="F33" s="1"/>
      <c r="G33" s="28">
        <f>SUM(C33:C34)</f>
        <v>0</v>
      </c>
    </row>
    <row r="34" spans="1:7" ht="17.25" x14ac:dyDescent="0.3">
      <c r="A34" s="1" t="s">
        <v>29</v>
      </c>
      <c r="B34" s="1">
        <v>2491790</v>
      </c>
      <c r="C34" s="6">
        <f>SUM(B34-'13'!B34)</f>
        <v>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27765700</v>
      </c>
      <c r="C35" s="6">
        <f>SUM(B35-'13'!B35)</f>
        <v>0</v>
      </c>
      <c r="D35" s="14"/>
      <c r="E35" s="1"/>
      <c r="F35" s="1"/>
      <c r="G35" s="28">
        <f>SUM(C35:C36)</f>
        <v>0</v>
      </c>
    </row>
    <row r="36" spans="1:7" ht="17.25" x14ac:dyDescent="0.3">
      <c r="A36" s="1" t="s">
        <v>31</v>
      </c>
      <c r="B36" s="1">
        <v>1087630</v>
      </c>
      <c r="C36" s="6">
        <f>SUM(B36-'13'!B36)</f>
        <v>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42259000</v>
      </c>
      <c r="C37" s="6">
        <f>SUM(B37-'13'!B37)</f>
        <v>0</v>
      </c>
      <c r="D37" s="14"/>
      <c r="E37" s="1"/>
      <c r="F37" s="1"/>
      <c r="G37" s="28">
        <f>SUM(C37:C38)</f>
        <v>0</v>
      </c>
    </row>
    <row r="38" spans="1:7" ht="17.25" x14ac:dyDescent="0.3">
      <c r="A38" s="1" t="s">
        <v>33</v>
      </c>
      <c r="B38" s="1">
        <v>1971860</v>
      </c>
      <c r="C38" s="6">
        <f>SUM(B38-'13'!B38)</f>
        <v>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2369300</v>
      </c>
      <c r="C39" s="6">
        <f>SUM(B39-'13'!B39)</f>
        <v>0</v>
      </c>
      <c r="D39" s="14"/>
      <c r="E39" s="1"/>
      <c r="F39" s="1"/>
      <c r="G39" s="12">
        <f>SUM(C39)</f>
        <v>0</v>
      </c>
    </row>
    <row r="40" spans="1:7" x14ac:dyDescent="0.25">
      <c r="A40" s="9"/>
      <c r="B40" s="9"/>
      <c r="F40" s="9" t="s">
        <v>43</v>
      </c>
      <c r="G40" s="10">
        <f>MIN(G2:G39)</f>
        <v>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&amp;C&amp;"-,Bold"&amp;20January&amp;"-,Regular" 14, 2018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1"/>
  <sheetViews>
    <sheetView view="pageLayout" topLeftCell="A7" workbookViewId="0">
      <selection activeCell="G23" sqref="G23:G24"/>
    </sheetView>
  </sheetViews>
  <sheetFormatPr defaultRowHeight="15" x14ac:dyDescent="0.25"/>
  <cols>
    <col min="1" max="1" width="17" customWidth="1"/>
    <col min="2" max="2" width="18.14062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190018000</v>
      </c>
      <c r="C2" s="6">
        <f>SUM(B2-'14'!B2)</f>
        <v>156000</v>
      </c>
      <c r="D2" s="8"/>
      <c r="E2" s="2"/>
      <c r="F2" s="3"/>
      <c r="G2" s="28">
        <f>SUM(C2:C3)</f>
        <v>204000</v>
      </c>
    </row>
    <row r="3" spans="1:7" ht="17.25" x14ac:dyDescent="0.3">
      <c r="A3" s="1" t="s">
        <v>0</v>
      </c>
      <c r="B3" s="1">
        <v>3777970</v>
      </c>
      <c r="C3" s="6">
        <f>SUM(B3-'14'!B3)</f>
        <v>48000</v>
      </c>
      <c r="D3" s="14"/>
      <c r="E3" s="1"/>
      <c r="F3" s="1"/>
      <c r="G3" s="29"/>
    </row>
    <row r="4" spans="1:7" ht="17.25" x14ac:dyDescent="0.3">
      <c r="A4" s="1" t="s">
        <v>2</v>
      </c>
      <c r="B4" s="1">
        <v>279000</v>
      </c>
      <c r="C4" s="6">
        <f>SUM(B4-'14'!B4)</f>
        <v>0</v>
      </c>
      <c r="D4" s="14"/>
      <c r="E4" s="1"/>
      <c r="F4" s="1"/>
      <c r="G4" s="12">
        <f>SUM(C4)</f>
        <v>0</v>
      </c>
    </row>
    <row r="5" spans="1:7" ht="17.25" x14ac:dyDescent="0.3">
      <c r="A5" s="1" t="s">
        <v>3</v>
      </c>
      <c r="B5" s="1">
        <v>97741080</v>
      </c>
      <c r="C5" s="6">
        <f>SUM(B5-'14'!B5)</f>
        <v>199750</v>
      </c>
      <c r="D5" s="8"/>
      <c r="E5" s="1"/>
      <c r="F5" s="1"/>
      <c r="G5" s="12">
        <f>SUM(C5)</f>
        <v>199750</v>
      </c>
    </row>
    <row r="6" spans="1:7" ht="17.25" x14ac:dyDescent="0.3">
      <c r="A6" s="1" t="s">
        <v>4</v>
      </c>
      <c r="B6" s="1">
        <v>37208640</v>
      </c>
      <c r="C6" s="6">
        <f>SUM(B6-'14'!B6)</f>
        <v>9320</v>
      </c>
      <c r="D6" s="14"/>
      <c r="E6" s="1"/>
      <c r="F6" s="1"/>
      <c r="G6" s="12">
        <f>SUM(C6)</f>
        <v>9320</v>
      </c>
    </row>
    <row r="7" spans="1:7" ht="17.25" x14ac:dyDescent="0.3">
      <c r="A7" s="1" t="s">
        <v>5</v>
      </c>
      <c r="B7" s="1">
        <v>10529400</v>
      </c>
      <c r="C7" s="6">
        <f>SUM(B7-'14'!B7)</f>
        <v>11200</v>
      </c>
      <c r="D7" s="14"/>
      <c r="E7" s="1"/>
      <c r="F7" s="1"/>
      <c r="G7" s="28">
        <f>SUM(C7:C8)</f>
        <v>38180</v>
      </c>
    </row>
    <row r="8" spans="1:7" ht="17.25" x14ac:dyDescent="0.3">
      <c r="A8" s="1" t="s">
        <v>6</v>
      </c>
      <c r="B8" s="1">
        <v>8347300</v>
      </c>
      <c r="C8" s="6">
        <f>SUM(B8-'14'!B8)</f>
        <v>26980</v>
      </c>
      <c r="D8" s="14"/>
      <c r="E8" s="1"/>
      <c r="F8" s="1"/>
      <c r="G8" s="29"/>
    </row>
    <row r="9" spans="1:7" ht="17.25" x14ac:dyDescent="0.3">
      <c r="A9" s="1" t="s">
        <v>7</v>
      </c>
      <c r="B9" s="1">
        <v>79690160</v>
      </c>
      <c r="C9" s="6">
        <f>SUM(B9-'14'!B9)</f>
        <v>50010</v>
      </c>
      <c r="D9" s="14"/>
      <c r="E9" s="1"/>
      <c r="F9" s="1"/>
      <c r="G9" s="12">
        <f>SUM(C9)</f>
        <v>50010</v>
      </c>
    </row>
    <row r="10" spans="1:7" ht="17.25" x14ac:dyDescent="0.3">
      <c r="A10" s="1" t="s">
        <v>8</v>
      </c>
      <c r="B10" s="1">
        <v>704404200</v>
      </c>
      <c r="C10" s="6">
        <f>SUM(B10-'14'!B10)</f>
        <v>466000</v>
      </c>
      <c r="D10" s="14"/>
      <c r="E10" s="1"/>
      <c r="F10" s="1"/>
      <c r="G10" s="28">
        <f>SUM(C10:C11)</f>
        <v>466000</v>
      </c>
    </row>
    <row r="11" spans="1:7" ht="17.25" x14ac:dyDescent="0.3">
      <c r="A11" s="1" t="s">
        <v>9</v>
      </c>
      <c r="B11" s="1">
        <v>36407390</v>
      </c>
      <c r="C11" s="6">
        <f>SUM(B11-'14'!B11)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6367703000</v>
      </c>
      <c r="C12" s="6">
        <f>SUM(B12-'14'!B12)</f>
        <v>2424000</v>
      </c>
      <c r="D12" s="14"/>
      <c r="E12" s="1"/>
      <c r="F12" s="1"/>
      <c r="G12" s="12">
        <f>SUM(C12)</f>
        <v>2424000</v>
      </c>
    </row>
    <row r="13" spans="1:7" ht="17.25" x14ac:dyDescent="0.3">
      <c r="A13" s="1" t="s">
        <v>11</v>
      </c>
      <c r="B13" s="11">
        <v>6666688207000</v>
      </c>
      <c r="C13" s="6">
        <f>SUM(B13-'14'!B13)</f>
        <v>460000</v>
      </c>
      <c r="D13" s="14"/>
      <c r="E13" s="1"/>
      <c r="F13" s="1"/>
      <c r="G13" s="12">
        <f>SUM(C13)</f>
        <v>460000</v>
      </c>
    </row>
    <row r="14" spans="1:7" ht="17.25" x14ac:dyDescent="0.3">
      <c r="A14" s="1" t="s">
        <v>12</v>
      </c>
      <c r="B14" s="1">
        <v>35784860</v>
      </c>
      <c r="C14" s="6">
        <f>SUM(B14-'14'!B14)</f>
        <v>21810</v>
      </c>
      <c r="D14" s="14"/>
      <c r="E14" s="1"/>
      <c r="F14" s="1"/>
      <c r="G14" s="12">
        <f>SUM(C14)</f>
        <v>21810</v>
      </c>
    </row>
    <row r="15" spans="1:7" ht="17.25" x14ac:dyDescent="0.3">
      <c r="A15" s="1" t="s">
        <v>13</v>
      </c>
      <c r="B15" s="1">
        <v>192720720</v>
      </c>
      <c r="C15" s="6">
        <f>SUM(B15-'14'!B15)</f>
        <v>204390</v>
      </c>
      <c r="D15" s="14"/>
      <c r="E15" s="1"/>
      <c r="F15" s="1"/>
      <c r="G15" s="28">
        <f>SUM(C15:C16)</f>
        <v>204390</v>
      </c>
    </row>
    <row r="16" spans="1:7" ht="17.25" x14ac:dyDescent="0.3">
      <c r="A16" s="1" t="s">
        <v>42</v>
      </c>
      <c r="B16" s="1"/>
      <c r="C16" s="6">
        <f>SUM(B16-'14'!B16)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196453000</v>
      </c>
      <c r="C17" s="6">
        <f>SUM(B17-'14'!B17)</f>
        <v>188000</v>
      </c>
      <c r="D17" s="14"/>
      <c r="E17" s="1"/>
      <c r="F17" s="1"/>
      <c r="G17" s="12">
        <f>SUM(C17)</f>
        <v>188000</v>
      </c>
    </row>
    <row r="18" spans="1:7" ht="17.25" x14ac:dyDescent="0.3">
      <c r="A18" s="1" t="s">
        <v>15</v>
      </c>
      <c r="B18" s="1">
        <v>8517340</v>
      </c>
      <c r="C18" s="6">
        <f>SUM(B18-'14'!B18)</f>
        <v>33370</v>
      </c>
      <c r="D18" s="14"/>
      <c r="E18" s="1"/>
      <c r="F18" s="1"/>
      <c r="G18" s="28">
        <f>SUM(C18:C19)</f>
        <v>33770</v>
      </c>
    </row>
    <row r="19" spans="1:7" ht="17.25" x14ac:dyDescent="0.3">
      <c r="A19" s="1" t="s">
        <v>16</v>
      </c>
      <c r="B19" s="1">
        <v>7324100</v>
      </c>
      <c r="C19" s="6">
        <f>SUM(B19-'14'!B19)</f>
        <v>400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42222150</v>
      </c>
      <c r="C20" s="6">
        <f>SUM(B20-'14'!B20)</f>
        <v>126660</v>
      </c>
      <c r="D20" s="14"/>
      <c r="E20" s="1"/>
      <c r="F20" s="1"/>
      <c r="G20" s="12">
        <f>SUM(C20)</f>
        <v>126660</v>
      </c>
    </row>
    <row r="21" spans="1:7" ht="17.25" x14ac:dyDescent="0.3">
      <c r="A21" s="1" t="s">
        <v>18</v>
      </c>
      <c r="B21" s="1">
        <v>4954400</v>
      </c>
      <c r="C21" s="6">
        <f>SUM(B21-'14'!B21)</f>
        <v>62100</v>
      </c>
      <c r="D21" s="14"/>
      <c r="E21" s="1"/>
      <c r="F21" s="1"/>
      <c r="G21" s="12">
        <f>SUM(C21)</f>
        <v>62100</v>
      </c>
    </row>
    <row r="22" spans="1:7" ht="17.25" x14ac:dyDescent="0.3">
      <c r="A22" s="1" t="s">
        <v>19</v>
      </c>
      <c r="B22" s="1">
        <v>77777700</v>
      </c>
      <c r="C22" s="6">
        <f>SUM(B22-'14'!B22)</f>
        <v>82800</v>
      </c>
      <c r="D22" s="14"/>
      <c r="E22" s="1"/>
      <c r="F22" s="1"/>
      <c r="G22" s="12">
        <f>SUM(C22)</f>
        <v>82800</v>
      </c>
    </row>
    <row r="23" spans="1:7" ht="17.25" x14ac:dyDescent="0.3">
      <c r="A23" s="1" t="s">
        <v>20</v>
      </c>
      <c r="B23" s="1">
        <v>7223400</v>
      </c>
      <c r="C23" s="6">
        <f>SUM(B23-'14'!B23)</f>
        <v>106300</v>
      </c>
      <c r="D23" s="14"/>
      <c r="E23" s="1"/>
      <c r="F23" s="1"/>
      <c r="G23" s="28">
        <f>SUM(C23:C24)</f>
        <v>118190</v>
      </c>
    </row>
    <row r="24" spans="1:7" ht="17.25" x14ac:dyDescent="0.3">
      <c r="A24" s="1" t="s">
        <v>21</v>
      </c>
      <c r="B24" s="1">
        <v>1015370</v>
      </c>
      <c r="C24" s="6">
        <f>SUM(B24-'14'!B24)</f>
        <v>11890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12629000</v>
      </c>
      <c r="C25" s="6">
        <f>SUM(B25-'14'!B25)</f>
        <v>609000</v>
      </c>
      <c r="D25" s="14"/>
      <c r="E25" s="1"/>
      <c r="F25" s="1"/>
      <c r="G25" s="28">
        <f>SUM(C25:C26)</f>
        <v>694810</v>
      </c>
    </row>
    <row r="26" spans="1:7" ht="17.25" x14ac:dyDescent="0.3">
      <c r="A26" s="1" t="s">
        <v>23</v>
      </c>
      <c r="B26" s="1">
        <v>2586950</v>
      </c>
      <c r="C26" s="6">
        <f>SUM(B26-'14'!B26)</f>
        <v>85810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SUM(B27-'14'!B27)</f>
        <v>0</v>
      </c>
      <c r="D27" s="14"/>
      <c r="E27" s="1"/>
      <c r="F27" s="1"/>
      <c r="G27" s="28">
        <f>SUM(C27:C28)</f>
        <v>3220</v>
      </c>
    </row>
    <row r="28" spans="1:7" ht="17.25" x14ac:dyDescent="0.3">
      <c r="A28" s="1" t="s">
        <v>25</v>
      </c>
      <c r="B28" s="1">
        <v>47000</v>
      </c>
      <c r="C28" s="6">
        <f>SUM(B28-'14'!B28)</f>
        <v>3220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10912000</v>
      </c>
      <c r="C29" s="6">
        <f>SUM(B29-'14'!B29)</f>
        <v>62000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6381500</v>
      </c>
      <c r="C30" s="6">
        <f>SUM(B30-'14'!B30)</f>
        <v>77000</v>
      </c>
      <c r="D30" s="14"/>
      <c r="E30" s="1"/>
      <c r="F30" s="1"/>
      <c r="G30" s="21">
        <f>SUM(C29:C30)</f>
        <v>139000</v>
      </c>
    </row>
    <row r="31" spans="1:7" ht="17.25" x14ac:dyDescent="0.3">
      <c r="A31" s="1" t="s">
        <v>26</v>
      </c>
      <c r="B31" s="1">
        <v>9000</v>
      </c>
      <c r="C31" s="6">
        <f>SUM(B31-'14'!B31)</f>
        <v>0</v>
      </c>
      <c r="D31" s="14"/>
      <c r="E31" s="1"/>
      <c r="F31" s="1"/>
      <c r="G31" s="28">
        <f>SUM(C31:C32)</f>
        <v>48520</v>
      </c>
    </row>
    <row r="32" spans="1:7" ht="17.25" x14ac:dyDescent="0.3">
      <c r="A32" s="1" t="s">
        <v>27</v>
      </c>
      <c r="B32" s="1">
        <v>1086110</v>
      </c>
      <c r="C32" s="6">
        <f>SUM(B32-'14'!B32)</f>
        <v>48520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40898000</v>
      </c>
      <c r="C33" s="6">
        <f>SUM(B33-'14'!B33)</f>
        <v>109000</v>
      </c>
      <c r="D33" s="14"/>
      <c r="E33" s="1"/>
      <c r="F33" s="1"/>
      <c r="G33" s="28">
        <f>SUM(C33:C34)</f>
        <v>187140</v>
      </c>
    </row>
    <row r="34" spans="1:7" ht="17.25" x14ac:dyDescent="0.3">
      <c r="A34" s="1" t="s">
        <v>29</v>
      </c>
      <c r="B34" s="1">
        <v>2569930</v>
      </c>
      <c r="C34" s="6">
        <f>SUM(B34-'14'!B34)</f>
        <v>78140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27771800</v>
      </c>
      <c r="C35" s="6">
        <f>SUM(B35-'14'!B35)</f>
        <v>6100</v>
      </c>
      <c r="D35" s="14"/>
      <c r="E35" s="1"/>
      <c r="F35" s="1"/>
      <c r="G35" s="28">
        <f>SUM(C35:C36)</f>
        <v>34590</v>
      </c>
    </row>
    <row r="36" spans="1:7" ht="17.25" x14ac:dyDescent="0.3">
      <c r="A36" s="1" t="s">
        <v>31</v>
      </c>
      <c r="B36" s="1">
        <v>1116120</v>
      </c>
      <c r="C36" s="6">
        <f>SUM(B36-'14'!B36)</f>
        <v>28490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42551000</v>
      </c>
      <c r="C37" s="6">
        <f>SUM(B37-'14'!B37)</f>
        <v>292000</v>
      </c>
      <c r="D37" s="14"/>
      <c r="E37" s="1"/>
      <c r="F37" s="1"/>
      <c r="G37" s="28">
        <f>SUM(C37:C38)</f>
        <v>370080</v>
      </c>
    </row>
    <row r="38" spans="1:7" ht="17.25" x14ac:dyDescent="0.3">
      <c r="A38" s="1" t="s">
        <v>33</v>
      </c>
      <c r="B38" s="1">
        <v>2049940</v>
      </c>
      <c r="C38" s="6">
        <f>SUM(B38-'14'!B38)</f>
        <v>78080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2513200</v>
      </c>
      <c r="C39" s="6">
        <f>SUM(B39-'14'!B39)</f>
        <v>143900</v>
      </c>
      <c r="D39" s="14"/>
      <c r="E39" s="1"/>
      <c r="F39" s="1"/>
      <c r="G39" s="12">
        <f>SUM(C39)</f>
        <v>143900</v>
      </c>
    </row>
    <row r="40" spans="1:7" x14ac:dyDescent="0.25">
      <c r="A40" s="9"/>
      <c r="B40" s="9"/>
      <c r="F40" s="9" t="s">
        <v>43</v>
      </c>
      <c r="G40" s="10">
        <f>MIN(G2:G39)</f>
        <v>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15, 2018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view="pageLayout" topLeftCell="A8" workbookViewId="0">
      <selection activeCell="G41" sqref="G41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190171000</v>
      </c>
      <c r="C2" s="6">
        <f>SUM(B2-'15'!B2)</f>
        <v>153000</v>
      </c>
      <c r="D2" s="8"/>
      <c r="E2" s="2"/>
      <c r="F2" s="3"/>
      <c r="G2" s="28">
        <f>SUM(C2:C3)</f>
        <v>200720</v>
      </c>
    </row>
    <row r="3" spans="1:7" ht="17.25" x14ac:dyDescent="0.3">
      <c r="A3" s="1" t="s">
        <v>0</v>
      </c>
      <c r="B3" s="1">
        <v>3825690</v>
      </c>
      <c r="C3" s="6">
        <f>SUM(B3-'15'!B3)</f>
        <v>47720</v>
      </c>
      <c r="D3" s="14"/>
      <c r="E3" s="1"/>
      <c r="F3" s="1"/>
      <c r="G3" s="29"/>
    </row>
    <row r="4" spans="1:7" ht="17.25" x14ac:dyDescent="0.3">
      <c r="A4" s="1" t="s">
        <v>2</v>
      </c>
      <c r="B4" s="1">
        <v>281000</v>
      </c>
      <c r="C4" s="6">
        <f>SUM(B4-'15'!B4)</f>
        <v>2000</v>
      </c>
      <c r="D4" s="14"/>
      <c r="E4" s="1"/>
      <c r="F4" s="1"/>
      <c r="G4" s="12">
        <f>SUM(C4)</f>
        <v>2000</v>
      </c>
    </row>
    <row r="5" spans="1:7" ht="17.25" x14ac:dyDescent="0.3">
      <c r="A5" s="1" t="s">
        <v>3</v>
      </c>
      <c r="B5" s="1">
        <v>97936710</v>
      </c>
      <c r="C5" s="6">
        <f>SUM(B5-'15'!B5)</f>
        <v>195630</v>
      </c>
      <c r="D5" s="8"/>
      <c r="E5" s="1"/>
      <c r="F5" s="1"/>
      <c r="G5" s="12">
        <f>SUM(C5)</f>
        <v>195630</v>
      </c>
    </row>
    <row r="6" spans="1:7" ht="17.25" x14ac:dyDescent="0.3">
      <c r="A6" s="1" t="s">
        <v>4</v>
      </c>
      <c r="B6" s="1">
        <v>37216720</v>
      </c>
      <c r="C6" s="6">
        <f>SUM(B6-'15'!B6)</f>
        <v>8080</v>
      </c>
      <c r="D6" s="14"/>
      <c r="E6" s="1"/>
      <c r="F6" s="1"/>
      <c r="G6" s="12">
        <f>SUM(C6)</f>
        <v>8080</v>
      </c>
    </row>
    <row r="7" spans="1:7" ht="17.25" x14ac:dyDescent="0.3">
      <c r="A7" s="1" t="s">
        <v>5</v>
      </c>
      <c r="B7" s="1">
        <v>10539700</v>
      </c>
      <c r="C7" s="6">
        <f>SUM(B7-'15'!B7)</f>
        <v>10300</v>
      </c>
      <c r="D7" s="14"/>
      <c r="E7" s="1"/>
      <c r="F7" s="1"/>
      <c r="G7" s="28">
        <f>SUM(C7:C8)</f>
        <v>37330</v>
      </c>
    </row>
    <row r="8" spans="1:7" ht="17.25" x14ac:dyDescent="0.3">
      <c r="A8" s="1" t="s">
        <v>6</v>
      </c>
      <c r="B8" s="1">
        <v>8374330</v>
      </c>
      <c r="C8" s="6">
        <f>SUM(B8-'15'!B8)</f>
        <v>27030</v>
      </c>
      <c r="D8" s="14"/>
      <c r="E8" s="1"/>
      <c r="F8" s="1"/>
      <c r="G8" s="29"/>
    </row>
    <row r="9" spans="1:7" ht="17.25" x14ac:dyDescent="0.3">
      <c r="A9" s="1" t="s">
        <v>7</v>
      </c>
      <c r="B9" s="1">
        <v>79740260</v>
      </c>
      <c r="C9" s="6">
        <f>SUM(B9-'15'!B9)</f>
        <v>50100</v>
      </c>
      <c r="D9" s="14"/>
      <c r="E9" s="1"/>
      <c r="F9" s="1"/>
      <c r="G9" s="12">
        <f>SUM(C9)</f>
        <v>50100</v>
      </c>
    </row>
    <row r="10" spans="1:7" ht="17.25" x14ac:dyDescent="0.3">
      <c r="A10" s="1" t="s">
        <v>8</v>
      </c>
      <c r="B10" s="1">
        <v>704892100</v>
      </c>
      <c r="C10" s="6">
        <f>SUM(B10-'15'!B10)</f>
        <v>487900</v>
      </c>
      <c r="D10" s="14"/>
      <c r="E10" s="1"/>
      <c r="F10" s="1"/>
      <c r="G10" s="28">
        <f>SUM(C10:C11)</f>
        <v>487900</v>
      </c>
    </row>
    <row r="11" spans="1:7" ht="17.25" x14ac:dyDescent="0.3">
      <c r="A11" s="1" t="s">
        <v>9</v>
      </c>
      <c r="B11" s="1">
        <v>36407390</v>
      </c>
      <c r="C11" s="6">
        <f>SUM(B11-'15'!B11)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6369969000</v>
      </c>
      <c r="C12" s="6">
        <f>SUM(B12-'15'!B12)</f>
        <v>2266000</v>
      </c>
      <c r="D12" s="14"/>
      <c r="E12" s="1"/>
      <c r="F12" s="1">
        <v>1.8</v>
      </c>
      <c r="G12" s="12">
        <f>SUM(C12)</f>
        <v>2266000</v>
      </c>
    </row>
    <row r="13" spans="1:7" ht="17.25" x14ac:dyDescent="0.3">
      <c r="A13" s="1" t="s">
        <v>11</v>
      </c>
      <c r="B13" s="11">
        <v>6666688554000</v>
      </c>
      <c r="C13" s="6">
        <f>SUM(B13-'15'!B13)</f>
        <v>347000</v>
      </c>
      <c r="D13" s="14"/>
      <c r="E13" s="1"/>
      <c r="F13" s="1"/>
      <c r="G13" s="12">
        <f>SUM(C13)</f>
        <v>347000</v>
      </c>
    </row>
    <row r="14" spans="1:7" ht="17.25" x14ac:dyDescent="0.3">
      <c r="A14" s="1" t="s">
        <v>12</v>
      </c>
      <c r="B14" s="1">
        <v>35828500</v>
      </c>
      <c r="C14" s="6">
        <f>SUM(B14-'15'!B14)</f>
        <v>43640</v>
      </c>
      <c r="D14" s="14"/>
      <c r="E14" s="1"/>
      <c r="F14" s="1"/>
      <c r="G14" s="12">
        <f>SUM(C14)</f>
        <v>43640</v>
      </c>
    </row>
    <row r="15" spans="1:7" ht="17.25" x14ac:dyDescent="0.3">
      <c r="A15" s="1" t="s">
        <v>13</v>
      </c>
      <c r="B15" s="1">
        <v>192905880</v>
      </c>
      <c r="C15" s="6">
        <f>SUM(B15-'15'!B15)</f>
        <v>185160</v>
      </c>
      <c r="D15" s="14"/>
      <c r="E15" s="1"/>
      <c r="F15" s="1"/>
      <c r="G15" s="28">
        <f>SUM(C15:C16)</f>
        <v>185160</v>
      </c>
    </row>
    <row r="16" spans="1:7" ht="17.25" x14ac:dyDescent="0.3">
      <c r="A16" s="1" t="s">
        <v>42</v>
      </c>
      <c r="B16" s="1"/>
      <c r="C16" s="6">
        <f>SUM(B16-'15'!B16)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196627000</v>
      </c>
      <c r="C17" s="6">
        <f>SUM(B17-'15'!B17)</f>
        <v>174000</v>
      </c>
      <c r="D17" s="14"/>
      <c r="E17" s="1"/>
      <c r="F17" s="1"/>
      <c r="G17" s="12">
        <f>SUM(C17)</f>
        <v>174000</v>
      </c>
    </row>
    <row r="18" spans="1:7" ht="17.25" x14ac:dyDescent="0.3">
      <c r="A18" s="1" t="s">
        <v>15</v>
      </c>
      <c r="B18" s="1">
        <v>8550380</v>
      </c>
      <c r="C18" s="6">
        <f>SUM(B18-'15'!B18)</f>
        <v>33040</v>
      </c>
      <c r="D18" s="14"/>
      <c r="E18" s="1"/>
      <c r="F18" s="1"/>
      <c r="G18" s="28">
        <f>SUM(C18:C19)</f>
        <v>33440</v>
      </c>
    </row>
    <row r="19" spans="1:7" ht="17.25" x14ac:dyDescent="0.3">
      <c r="A19" s="1" t="s">
        <v>16</v>
      </c>
      <c r="B19" s="1">
        <v>7324500</v>
      </c>
      <c r="C19" s="6">
        <f>SUM(B19-'15'!B19)</f>
        <v>400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42350960</v>
      </c>
      <c r="C20" s="6">
        <f>SUM(B20-'15'!B20)</f>
        <v>128810</v>
      </c>
      <c r="D20" s="14"/>
      <c r="E20" s="1"/>
      <c r="F20" s="1"/>
      <c r="G20" s="12">
        <f>SUM(C20)</f>
        <v>128810</v>
      </c>
    </row>
    <row r="21" spans="1:7" ht="17.25" x14ac:dyDescent="0.3">
      <c r="A21" s="1" t="s">
        <v>18</v>
      </c>
      <c r="B21" s="1">
        <v>5020300</v>
      </c>
      <c r="C21" s="6">
        <f>SUM(B21-'15'!B21)</f>
        <v>65900</v>
      </c>
      <c r="D21" s="14"/>
      <c r="E21" s="1"/>
      <c r="F21" s="1"/>
      <c r="G21" s="12">
        <f>SUM(C21)</f>
        <v>65900</v>
      </c>
    </row>
    <row r="22" spans="1:7" ht="17.25" x14ac:dyDescent="0.3">
      <c r="A22" s="1" t="s">
        <v>19</v>
      </c>
      <c r="B22" s="1">
        <v>77844400</v>
      </c>
      <c r="C22" s="6">
        <f>SUM(B22-'15'!B22)</f>
        <v>66700</v>
      </c>
      <c r="D22" s="14"/>
      <c r="E22" s="1"/>
      <c r="F22" s="1"/>
      <c r="G22" s="12">
        <f>SUM(C22)</f>
        <v>66700</v>
      </c>
    </row>
    <row r="23" spans="1:7" ht="17.25" x14ac:dyDescent="0.3">
      <c r="A23" s="1" t="s">
        <v>20</v>
      </c>
      <c r="B23" s="1">
        <v>7325500</v>
      </c>
      <c r="C23" s="6">
        <f>SUM(B23-'15'!B23)</f>
        <v>102100</v>
      </c>
      <c r="D23" s="14"/>
      <c r="E23" s="1"/>
      <c r="F23" s="1"/>
      <c r="G23" s="28">
        <f>SUM(C23:C24)</f>
        <v>113960</v>
      </c>
    </row>
    <row r="24" spans="1:7" ht="17.25" x14ac:dyDescent="0.3">
      <c r="A24" s="1" t="s">
        <v>21</v>
      </c>
      <c r="B24" s="1">
        <v>1027230</v>
      </c>
      <c r="C24" s="6">
        <f>SUM(B24-'15'!B24)</f>
        <v>11860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12919000</v>
      </c>
      <c r="C25" s="6">
        <f>SUM(B25-'15'!B25)</f>
        <v>290000</v>
      </c>
      <c r="D25" s="14"/>
      <c r="E25" s="1"/>
      <c r="F25" s="1"/>
      <c r="G25" s="28">
        <f>SUM(C25:C26)</f>
        <v>331370</v>
      </c>
    </row>
    <row r="26" spans="1:7" ht="17.25" x14ac:dyDescent="0.3">
      <c r="A26" s="1" t="s">
        <v>23</v>
      </c>
      <c r="B26" s="1">
        <v>2628320</v>
      </c>
      <c r="C26" s="6">
        <f>SUM(B26-'15'!B26)</f>
        <v>41370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SUM(B27-'15'!B27)</f>
        <v>0</v>
      </c>
      <c r="D27" s="14"/>
      <c r="E27" s="1"/>
      <c r="F27" s="1"/>
      <c r="G27" s="28">
        <f>SUM(C27:C28)</f>
        <v>1540</v>
      </c>
    </row>
    <row r="28" spans="1:7" ht="17.25" x14ac:dyDescent="0.3">
      <c r="A28" s="1" t="s">
        <v>25</v>
      </c>
      <c r="B28" s="1">
        <v>48540</v>
      </c>
      <c r="C28" s="6">
        <f>SUM(B28-'15'!B28)</f>
        <v>1540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10938000</v>
      </c>
      <c r="C29" s="6">
        <f>SUM(B29-'15'!B29)</f>
        <v>26000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6418600</v>
      </c>
      <c r="C30" s="6">
        <f>SUM(B30-'15'!B30)</f>
        <v>37100</v>
      </c>
      <c r="D30" s="14"/>
      <c r="E30" s="1"/>
      <c r="F30" s="1"/>
      <c r="G30" s="21">
        <f>SUM(C29:C30)</f>
        <v>63100</v>
      </c>
    </row>
    <row r="31" spans="1:7" ht="17.25" x14ac:dyDescent="0.3">
      <c r="A31" s="1" t="s">
        <v>26</v>
      </c>
      <c r="B31" s="1">
        <v>10000</v>
      </c>
      <c r="C31" s="6">
        <f>SUM(B31-'15'!B31)</f>
        <v>1000</v>
      </c>
      <c r="D31" s="14"/>
      <c r="E31" s="1"/>
      <c r="F31" s="1"/>
      <c r="G31" s="28">
        <f>SUM(C31:C32)</f>
        <v>31900</v>
      </c>
    </row>
    <row r="32" spans="1:7" ht="17.25" x14ac:dyDescent="0.3">
      <c r="A32" s="1" t="s">
        <v>27</v>
      </c>
      <c r="B32" s="1">
        <v>1117010</v>
      </c>
      <c r="C32" s="6">
        <f>SUM(B32-'15'!B32)</f>
        <v>30900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40961000</v>
      </c>
      <c r="C33" s="6">
        <f>SUM(B33-'15'!B33)</f>
        <v>63000</v>
      </c>
      <c r="D33" s="14"/>
      <c r="E33" s="1"/>
      <c r="F33" s="1"/>
      <c r="G33" s="28">
        <f>SUM(C33:C34)</f>
        <v>100800</v>
      </c>
    </row>
    <row r="34" spans="1:7" ht="17.25" x14ac:dyDescent="0.3">
      <c r="A34" s="1" t="s">
        <v>29</v>
      </c>
      <c r="B34" s="1">
        <v>2607730</v>
      </c>
      <c r="C34" s="6">
        <f>SUM(B34-'15'!B34)</f>
        <v>37800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27773700</v>
      </c>
      <c r="C35" s="6">
        <f>SUM(B35-'15'!B35)</f>
        <v>1900</v>
      </c>
      <c r="D35" s="14"/>
      <c r="E35" s="1"/>
      <c r="F35" s="1"/>
      <c r="G35" s="28">
        <f>SUM(C35:C36)</f>
        <v>15600</v>
      </c>
    </row>
    <row r="36" spans="1:7" ht="17.25" x14ac:dyDescent="0.3">
      <c r="A36" s="1" t="s">
        <v>31</v>
      </c>
      <c r="B36" s="1">
        <v>1129820</v>
      </c>
      <c r="C36" s="6">
        <f>SUM(B36-'15'!B36)</f>
        <v>13700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42691000</v>
      </c>
      <c r="C37" s="6">
        <f>SUM(B37-'15'!B37)</f>
        <v>140000</v>
      </c>
      <c r="D37" s="14"/>
      <c r="E37" s="1"/>
      <c r="F37" s="1"/>
      <c r="G37" s="28">
        <f>SUM(C37:C38)</f>
        <v>177660</v>
      </c>
    </row>
    <row r="38" spans="1:7" ht="17.25" x14ac:dyDescent="0.3">
      <c r="A38" s="1" t="s">
        <v>33</v>
      </c>
      <c r="B38" s="1">
        <v>2087600</v>
      </c>
      <c r="C38" s="6">
        <f>SUM(B38-'15'!B38)</f>
        <v>37660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2584200</v>
      </c>
      <c r="C39" s="6">
        <f>SUM(B39-'15'!B39)</f>
        <v>71000</v>
      </c>
      <c r="D39" s="1"/>
      <c r="E39" s="1"/>
      <c r="F39" s="1"/>
      <c r="G39" s="12">
        <f>SUM(C39)</f>
        <v>71000</v>
      </c>
    </row>
    <row r="40" spans="1:7" x14ac:dyDescent="0.25">
      <c r="A40" s="9"/>
      <c r="B40" s="9"/>
      <c r="F40" s="9" t="s">
        <v>43</v>
      </c>
      <c r="G40" s="10">
        <f>SUM(G2:G39)</f>
        <v>5199340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16, 2018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1"/>
  <sheetViews>
    <sheetView view="pageLayout" topLeftCell="A5" workbookViewId="0">
      <selection activeCell="G41" sqref="G41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190322000</v>
      </c>
      <c r="C2" s="6">
        <f>SUM(B2-'16'!B2)</f>
        <v>151000</v>
      </c>
      <c r="D2" s="8"/>
      <c r="E2" s="2"/>
      <c r="F2" s="3"/>
      <c r="G2" s="28">
        <f>SUM(C2:C3)</f>
        <v>198680</v>
      </c>
    </row>
    <row r="3" spans="1:7" ht="17.25" x14ac:dyDescent="0.3">
      <c r="A3" s="1" t="s">
        <v>0</v>
      </c>
      <c r="B3" s="1">
        <v>3873370</v>
      </c>
      <c r="C3" s="6">
        <f>SUM(B3-'16'!B3)</f>
        <v>47680</v>
      </c>
      <c r="D3" s="14"/>
      <c r="E3" s="1"/>
      <c r="F3" s="1"/>
      <c r="G3" s="29"/>
    </row>
    <row r="4" spans="1:7" ht="17.25" x14ac:dyDescent="0.3">
      <c r="A4" s="1" t="s">
        <v>2</v>
      </c>
      <c r="B4" s="1">
        <v>282000</v>
      </c>
      <c r="C4" s="6">
        <f>SUM(B4-'16'!B4)</f>
        <v>1000</v>
      </c>
      <c r="D4" s="14"/>
      <c r="E4" s="1"/>
      <c r="F4" s="1"/>
      <c r="G4" s="12">
        <f>SUM(C4)</f>
        <v>1000</v>
      </c>
    </row>
    <row r="5" spans="1:7" ht="17.25" x14ac:dyDescent="0.3">
      <c r="A5" s="1" t="s">
        <v>3</v>
      </c>
      <c r="B5" s="1">
        <v>98128840</v>
      </c>
      <c r="C5" s="6">
        <f>SUM(B5-'16'!B5)</f>
        <v>192130</v>
      </c>
      <c r="D5" s="8"/>
      <c r="E5" s="1"/>
      <c r="F5" s="1"/>
      <c r="G5" s="12">
        <f>SUM(C5)</f>
        <v>192130</v>
      </c>
    </row>
    <row r="6" spans="1:7" ht="17.25" x14ac:dyDescent="0.3">
      <c r="A6" s="1" t="s">
        <v>4</v>
      </c>
      <c r="B6" s="1">
        <v>37224560</v>
      </c>
      <c r="C6" s="6">
        <f>SUM(B6-'16'!B6)</f>
        <v>7840</v>
      </c>
      <c r="D6" s="14"/>
      <c r="E6" s="1"/>
      <c r="F6" s="1"/>
      <c r="G6" s="12">
        <f>SUM(C6)</f>
        <v>7840</v>
      </c>
    </row>
    <row r="7" spans="1:7" ht="17.25" x14ac:dyDescent="0.3">
      <c r="A7" s="1" t="s">
        <v>5</v>
      </c>
      <c r="B7" s="1">
        <v>10549900</v>
      </c>
      <c r="C7" s="6">
        <f>SUM(B7-'16'!B7)</f>
        <v>10200</v>
      </c>
      <c r="D7" s="14"/>
      <c r="E7" s="1"/>
      <c r="F7" s="1"/>
      <c r="G7" s="28">
        <f>SUM(C7:C8)</f>
        <v>37270</v>
      </c>
    </row>
    <row r="8" spans="1:7" ht="17.25" x14ac:dyDescent="0.3">
      <c r="A8" s="1" t="s">
        <v>6</v>
      </c>
      <c r="B8" s="1">
        <v>8401400</v>
      </c>
      <c r="C8" s="6">
        <f>SUM(B8-'16'!B8)</f>
        <v>27070</v>
      </c>
      <c r="D8" s="14"/>
      <c r="E8" s="1"/>
      <c r="F8" s="1"/>
      <c r="G8" s="29"/>
    </row>
    <row r="9" spans="1:7" ht="17.25" x14ac:dyDescent="0.3">
      <c r="A9" s="1" t="s">
        <v>7</v>
      </c>
      <c r="B9" s="1">
        <v>79789920</v>
      </c>
      <c r="C9" s="6">
        <f>SUM(B9-'16'!B9)</f>
        <v>49660</v>
      </c>
      <c r="D9" s="14"/>
      <c r="E9" s="1"/>
      <c r="F9" s="1"/>
      <c r="G9" s="12">
        <f>SUM(C9)</f>
        <v>49660</v>
      </c>
    </row>
    <row r="10" spans="1:7" ht="17.25" x14ac:dyDescent="0.3">
      <c r="A10" s="1" t="s">
        <v>8</v>
      </c>
      <c r="B10" s="1">
        <v>705412000</v>
      </c>
      <c r="C10" s="6">
        <f>SUM(B10-'16'!B10)</f>
        <v>519900</v>
      </c>
      <c r="D10" s="14"/>
      <c r="E10" s="1"/>
      <c r="F10" s="1"/>
      <c r="G10" s="28">
        <f>SUM(C10:C11)</f>
        <v>519900</v>
      </c>
    </row>
    <row r="11" spans="1:7" ht="17.25" x14ac:dyDescent="0.3">
      <c r="A11" s="1" t="s">
        <v>9</v>
      </c>
      <c r="B11" s="1">
        <v>36407390</v>
      </c>
      <c r="C11" s="6">
        <f>SUM(B11-'16'!B11)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6372174000</v>
      </c>
      <c r="C12" s="6">
        <f>SUM(B12-'16'!B12)</f>
        <v>2205000</v>
      </c>
      <c r="D12" s="14"/>
      <c r="E12" s="1"/>
      <c r="F12" s="1">
        <v>2</v>
      </c>
      <c r="G12" s="12">
        <f>SUM(C12)</f>
        <v>2205000</v>
      </c>
    </row>
    <row r="13" spans="1:7" ht="17.25" x14ac:dyDescent="0.3">
      <c r="A13" s="1" t="s">
        <v>11</v>
      </c>
      <c r="B13" s="11">
        <v>6666688879000</v>
      </c>
      <c r="C13" s="13">
        <f>SUM(B13-'16'!B13)</f>
        <v>325000</v>
      </c>
      <c r="D13" s="14"/>
      <c r="E13" s="1"/>
      <c r="F13" s="1"/>
      <c r="G13" s="12">
        <f>SUM(C13)</f>
        <v>325000</v>
      </c>
    </row>
    <row r="14" spans="1:7" ht="17.25" x14ac:dyDescent="0.3">
      <c r="A14" s="1" t="s">
        <v>12</v>
      </c>
      <c r="B14" s="1">
        <v>35896630</v>
      </c>
      <c r="C14" s="6">
        <f>SUM(B14-'16'!B14)</f>
        <v>68130</v>
      </c>
      <c r="D14" s="14"/>
      <c r="E14" s="1"/>
      <c r="F14" s="1"/>
      <c r="G14" s="12">
        <f>SUM(C14)</f>
        <v>68130</v>
      </c>
    </row>
    <row r="15" spans="1:7" ht="17.25" x14ac:dyDescent="0.3">
      <c r="A15" s="1" t="s">
        <v>13</v>
      </c>
      <c r="B15" s="1">
        <v>193119620</v>
      </c>
      <c r="C15" s="6">
        <f>SUM(B15-'16'!B15)</f>
        <v>213740</v>
      </c>
      <c r="D15" s="14"/>
      <c r="E15" s="1"/>
      <c r="F15" s="1"/>
      <c r="G15" s="28">
        <f>SUM(C15:C16)</f>
        <v>213740</v>
      </c>
    </row>
    <row r="16" spans="1:7" ht="17.25" x14ac:dyDescent="0.3">
      <c r="A16" s="1" t="s">
        <v>42</v>
      </c>
      <c r="B16" s="1"/>
      <c r="C16" s="6">
        <f>SUM(B16-'16'!B16)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196787000</v>
      </c>
      <c r="C17" s="6">
        <f>SUM(B17-'16'!B17)</f>
        <v>160000</v>
      </c>
      <c r="D17" s="14"/>
      <c r="E17" s="1"/>
      <c r="F17" s="1"/>
      <c r="G17" s="12">
        <f>SUM(C17)</f>
        <v>160000</v>
      </c>
    </row>
    <row r="18" spans="1:7" ht="17.25" x14ac:dyDescent="0.3">
      <c r="A18" s="1" t="s">
        <v>15</v>
      </c>
      <c r="B18" s="1">
        <v>8588520</v>
      </c>
      <c r="C18" s="6">
        <f>SUM(B18-'16'!B18)</f>
        <v>38140</v>
      </c>
      <c r="D18" s="14"/>
      <c r="E18" s="1"/>
      <c r="F18" s="1"/>
      <c r="G18" s="28">
        <f>SUM(C18:C19)</f>
        <v>38440</v>
      </c>
    </row>
    <row r="19" spans="1:7" ht="17.25" x14ac:dyDescent="0.3">
      <c r="A19" s="1" t="s">
        <v>16</v>
      </c>
      <c r="B19" s="1">
        <v>7324800</v>
      </c>
      <c r="C19" s="6">
        <f>SUM(B19-'16'!B19)</f>
        <v>300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42474160</v>
      </c>
      <c r="C20" s="6">
        <f>SUM(B20-'16'!B20)</f>
        <v>123200</v>
      </c>
      <c r="D20" s="14"/>
      <c r="E20" s="1"/>
      <c r="F20" s="1"/>
      <c r="G20" s="12">
        <f>SUM(C20)</f>
        <v>123200</v>
      </c>
    </row>
    <row r="21" spans="1:7" ht="17.25" x14ac:dyDescent="0.3">
      <c r="A21" s="1" t="s">
        <v>18</v>
      </c>
      <c r="B21" s="1">
        <v>5095100</v>
      </c>
      <c r="C21" s="6">
        <f>SUM(B21-'16'!B21)</f>
        <v>74800</v>
      </c>
      <c r="D21" s="14"/>
      <c r="E21" s="1"/>
      <c r="F21" s="1"/>
      <c r="G21" s="12">
        <f>SUM(C21)</f>
        <v>74800</v>
      </c>
    </row>
    <row r="22" spans="1:7" ht="17.25" x14ac:dyDescent="0.3">
      <c r="A22" s="1" t="s">
        <v>19</v>
      </c>
      <c r="B22" s="1">
        <v>77927500</v>
      </c>
      <c r="C22" s="6">
        <f>SUM(B22-'16'!B22)</f>
        <v>83100</v>
      </c>
      <c r="D22" s="14"/>
      <c r="E22" s="1"/>
      <c r="F22" s="1"/>
      <c r="G22" s="12">
        <f>SUM(C22)</f>
        <v>83100</v>
      </c>
    </row>
    <row r="23" spans="1:7" ht="17.25" x14ac:dyDescent="0.3">
      <c r="A23" s="1" t="s">
        <v>20</v>
      </c>
      <c r="B23" s="1">
        <v>7446700</v>
      </c>
      <c r="C23" s="6">
        <f>SUM(B23-'16'!B23)</f>
        <v>121200</v>
      </c>
      <c r="D23" s="14"/>
      <c r="E23" s="1"/>
      <c r="F23" s="1"/>
      <c r="G23" s="28">
        <f>SUM(C23:C24)</f>
        <v>134220</v>
      </c>
    </row>
    <row r="24" spans="1:7" ht="17.25" x14ac:dyDescent="0.3">
      <c r="A24" s="1" t="s">
        <v>21</v>
      </c>
      <c r="B24" s="1">
        <v>1040250</v>
      </c>
      <c r="C24" s="6">
        <f>SUM(B24-'16'!B24)</f>
        <v>13020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13246000</v>
      </c>
      <c r="C25" s="6">
        <f>SUM(B25-'16'!B25)</f>
        <v>327000</v>
      </c>
      <c r="D25" s="14"/>
      <c r="E25" s="1"/>
      <c r="F25" s="1"/>
      <c r="G25" s="28">
        <f>SUM(C25:C26)</f>
        <v>372940</v>
      </c>
    </row>
    <row r="26" spans="1:7" ht="17.25" x14ac:dyDescent="0.3">
      <c r="A26" s="1" t="s">
        <v>23</v>
      </c>
      <c r="B26" s="1">
        <v>2674260</v>
      </c>
      <c r="C26" s="6">
        <f>SUM(B26-'16'!B26)</f>
        <v>45940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SUM(B27-'16'!B27)</f>
        <v>0</v>
      </c>
      <c r="D27" s="14"/>
      <c r="E27" s="1"/>
      <c r="F27" s="1"/>
      <c r="G27" s="28">
        <f>SUM(C27:C28)</f>
        <v>1640</v>
      </c>
    </row>
    <row r="28" spans="1:7" ht="17.25" x14ac:dyDescent="0.3">
      <c r="A28" s="1" t="s">
        <v>25</v>
      </c>
      <c r="B28" s="1">
        <v>50180</v>
      </c>
      <c r="C28" s="6">
        <f>SUM(B28-'16'!B28)</f>
        <v>1640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10967000</v>
      </c>
      <c r="C29" s="6">
        <f>SUM(B29-'16'!B29)</f>
        <v>29000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6460050</v>
      </c>
      <c r="C30" s="6">
        <f>SUM(B30-'16'!B30)</f>
        <v>41450</v>
      </c>
      <c r="D30" s="14"/>
      <c r="E30" s="1"/>
      <c r="F30" s="1"/>
      <c r="G30" s="21">
        <f>SUM(C29:C30)</f>
        <v>70450</v>
      </c>
    </row>
    <row r="31" spans="1:7" ht="17.25" x14ac:dyDescent="0.3">
      <c r="A31" s="1" t="s">
        <v>26</v>
      </c>
      <c r="B31" s="1">
        <v>15000</v>
      </c>
      <c r="C31" s="6">
        <f>SUM(B31-'16'!B31)</f>
        <v>5000</v>
      </c>
      <c r="D31" s="14"/>
      <c r="E31" s="1"/>
      <c r="F31" s="1"/>
      <c r="G31" s="28">
        <f>SUM(C31:C32)</f>
        <v>41310</v>
      </c>
    </row>
    <row r="32" spans="1:7" ht="17.25" x14ac:dyDescent="0.3">
      <c r="A32" s="1" t="s">
        <v>27</v>
      </c>
      <c r="B32" s="1">
        <v>1153320</v>
      </c>
      <c r="C32" s="6">
        <f>SUM(B32-'16'!B32)</f>
        <v>36310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41021000</v>
      </c>
      <c r="C33" s="6">
        <f>SUM(B33-'16'!B33)</f>
        <v>60000</v>
      </c>
      <c r="D33" s="14"/>
      <c r="E33" s="1"/>
      <c r="F33" s="1"/>
      <c r="G33" s="28">
        <f>SUM(C33:C34)</f>
        <v>102010</v>
      </c>
    </row>
    <row r="34" spans="1:7" ht="17.25" x14ac:dyDescent="0.3">
      <c r="A34" s="1" t="s">
        <v>29</v>
      </c>
      <c r="B34" s="1">
        <v>2649740</v>
      </c>
      <c r="C34" s="6">
        <f>SUM(B34-'16'!B34)</f>
        <v>42010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27776500</v>
      </c>
      <c r="C35" s="6">
        <f>SUM(B35-'16'!B35)</f>
        <v>2800</v>
      </c>
      <c r="D35" s="14"/>
      <c r="E35" s="1"/>
      <c r="F35" s="1"/>
      <c r="G35" s="28">
        <f>SUM(C35:C36)</f>
        <v>18780</v>
      </c>
    </row>
    <row r="36" spans="1:7" ht="17.25" x14ac:dyDescent="0.3">
      <c r="A36" s="1" t="s">
        <v>31</v>
      </c>
      <c r="B36" s="1">
        <v>1145800</v>
      </c>
      <c r="C36" s="6">
        <f>SUM(B36-'16'!B36)</f>
        <v>15980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42850000</v>
      </c>
      <c r="C37" s="6">
        <f>SUM(B37-'16'!B37)</f>
        <v>159000</v>
      </c>
      <c r="D37" s="14"/>
      <c r="E37" s="1"/>
      <c r="F37" s="1"/>
      <c r="G37" s="28">
        <f>SUM(C37:C38)</f>
        <v>200810</v>
      </c>
    </row>
    <row r="38" spans="1:7" ht="17.25" x14ac:dyDescent="0.3">
      <c r="A38" s="1" t="s">
        <v>33</v>
      </c>
      <c r="B38" s="1">
        <v>2129410</v>
      </c>
      <c r="C38" s="6">
        <f>SUM(B38-'16'!B38)</f>
        <v>41810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2651800</v>
      </c>
      <c r="C39" s="6">
        <f>SUM(B39-'16'!B39)</f>
        <v>67600</v>
      </c>
      <c r="D39" s="14"/>
      <c r="E39" s="1"/>
      <c r="F39" s="1"/>
      <c r="G39" s="12">
        <f>SUM(C39)</f>
        <v>67600</v>
      </c>
    </row>
    <row r="40" spans="1:7" x14ac:dyDescent="0.25">
      <c r="A40" s="9"/>
      <c r="B40" s="9"/>
      <c r="F40" s="9" t="s">
        <v>43</v>
      </c>
      <c r="G40" s="10">
        <f>SUM(G2:G39)</f>
        <v>5307650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17, 2018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1"/>
  <sheetViews>
    <sheetView view="pageLayout" topLeftCell="A2" workbookViewId="0">
      <selection activeCell="G41" sqref="G41"/>
    </sheetView>
  </sheetViews>
  <sheetFormatPr defaultRowHeight="15" x14ac:dyDescent="0.25"/>
  <cols>
    <col min="1" max="1" width="17" customWidth="1"/>
    <col min="2" max="2" width="18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190484000</v>
      </c>
      <c r="C2" s="6">
        <f>SUM(B2-'17'!B2)</f>
        <v>162000</v>
      </c>
      <c r="D2" s="8"/>
      <c r="E2" s="2"/>
      <c r="F2" s="3"/>
      <c r="G2" s="28">
        <f>SUM(C2:C3)</f>
        <v>211470</v>
      </c>
    </row>
    <row r="3" spans="1:7" ht="17.25" x14ac:dyDescent="0.3">
      <c r="A3" s="1" t="s">
        <v>0</v>
      </c>
      <c r="B3" s="1">
        <v>3922840</v>
      </c>
      <c r="C3" s="6">
        <f>SUM(B3-'17'!B3)</f>
        <v>49470</v>
      </c>
      <c r="D3" s="14"/>
      <c r="E3" s="1"/>
      <c r="F3" s="1"/>
      <c r="G3" s="29"/>
    </row>
    <row r="4" spans="1:7" ht="17.25" x14ac:dyDescent="0.3">
      <c r="A4" s="1" t="s">
        <v>2</v>
      </c>
      <c r="B4" s="1">
        <v>282000</v>
      </c>
      <c r="C4" s="6">
        <f>SUM(B4-'17'!B4)</f>
        <v>0</v>
      </c>
      <c r="D4" s="14"/>
      <c r="E4" s="1"/>
      <c r="F4" s="1"/>
      <c r="G4" s="12">
        <f>SUM(C4)</f>
        <v>0</v>
      </c>
    </row>
    <row r="5" spans="1:7" ht="17.25" x14ac:dyDescent="0.3">
      <c r="A5" s="1" t="s">
        <v>3</v>
      </c>
      <c r="B5" s="1">
        <v>98333090</v>
      </c>
      <c r="C5" s="6">
        <f>SUM(B5-'17'!B5)</f>
        <v>204250</v>
      </c>
      <c r="D5" s="8"/>
      <c r="E5" s="1"/>
      <c r="F5" s="1"/>
      <c r="G5" s="12">
        <f>SUM(C5)</f>
        <v>204250</v>
      </c>
    </row>
    <row r="6" spans="1:7" ht="17.25" x14ac:dyDescent="0.3">
      <c r="A6" s="1" t="s">
        <v>4</v>
      </c>
      <c r="B6" s="1">
        <v>37232060</v>
      </c>
      <c r="C6" s="6">
        <f>SUM(B6-'17'!B6)</f>
        <v>7500</v>
      </c>
      <c r="D6" s="14"/>
      <c r="E6" s="1"/>
      <c r="F6" s="1"/>
      <c r="G6" s="12">
        <f>SUM(C6)</f>
        <v>7500</v>
      </c>
    </row>
    <row r="7" spans="1:7" ht="17.25" x14ac:dyDescent="0.3">
      <c r="A7" s="1" t="s">
        <v>5</v>
      </c>
      <c r="B7" s="1">
        <v>10561300</v>
      </c>
      <c r="C7" s="6">
        <f>SUM(B7-'17'!B7)</f>
        <v>11400</v>
      </c>
      <c r="D7" s="14"/>
      <c r="E7" s="1"/>
      <c r="F7" s="1"/>
      <c r="G7" s="28">
        <f>SUM(C7:C8)</f>
        <v>39960</v>
      </c>
    </row>
    <row r="8" spans="1:7" ht="17.25" x14ac:dyDescent="0.3">
      <c r="A8" s="1" t="s">
        <v>6</v>
      </c>
      <c r="B8" s="1">
        <v>8429960</v>
      </c>
      <c r="C8" s="6">
        <f>SUM(B8-'17'!B8)</f>
        <v>28560</v>
      </c>
      <c r="D8" s="14"/>
      <c r="E8" s="1"/>
      <c r="F8" s="1"/>
      <c r="G8" s="29"/>
    </row>
    <row r="9" spans="1:7" ht="17.25" x14ac:dyDescent="0.3">
      <c r="A9" s="1" t="s">
        <v>7</v>
      </c>
      <c r="B9" s="1">
        <v>79841590</v>
      </c>
      <c r="C9" s="6">
        <f>SUM(B9-'17'!B9)</f>
        <v>51670</v>
      </c>
      <c r="D9" s="14"/>
      <c r="E9" s="1"/>
      <c r="F9" s="1"/>
      <c r="G9" s="12">
        <f>SUM(C9)</f>
        <v>51670</v>
      </c>
    </row>
    <row r="10" spans="1:7" ht="17.25" x14ac:dyDescent="0.3">
      <c r="A10" s="1" t="s">
        <v>8</v>
      </c>
      <c r="B10" s="1">
        <v>705729600</v>
      </c>
      <c r="C10" s="6">
        <f>SUM(B10-'17'!B10)</f>
        <v>317600</v>
      </c>
      <c r="D10" s="14"/>
      <c r="E10" s="1"/>
      <c r="F10" s="1"/>
      <c r="G10" s="28">
        <f>SUM(C10:C11)</f>
        <v>317600</v>
      </c>
    </row>
    <row r="11" spans="1:7" ht="17.25" x14ac:dyDescent="0.3">
      <c r="A11" s="1" t="s">
        <v>9</v>
      </c>
      <c r="B11" s="1">
        <v>36407390</v>
      </c>
      <c r="C11" s="6">
        <f>SUM(B11-'17'!B11)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6374610000</v>
      </c>
      <c r="C12" s="6">
        <f>SUM(B12-'17'!B12)</f>
        <v>2436000</v>
      </c>
      <c r="D12" s="14"/>
      <c r="E12" s="1"/>
      <c r="F12" s="1">
        <v>2</v>
      </c>
      <c r="G12" s="12">
        <f>SUM(C12)</f>
        <v>2436000</v>
      </c>
    </row>
    <row r="13" spans="1:7" ht="17.25" x14ac:dyDescent="0.3">
      <c r="A13" s="1" t="s">
        <v>11</v>
      </c>
      <c r="B13" s="11">
        <v>6666689333000</v>
      </c>
      <c r="C13" s="13">
        <f>SUM(B13-'17'!B13)</f>
        <v>454000</v>
      </c>
      <c r="D13" s="14"/>
      <c r="E13" s="1"/>
      <c r="F13" s="1"/>
      <c r="G13" s="12">
        <f>SUM(C13)</f>
        <v>454000</v>
      </c>
    </row>
    <row r="14" spans="1:7" ht="17.25" x14ac:dyDescent="0.3">
      <c r="A14" s="1" t="s">
        <v>12</v>
      </c>
      <c r="B14" s="1">
        <v>35957110</v>
      </c>
      <c r="C14" s="6">
        <f>SUM(B14-'17'!B14)</f>
        <v>60480</v>
      </c>
      <c r="D14" s="14"/>
      <c r="E14" s="1"/>
      <c r="F14" s="1"/>
      <c r="G14" s="12">
        <f>SUM(C14)</f>
        <v>60480</v>
      </c>
    </row>
    <row r="15" spans="1:7" ht="17.25" x14ac:dyDescent="0.3">
      <c r="A15" s="1" t="s">
        <v>13</v>
      </c>
      <c r="B15" s="1">
        <v>193306820</v>
      </c>
      <c r="C15" s="6">
        <f>SUM(B15-'17'!B15)</f>
        <v>187200</v>
      </c>
      <c r="D15" s="14"/>
      <c r="E15" s="1"/>
      <c r="F15" s="1"/>
      <c r="G15" s="28">
        <f>SUM(C15:C16)</f>
        <v>187200</v>
      </c>
    </row>
    <row r="16" spans="1:7" ht="17.25" x14ac:dyDescent="0.3">
      <c r="A16" s="1" t="s">
        <v>42</v>
      </c>
      <c r="B16" s="1"/>
      <c r="C16" s="6">
        <f>SUM(B16-'17'!B16)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197038000</v>
      </c>
      <c r="C17" s="6">
        <f>SUM(B17-'17'!B17)</f>
        <v>251000</v>
      </c>
      <c r="D17" s="14"/>
      <c r="E17" s="1"/>
      <c r="F17" s="1"/>
      <c r="G17" s="12">
        <f>SUM(C17)</f>
        <v>251000</v>
      </c>
    </row>
    <row r="18" spans="1:7" ht="17.25" x14ac:dyDescent="0.3">
      <c r="A18" s="1" t="s">
        <v>15</v>
      </c>
      <c r="B18" s="1">
        <v>8618110</v>
      </c>
      <c r="C18" s="6">
        <f>SUM(B18-'17'!B18)</f>
        <v>29590</v>
      </c>
      <c r="D18" s="14"/>
      <c r="E18" s="1"/>
      <c r="F18" s="1"/>
      <c r="G18" s="28">
        <f>SUM(C18:C19)</f>
        <v>29890</v>
      </c>
    </row>
    <row r="19" spans="1:7" ht="17.25" x14ac:dyDescent="0.3">
      <c r="A19" s="1" t="s">
        <v>16</v>
      </c>
      <c r="B19" s="1">
        <v>7325100</v>
      </c>
      <c r="C19" s="6">
        <f>SUM(B19-'17'!B19)</f>
        <v>300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42604660</v>
      </c>
      <c r="C20" s="6">
        <f>SUM(B20-'17'!B20)</f>
        <v>130500</v>
      </c>
      <c r="D20" s="14"/>
      <c r="E20" s="1"/>
      <c r="F20" s="1"/>
      <c r="G20" s="12">
        <f>SUM(C20)</f>
        <v>130500</v>
      </c>
    </row>
    <row r="21" spans="1:7" ht="17.25" x14ac:dyDescent="0.3">
      <c r="A21" s="1" t="s">
        <v>18</v>
      </c>
      <c r="B21" s="1">
        <v>5155900</v>
      </c>
      <c r="C21" s="6">
        <f>SUM(B21-'17'!B21)</f>
        <v>60800</v>
      </c>
      <c r="D21" s="14"/>
      <c r="E21" s="1"/>
      <c r="F21" s="1"/>
      <c r="G21" s="12">
        <f>SUM(C21)</f>
        <v>60800</v>
      </c>
    </row>
    <row r="22" spans="1:7" ht="17.25" x14ac:dyDescent="0.3">
      <c r="A22" s="1" t="s">
        <v>19</v>
      </c>
      <c r="B22" s="1">
        <v>78000800</v>
      </c>
      <c r="C22" s="6">
        <f>SUM(B22-'17'!B22)</f>
        <v>73300</v>
      </c>
      <c r="D22" s="14"/>
      <c r="E22" s="1"/>
      <c r="F22" s="1"/>
      <c r="G22" s="12">
        <f>SUM(C22)</f>
        <v>73300</v>
      </c>
    </row>
    <row r="23" spans="1:7" ht="17.25" x14ac:dyDescent="0.3">
      <c r="A23" s="1" t="s">
        <v>20</v>
      </c>
      <c r="B23" s="1">
        <v>7547400</v>
      </c>
      <c r="C23" s="6">
        <f>SUM(B23-'17'!B23)</f>
        <v>100700</v>
      </c>
      <c r="D23" s="14"/>
      <c r="E23" s="1"/>
      <c r="F23" s="1"/>
      <c r="G23" s="28">
        <f>SUM(C23:C24)</f>
        <v>111620</v>
      </c>
    </row>
    <row r="24" spans="1:7" ht="17.25" x14ac:dyDescent="0.3">
      <c r="A24" s="1" t="s">
        <v>21</v>
      </c>
      <c r="B24" s="1">
        <v>1051170</v>
      </c>
      <c r="C24" s="6">
        <f>SUM(B24-'17'!B24)</f>
        <v>10920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13544000</v>
      </c>
      <c r="C25" s="6">
        <f>SUM(B25-'17'!B25)</f>
        <v>298000</v>
      </c>
      <c r="D25" s="14"/>
      <c r="E25" s="1"/>
      <c r="F25" s="1"/>
      <c r="G25" s="28">
        <f>SUM(C25:C26)</f>
        <v>339090</v>
      </c>
    </row>
    <row r="26" spans="1:7" ht="17.25" x14ac:dyDescent="0.3">
      <c r="A26" s="1" t="s">
        <v>23</v>
      </c>
      <c r="B26" s="1">
        <v>2715350</v>
      </c>
      <c r="C26" s="6">
        <f>SUM(B26-'17'!B26)</f>
        <v>41090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SUM(B27-'17'!B27)</f>
        <v>0</v>
      </c>
      <c r="D27" s="14"/>
      <c r="E27" s="1"/>
      <c r="F27" s="1"/>
      <c r="G27" s="28">
        <f>SUM(C27:C28)</f>
        <v>1460</v>
      </c>
    </row>
    <row r="28" spans="1:7" ht="17.25" x14ac:dyDescent="0.3">
      <c r="A28" s="1" t="s">
        <v>25</v>
      </c>
      <c r="B28" s="1">
        <v>51640</v>
      </c>
      <c r="C28" s="6">
        <f>SUM(B28-'17'!B28)</f>
        <v>1460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10993000</v>
      </c>
      <c r="C29" s="6">
        <f>SUM(B29-'17'!B29)</f>
        <v>26000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6496790</v>
      </c>
      <c r="C30" s="6">
        <f>SUM(B30-'17'!B30)</f>
        <v>36740</v>
      </c>
      <c r="D30" s="14"/>
      <c r="E30" s="1"/>
      <c r="F30" s="1"/>
      <c r="G30" s="21">
        <f>SUM(C29:C30)</f>
        <v>62740</v>
      </c>
    </row>
    <row r="31" spans="1:7" ht="17.25" x14ac:dyDescent="0.3">
      <c r="A31" s="1" t="s">
        <v>26</v>
      </c>
      <c r="B31" s="1">
        <v>19000</v>
      </c>
      <c r="C31" s="6">
        <f>SUM(B31-'17'!B31)</f>
        <v>4000</v>
      </c>
      <c r="D31" s="14"/>
      <c r="E31" s="1"/>
      <c r="F31" s="1"/>
      <c r="G31" s="28">
        <f>SUM(C31:C32)</f>
        <v>36680</v>
      </c>
    </row>
    <row r="32" spans="1:7" ht="17.25" x14ac:dyDescent="0.3">
      <c r="A32" s="1" t="s">
        <v>27</v>
      </c>
      <c r="B32" s="1">
        <v>1186000</v>
      </c>
      <c r="C32" s="6">
        <f>SUM(B32-'17'!B32)</f>
        <v>32680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41069000</v>
      </c>
      <c r="C33" s="6">
        <f>SUM(B33-'17'!B33)</f>
        <v>48000</v>
      </c>
      <c r="D33" s="14"/>
      <c r="E33" s="1"/>
      <c r="F33" s="1"/>
      <c r="G33" s="28">
        <f>SUM(C33:C34)</f>
        <v>85340</v>
      </c>
    </row>
    <row r="34" spans="1:7" ht="17.25" x14ac:dyDescent="0.3">
      <c r="A34" s="1" t="s">
        <v>29</v>
      </c>
      <c r="B34" s="1">
        <v>2687080</v>
      </c>
      <c r="C34" s="6">
        <f>SUM(B34-'17'!B34)</f>
        <v>37340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27781400</v>
      </c>
      <c r="C35" s="6">
        <f>SUM(B35-'17'!B35)</f>
        <v>4900</v>
      </c>
      <c r="D35" s="14"/>
      <c r="E35" s="1"/>
      <c r="F35" s="1"/>
      <c r="G35" s="28">
        <f>SUM(C35:C36)</f>
        <v>20450</v>
      </c>
    </row>
    <row r="36" spans="1:7" ht="17.25" x14ac:dyDescent="0.3">
      <c r="A36" s="1" t="s">
        <v>31</v>
      </c>
      <c r="B36" s="1">
        <v>1161350</v>
      </c>
      <c r="C36" s="6">
        <f>SUM(B36-'17'!B36)</f>
        <v>15550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42995000</v>
      </c>
      <c r="C37" s="6">
        <f>SUM(B37-'17'!B37)</f>
        <v>145000</v>
      </c>
      <c r="D37" s="14"/>
      <c r="E37" s="1"/>
      <c r="F37" s="1"/>
      <c r="G37" s="28">
        <f>SUM(C37:C38)</f>
        <v>182240</v>
      </c>
    </row>
    <row r="38" spans="1:7" ht="17.25" x14ac:dyDescent="0.3">
      <c r="A38" s="1" t="s">
        <v>33</v>
      </c>
      <c r="B38" s="1">
        <v>2166650</v>
      </c>
      <c r="C38" s="6">
        <f>SUM(B38-'17'!B38)</f>
        <v>37240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2724500</v>
      </c>
      <c r="C39" s="6">
        <f>SUM(B39-'17'!B39)</f>
        <v>72700</v>
      </c>
      <c r="D39" s="14"/>
      <c r="E39" s="1"/>
      <c r="F39" s="1"/>
      <c r="G39" s="12">
        <f>SUM(C39)</f>
        <v>72700</v>
      </c>
    </row>
    <row r="40" spans="1:7" x14ac:dyDescent="0.25">
      <c r="A40" s="9"/>
      <c r="B40" s="9"/>
      <c r="F40" s="9" t="s">
        <v>43</v>
      </c>
      <c r="G40" s="10">
        <f>SUM(G2:G39)</f>
        <v>5427940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18, 2018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1"/>
  <sheetViews>
    <sheetView view="pageLayout" topLeftCell="A8" workbookViewId="0">
      <selection activeCell="G41" sqref="G41"/>
    </sheetView>
  </sheetViews>
  <sheetFormatPr defaultRowHeight="15" x14ac:dyDescent="0.25"/>
  <cols>
    <col min="1" max="1" width="17" customWidth="1"/>
    <col min="2" max="2" width="18.42578125" customWidth="1"/>
    <col min="3" max="3" width="12.85546875" customWidth="1"/>
    <col min="5" max="5" width="8.42578125" customWidth="1"/>
    <col min="6" max="6" width="8.140625" customWidth="1"/>
    <col min="7" max="7" width="15.85546875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190641000</v>
      </c>
      <c r="C2" s="6">
        <f>SUM(B2-'18'!B2)</f>
        <v>157000</v>
      </c>
      <c r="D2" s="8"/>
      <c r="E2" s="2"/>
      <c r="F2" s="3"/>
      <c r="G2" s="28">
        <f>SUM(C2:C3)</f>
        <v>205340</v>
      </c>
    </row>
    <row r="3" spans="1:7" ht="17.25" x14ac:dyDescent="0.3">
      <c r="A3" s="1" t="s">
        <v>0</v>
      </c>
      <c r="B3" s="1">
        <v>3971180</v>
      </c>
      <c r="C3" s="6">
        <f>SUM(B3-'18'!B3)</f>
        <v>48340</v>
      </c>
      <c r="D3" s="14"/>
      <c r="E3" s="1"/>
      <c r="F3" s="1"/>
      <c r="G3" s="29"/>
    </row>
    <row r="4" spans="1:7" ht="17.25" x14ac:dyDescent="0.3">
      <c r="A4" s="1" t="s">
        <v>2</v>
      </c>
      <c r="B4" s="1">
        <v>283000</v>
      </c>
      <c r="C4" s="6">
        <f>SUM(B4-'18'!B4)</f>
        <v>1000</v>
      </c>
      <c r="D4" s="14"/>
      <c r="E4" s="1"/>
      <c r="F4" s="1"/>
      <c r="G4" s="12">
        <f>SUM(C4)</f>
        <v>1000</v>
      </c>
    </row>
    <row r="5" spans="1:7" ht="17.25" x14ac:dyDescent="0.3">
      <c r="A5" s="1" t="s">
        <v>3</v>
      </c>
      <c r="B5" s="1">
        <v>98532300</v>
      </c>
      <c r="C5" s="6">
        <f>SUM(B5-'18'!B5)</f>
        <v>199210</v>
      </c>
      <c r="D5" s="8"/>
      <c r="E5" s="1"/>
      <c r="F5" s="1"/>
      <c r="G5" s="12">
        <f>SUM(C5)</f>
        <v>199210</v>
      </c>
    </row>
    <row r="6" spans="1:7" ht="17.25" x14ac:dyDescent="0.3">
      <c r="A6" s="1" t="s">
        <v>4</v>
      </c>
      <c r="B6" s="1">
        <v>37243790</v>
      </c>
      <c r="C6" s="6">
        <f>SUM(B6-'18'!B6)</f>
        <v>11730</v>
      </c>
      <c r="D6" s="14"/>
      <c r="E6" s="1"/>
      <c r="F6" s="1"/>
      <c r="G6" s="12">
        <f>SUM(C6)</f>
        <v>11730</v>
      </c>
    </row>
    <row r="7" spans="1:7" ht="17.25" x14ac:dyDescent="0.3">
      <c r="A7" s="1" t="s">
        <v>5</v>
      </c>
      <c r="B7" s="1">
        <v>10600000</v>
      </c>
      <c r="C7" s="6">
        <f>SUM(B7-'18'!B7)</f>
        <v>38700</v>
      </c>
      <c r="D7" s="14"/>
      <c r="E7" s="1"/>
      <c r="F7" s="1"/>
      <c r="G7" s="28">
        <f>SUM(C7:C8)</f>
        <v>65360</v>
      </c>
    </row>
    <row r="8" spans="1:7" ht="17.25" x14ac:dyDescent="0.3">
      <c r="A8" s="1" t="s">
        <v>6</v>
      </c>
      <c r="B8" s="1">
        <v>8456620</v>
      </c>
      <c r="C8" s="6">
        <f>SUM(B8-'18'!B8)</f>
        <v>26660</v>
      </c>
      <c r="D8" s="14"/>
      <c r="E8" s="1"/>
      <c r="F8" s="1"/>
      <c r="G8" s="29"/>
    </row>
    <row r="9" spans="1:7" ht="17.25" x14ac:dyDescent="0.3">
      <c r="A9" s="1" t="s">
        <v>7</v>
      </c>
      <c r="B9" s="1">
        <v>79894140</v>
      </c>
      <c r="C9" s="6">
        <f>SUM(B9-'18'!B9)</f>
        <v>52550</v>
      </c>
      <c r="D9" s="14"/>
      <c r="E9" s="1"/>
      <c r="F9" s="1"/>
      <c r="G9" s="12">
        <f>SUM(C9)</f>
        <v>52550</v>
      </c>
    </row>
    <row r="10" spans="1:7" ht="17.25" x14ac:dyDescent="0.3">
      <c r="A10" s="1" t="s">
        <v>8</v>
      </c>
      <c r="B10" s="1">
        <v>706230800</v>
      </c>
      <c r="C10" s="6">
        <f>SUM(B10-'18'!B10)</f>
        <v>501200</v>
      </c>
      <c r="D10" s="14"/>
      <c r="E10" s="1"/>
      <c r="F10" s="1"/>
      <c r="G10" s="28">
        <f>SUM(C10:C11)</f>
        <v>501200</v>
      </c>
    </row>
    <row r="11" spans="1:7" ht="17.25" x14ac:dyDescent="0.3">
      <c r="A11" s="1" t="s">
        <v>9</v>
      </c>
      <c r="B11" s="1">
        <v>36407390</v>
      </c>
      <c r="C11" s="6">
        <f>SUM(B11-'18'!B11)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6377055000</v>
      </c>
      <c r="C12" s="6">
        <f>SUM(B12-'18'!B12)</f>
        <v>2445000</v>
      </c>
      <c r="D12" s="14"/>
      <c r="E12" s="1"/>
      <c r="F12" s="1">
        <v>2</v>
      </c>
      <c r="G12" s="12">
        <f>SUM(C12)</f>
        <v>2445000</v>
      </c>
    </row>
    <row r="13" spans="1:7" ht="17.25" x14ac:dyDescent="0.3">
      <c r="A13" s="1" t="s">
        <v>11</v>
      </c>
      <c r="B13" s="11">
        <v>6666689664000</v>
      </c>
      <c r="C13" s="13">
        <f>SUM(B13-'18'!B13)</f>
        <v>331000</v>
      </c>
      <c r="D13" s="14"/>
      <c r="E13" s="1"/>
      <c r="F13" s="1"/>
      <c r="G13" s="12">
        <f>SUM(C13)</f>
        <v>331000</v>
      </c>
    </row>
    <row r="14" spans="1:7" ht="17.25" x14ac:dyDescent="0.3">
      <c r="A14" s="1" t="s">
        <v>12</v>
      </c>
      <c r="B14" s="1">
        <v>35984190</v>
      </c>
      <c r="C14" s="6">
        <f>SUM(B14-'18'!B14)</f>
        <v>27080</v>
      </c>
      <c r="D14" s="14"/>
      <c r="E14" s="1"/>
      <c r="F14" s="1"/>
      <c r="G14" s="12">
        <f>SUM(C14)</f>
        <v>27080</v>
      </c>
    </row>
    <row r="15" spans="1:7" ht="17.25" x14ac:dyDescent="0.3">
      <c r="A15" s="1" t="s">
        <v>13</v>
      </c>
      <c r="B15" s="1">
        <v>193513340</v>
      </c>
      <c r="C15" s="6">
        <f>SUM(B15-'18'!B15)</f>
        <v>206520</v>
      </c>
      <c r="D15" s="14"/>
      <c r="E15" s="1"/>
      <c r="F15" s="1"/>
      <c r="G15" s="28">
        <f>SUM(C15:C16)</f>
        <v>206520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197152000</v>
      </c>
      <c r="C17" s="6">
        <f>SUM(B17-'18'!B17)</f>
        <v>114000</v>
      </c>
      <c r="D17" s="14"/>
      <c r="E17" s="1"/>
      <c r="F17" s="1"/>
      <c r="G17" s="12">
        <f>SUM(C17)</f>
        <v>114000</v>
      </c>
    </row>
    <row r="18" spans="1:7" ht="17.25" x14ac:dyDescent="0.3">
      <c r="A18" s="1" t="s">
        <v>15</v>
      </c>
      <c r="B18" s="1">
        <v>8651820</v>
      </c>
      <c r="C18" s="6">
        <f>SUM(B18-'18'!B18)</f>
        <v>33710</v>
      </c>
      <c r="D18" s="14"/>
      <c r="E18" s="1"/>
      <c r="F18" s="1"/>
      <c r="G18" s="28">
        <f>SUM(C18:C19)</f>
        <v>34210</v>
      </c>
    </row>
    <row r="19" spans="1:7" ht="17.25" x14ac:dyDescent="0.3">
      <c r="A19" s="1" t="s">
        <v>16</v>
      </c>
      <c r="B19" s="1">
        <v>7325600</v>
      </c>
      <c r="C19" s="6">
        <f>SUM(B19-'18'!B19)</f>
        <v>500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42724250</v>
      </c>
      <c r="C20" s="6">
        <f>SUM(B20-'18'!B20)</f>
        <v>119590</v>
      </c>
      <c r="D20" s="14"/>
      <c r="E20" s="1"/>
      <c r="F20" s="1"/>
      <c r="G20" s="12">
        <f>SUM(C20)</f>
        <v>119590</v>
      </c>
    </row>
    <row r="21" spans="1:7" ht="17.25" x14ac:dyDescent="0.3">
      <c r="A21" s="1" t="s">
        <v>18</v>
      </c>
      <c r="B21" s="1">
        <v>5233500</v>
      </c>
      <c r="C21" s="6">
        <f>SUM(B21-'18'!B21)</f>
        <v>77600</v>
      </c>
      <c r="D21" s="14"/>
      <c r="E21" s="1"/>
      <c r="F21" s="1"/>
      <c r="G21" s="12">
        <f>SUM(C21)</f>
        <v>77600</v>
      </c>
    </row>
    <row r="22" spans="1:7" ht="17.25" x14ac:dyDescent="0.3">
      <c r="A22" s="1" t="s">
        <v>19</v>
      </c>
      <c r="B22" s="1">
        <v>78079700</v>
      </c>
      <c r="C22" s="6">
        <f>SUM(B22-'18'!B22)</f>
        <v>78900</v>
      </c>
      <c r="D22" s="14"/>
      <c r="E22" s="1"/>
      <c r="F22" s="1"/>
      <c r="G22" s="12">
        <f>SUM(C22)</f>
        <v>78900</v>
      </c>
    </row>
    <row r="23" spans="1:7" ht="17.25" x14ac:dyDescent="0.3">
      <c r="A23" s="1" t="s">
        <v>20</v>
      </c>
      <c r="B23" s="1">
        <v>7655700</v>
      </c>
      <c r="C23" s="6">
        <f>SUM(B23-'18'!B23)</f>
        <v>108300</v>
      </c>
      <c r="D23" s="14"/>
      <c r="E23" s="1"/>
      <c r="F23" s="1"/>
      <c r="G23" s="28">
        <f>SUM(C23:C24)</f>
        <v>120310</v>
      </c>
    </row>
    <row r="24" spans="1:7" ht="17.25" x14ac:dyDescent="0.3">
      <c r="A24" s="1" t="s">
        <v>21</v>
      </c>
      <c r="B24" s="1">
        <v>1063180</v>
      </c>
      <c r="C24" s="6">
        <f>SUM(B24-'18'!B24)</f>
        <v>12010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13882000</v>
      </c>
      <c r="C25" s="6">
        <f>SUM(B25-'18'!B25)</f>
        <v>338000</v>
      </c>
      <c r="D25" s="14"/>
      <c r="E25" s="1"/>
      <c r="F25" s="1"/>
      <c r="G25" s="28">
        <f>SUM(C25:C26)</f>
        <v>381620</v>
      </c>
    </row>
    <row r="26" spans="1:7" ht="17.25" x14ac:dyDescent="0.3">
      <c r="A26" s="1" t="s">
        <v>23</v>
      </c>
      <c r="B26" s="1">
        <v>2758970</v>
      </c>
      <c r="C26" s="6">
        <f>SUM(B26-'18'!B26)</f>
        <v>43620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SUM(B27-'18'!B27)</f>
        <v>0</v>
      </c>
      <c r="D27" s="14"/>
      <c r="E27" s="1"/>
      <c r="F27" s="1"/>
      <c r="G27" s="28">
        <f>SUM(C27:C28)</f>
        <v>1720</v>
      </c>
    </row>
    <row r="28" spans="1:7" ht="17.25" x14ac:dyDescent="0.3">
      <c r="A28" s="1" t="s">
        <v>25</v>
      </c>
      <c r="B28" s="1">
        <v>53360</v>
      </c>
      <c r="C28" s="6">
        <f>SUM(B28-'18'!B28)</f>
        <v>1720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11024000</v>
      </c>
      <c r="C29" s="6">
        <f>SUM(B29-'18'!B29)</f>
        <v>31000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6536780</v>
      </c>
      <c r="C30" s="6">
        <f>SUM(B30-'18'!B30)</f>
        <v>39990</v>
      </c>
      <c r="D30" s="14"/>
      <c r="E30" s="1"/>
      <c r="F30" s="1"/>
      <c r="G30" s="21">
        <f>SUM(C29:C30)</f>
        <v>70990</v>
      </c>
    </row>
    <row r="31" spans="1:7" ht="17.25" x14ac:dyDescent="0.3">
      <c r="A31" s="1" t="s">
        <v>26</v>
      </c>
      <c r="B31" s="1">
        <v>22000</v>
      </c>
      <c r="C31" s="6">
        <f>SUM(B31-'18'!B31)</f>
        <v>3000</v>
      </c>
      <c r="D31" s="14"/>
      <c r="E31" s="1"/>
      <c r="F31" s="1"/>
      <c r="G31" s="28">
        <f>SUM(C31:C32)</f>
        <v>38760</v>
      </c>
    </row>
    <row r="32" spans="1:7" ht="17.25" x14ac:dyDescent="0.3">
      <c r="A32" s="1" t="s">
        <v>27</v>
      </c>
      <c r="B32" s="1">
        <v>1221760</v>
      </c>
      <c r="C32" s="6">
        <f>SUM(B32-'18'!B32)</f>
        <v>35760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41126000</v>
      </c>
      <c r="C33" s="6">
        <f>SUM(B33-'18'!B33)</f>
        <v>57000</v>
      </c>
      <c r="D33" s="14"/>
      <c r="E33" s="1"/>
      <c r="F33" s="1"/>
      <c r="G33" s="28">
        <f>SUM(C33:C34)</f>
        <v>97320</v>
      </c>
    </row>
    <row r="34" spans="1:7" ht="17.25" x14ac:dyDescent="0.3">
      <c r="A34" s="1" t="s">
        <v>29</v>
      </c>
      <c r="B34" s="1">
        <v>2727400</v>
      </c>
      <c r="C34" s="6">
        <f>SUM(B34-'18'!B34)</f>
        <v>40320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27784500</v>
      </c>
      <c r="C35" s="6">
        <f>SUM(B35-'18'!B35)</f>
        <v>3100</v>
      </c>
      <c r="D35" s="14"/>
      <c r="E35" s="1"/>
      <c r="F35" s="1"/>
      <c r="G35" s="28">
        <f>SUM(C35:C36)</f>
        <v>17890</v>
      </c>
    </row>
    <row r="36" spans="1:7" ht="17.25" x14ac:dyDescent="0.3">
      <c r="A36" s="1" t="s">
        <v>31</v>
      </c>
      <c r="B36" s="1">
        <v>1176140</v>
      </c>
      <c r="C36" s="6">
        <f>SUM(B36-'18'!B36)</f>
        <v>14790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43151000</v>
      </c>
      <c r="C37" s="6">
        <f>SUM(B37-'18'!B37)</f>
        <v>156000</v>
      </c>
      <c r="D37" s="14"/>
      <c r="E37" s="1"/>
      <c r="F37" s="1"/>
      <c r="G37" s="28">
        <f>SUM(C37:C38)</f>
        <v>196150</v>
      </c>
    </row>
    <row r="38" spans="1:7" ht="17.25" x14ac:dyDescent="0.3">
      <c r="A38" s="1" t="s">
        <v>33</v>
      </c>
      <c r="B38" s="1">
        <v>2206800</v>
      </c>
      <c r="C38" s="6">
        <f>SUM(B38-'18'!B38)</f>
        <v>40150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2797000</v>
      </c>
      <c r="C39" s="6">
        <f>SUM(B39-'18'!B39)</f>
        <v>72500</v>
      </c>
      <c r="D39" s="14"/>
      <c r="E39" s="1"/>
      <c r="F39" s="1"/>
      <c r="G39" s="12">
        <f>SUM(C39)</f>
        <v>72500</v>
      </c>
    </row>
    <row r="40" spans="1:7" x14ac:dyDescent="0.25">
      <c r="A40" s="9"/>
      <c r="B40" s="9"/>
      <c r="F40" s="9" t="s">
        <v>43</v>
      </c>
      <c r="G40" s="10">
        <f>SUM(G2:G39)</f>
        <v>5467550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19,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view="pageLayout" topLeftCell="A16" workbookViewId="0">
      <selection activeCell="G41" sqref="G41"/>
    </sheetView>
  </sheetViews>
  <sheetFormatPr defaultRowHeight="15" x14ac:dyDescent="0.25"/>
  <cols>
    <col min="1" max="1" width="17" customWidth="1"/>
    <col min="2" max="2" width="18.28515625" customWidth="1"/>
    <col min="3" max="3" width="14.140625" customWidth="1"/>
    <col min="4" max="4" width="7" customWidth="1"/>
    <col min="5" max="6" width="6.7109375" customWidth="1"/>
    <col min="7" max="7" width="19.42578125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187824000</v>
      </c>
      <c r="C2" s="6">
        <f>SUM(B2-'1'!B2)</f>
        <v>140000</v>
      </c>
      <c r="D2" s="8"/>
      <c r="E2" s="2"/>
      <c r="F2" s="3"/>
      <c r="G2" s="28">
        <f>SUM(C2:C3)</f>
        <v>190380</v>
      </c>
    </row>
    <row r="3" spans="1:7" ht="17.25" x14ac:dyDescent="0.3">
      <c r="A3" s="1" t="s">
        <v>0</v>
      </c>
      <c r="B3" s="1">
        <v>3156190</v>
      </c>
      <c r="C3" s="6">
        <f>SUM(B3-'1'!B3)</f>
        <v>50380</v>
      </c>
      <c r="D3" s="14"/>
      <c r="E3" s="1"/>
      <c r="F3" s="1"/>
      <c r="G3" s="29"/>
    </row>
    <row r="4" spans="1:7" ht="17.25" x14ac:dyDescent="0.3">
      <c r="A4" s="1" t="s">
        <v>2</v>
      </c>
      <c r="B4" s="1">
        <v>223000</v>
      </c>
      <c r="C4" s="6">
        <f>SUM(B4-'1'!B4)</f>
        <v>2000</v>
      </c>
      <c r="D4" s="14"/>
      <c r="E4" s="1"/>
      <c r="F4" s="1"/>
      <c r="G4" s="7">
        <f>SUM(C4)</f>
        <v>2000</v>
      </c>
    </row>
    <row r="5" spans="1:7" ht="17.25" x14ac:dyDescent="0.3">
      <c r="A5" s="1" t="s">
        <v>3</v>
      </c>
      <c r="B5" s="1">
        <v>95012250</v>
      </c>
      <c r="C5" s="6">
        <f>SUM(B5-'1'!B5)</f>
        <v>183860</v>
      </c>
      <c r="D5" s="8"/>
      <c r="E5" s="1"/>
      <c r="F5" s="1"/>
      <c r="G5" s="12">
        <f>SUM(C5)</f>
        <v>183860</v>
      </c>
    </row>
    <row r="6" spans="1:7" ht="17.25" x14ac:dyDescent="0.3">
      <c r="A6" s="1" t="s">
        <v>4</v>
      </c>
      <c r="B6" s="1">
        <v>37098980</v>
      </c>
      <c r="C6" s="6">
        <f>SUM(B6-'1'!B6)</f>
        <v>9600</v>
      </c>
      <c r="D6" s="14"/>
      <c r="E6" s="1"/>
      <c r="F6" s="1"/>
      <c r="G6" s="12">
        <f>SUM(C6)</f>
        <v>9600</v>
      </c>
    </row>
    <row r="7" spans="1:7" ht="17.25" x14ac:dyDescent="0.3">
      <c r="A7" s="1" t="s">
        <v>5</v>
      </c>
      <c r="B7" s="1">
        <v>10314400</v>
      </c>
      <c r="C7" s="6">
        <f>SUM(B7-'1'!B7)</f>
        <v>26400</v>
      </c>
      <c r="D7" s="14"/>
      <c r="E7" s="1"/>
      <c r="F7" s="1"/>
      <c r="G7" s="28">
        <f>SUM(C7:C8)</f>
        <v>55720</v>
      </c>
    </row>
    <row r="8" spans="1:7" ht="17.25" x14ac:dyDescent="0.3">
      <c r="A8" s="1" t="s">
        <v>6</v>
      </c>
      <c r="B8" s="1">
        <v>7990690</v>
      </c>
      <c r="C8" s="6">
        <f>SUM(B8-'1'!B8)</f>
        <v>29320</v>
      </c>
      <c r="D8" s="14"/>
      <c r="E8" s="1"/>
      <c r="F8" s="1"/>
      <c r="G8" s="29"/>
    </row>
    <row r="9" spans="1:7" ht="17.25" x14ac:dyDescent="0.3">
      <c r="A9" s="1" t="s">
        <v>7</v>
      </c>
      <c r="B9" s="1">
        <v>79002480</v>
      </c>
      <c r="C9" s="6">
        <f>SUM(B9-'1'!B9)</f>
        <v>0</v>
      </c>
      <c r="D9" s="14"/>
      <c r="E9" s="1"/>
      <c r="F9" s="1"/>
      <c r="G9" s="12">
        <f>SUM(C9)</f>
        <v>0</v>
      </c>
    </row>
    <row r="10" spans="1:7" ht="17.25" x14ac:dyDescent="0.3">
      <c r="A10" s="1" t="s">
        <v>8</v>
      </c>
      <c r="B10" s="1">
        <v>698529400</v>
      </c>
      <c r="C10" s="6">
        <f>SUM(B10-'1'!B10)</f>
        <v>0</v>
      </c>
      <c r="D10" s="14"/>
      <c r="E10" s="1"/>
      <c r="F10" s="1"/>
      <c r="G10" s="28">
        <f>SUM(C10:C11)</f>
        <v>0</v>
      </c>
    </row>
    <row r="11" spans="1:7" ht="17.25" x14ac:dyDescent="0.3">
      <c r="A11" s="1" t="s">
        <v>9</v>
      </c>
      <c r="B11" s="1">
        <v>36407390</v>
      </c>
      <c r="C11" s="6">
        <f>SUM(B11-'1'!B11)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6337410000</v>
      </c>
      <c r="C12" s="6">
        <f>SUM(B12-'1'!B12)</f>
        <v>2111000</v>
      </c>
      <c r="D12" s="14"/>
      <c r="E12" s="1"/>
      <c r="F12" s="16"/>
      <c r="G12" s="12">
        <f>SUM(C12)</f>
        <v>2111000</v>
      </c>
    </row>
    <row r="13" spans="1:7" ht="17.25" x14ac:dyDescent="0.3">
      <c r="A13" s="1" t="s">
        <v>11</v>
      </c>
      <c r="B13" s="11">
        <v>6666682929000</v>
      </c>
      <c r="C13" s="13">
        <f>SUM(B13-'1'!B13)</f>
        <v>383000</v>
      </c>
      <c r="D13" s="14"/>
      <c r="E13" s="1"/>
      <c r="F13" s="1"/>
      <c r="G13" s="12">
        <f>SUM(C13)</f>
        <v>383000</v>
      </c>
    </row>
    <row r="14" spans="1:7" ht="17.25" x14ac:dyDescent="0.3">
      <c r="A14" s="1" t="s">
        <v>12</v>
      </c>
      <c r="B14" s="1">
        <v>35142550</v>
      </c>
      <c r="C14" s="6">
        <f>SUM(B14-'1'!B14)</f>
        <v>38720</v>
      </c>
      <c r="D14" s="14"/>
      <c r="E14" s="1"/>
      <c r="F14" s="1"/>
      <c r="G14" s="12">
        <f>SUM(C14)</f>
        <v>38720</v>
      </c>
    </row>
    <row r="15" spans="1:7" ht="17.25" x14ac:dyDescent="0.3">
      <c r="A15" s="1" t="s">
        <v>13</v>
      </c>
      <c r="B15" s="1">
        <v>190125970</v>
      </c>
      <c r="C15" s="6">
        <f>SUM(B15-'1'!B15)</f>
        <v>169150</v>
      </c>
      <c r="D15" s="14"/>
      <c r="E15" s="1"/>
      <c r="F15" s="1"/>
      <c r="G15" s="28">
        <f>SUM(C15:C16)</f>
        <v>169150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193945000</v>
      </c>
      <c r="C17" s="6">
        <f>SUM(B17-'1'!B17)</f>
        <v>185000</v>
      </c>
      <c r="D17" s="14"/>
      <c r="E17" s="1"/>
      <c r="F17" s="1"/>
      <c r="G17" s="12">
        <f>SUM(C17)</f>
        <v>185000</v>
      </c>
    </row>
    <row r="18" spans="1:7" ht="17.25" x14ac:dyDescent="0.3">
      <c r="A18" s="1" t="s">
        <v>15</v>
      </c>
      <c r="B18" s="1">
        <v>8055820</v>
      </c>
      <c r="C18" s="6">
        <f>SUM(B18-'1'!B18)</f>
        <v>0</v>
      </c>
      <c r="D18" s="14"/>
      <c r="E18" s="1"/>
      <c r="F18" s="1"/>
      <c r="G18" s="25"/>
    </row>
    <row r="19" spans="1:7" ht="17.25" x14ac:dyDescent="0.3">
      <c r="A19" s="1" t="s">
        <v>16</v>
      </c>
      <c r="B19" s="1">
        <v>7319200</v>
      </c>
      <c r="C19" s="6">
        <f>SUM(B19-'1'!B19)</f>
        <v>0</v>
      </c>
      <c r="D19" s="14"/>
      <c r="E19" s="1"/>
      <c r="F19" s="1"/>
      <c r="G19" s="26"/>
    </row>
    <row r="20" spans="1:7" ht="17.25" x14ac:dyDescent="0.3">
      <c r="A20" s="1" t="s">
        <v>17</v>
      </c>
      <c r="B20" s="1">
        <v>40468600</v>
      </c>
      <c r="C20" s="6">
        <f>SUM(B20-'1'!B20)</f>
        <v>146100</v>
      </c>
      <c r="D20" s="14"/>
      <c r="E20" s="1"/>
      <c r="F20" s="1"/>
      <c r="G20" s="12">
        <f>SUM(C20)</f>
        <v>146100</v>
      </c>
    </row>
    <row r="21" spans="1:7" ht="17.25" x14ac:dyDescent="0.3">
      <c r="A21" s="1" t="s">
        <v>18</v>
      </c>
      <c r="B21" s="1">
        <v>4196000</v>
      </c>
      <c r="C21" s="6">
        <f>SUM(B21-'1'!B21)</f>
        <v>60800</v>
      </c>
      <c r="D21" s="14"/>
      <c r="E21" s="1"/>
      <c r="F21" s="1"/>
      <c r="G21" s="12">
        <f>SUM(C21)</f>
        <v>60800</v>
      </c>
    </row>
    <row r="22" spans="1:7" ht="17.25" x14ac:dyDescent="0.3">
      <c r="A22" s="1" t="s">
        <v>19</v>
      </c>
      <c r="B22" s="1">
        <v>76725400</v>
      </c>
      <c r="C22" s="6">
        <f>SUM(B22-'1'!B22)</f>
        <v>64600</v>
      </c>
      <c r="D22" s="14"/>
      <c r="E22" s="1"/>
      <c r="F22" s="14"/>
      <c r="G22" s="12">
        <f>SUM(C22)</f>
        <v>64600</v>
      </c>
    </row>
    <row r="23" spans="1:7" ht="17.25" x14ac:dyDescent="0.3">
      <c r="A23" s="1" t="s">
        <v>20</v>
      </c>
      <c r="B23" s="1">
        <v>5842500</v>
      </c>
      <c r="C23" s="6">
        <f>SUM(B23-'1'!B23)</f>
        <v>114300</v>
      </c>
      <c r="D23" s="14"/>
      <c r="E23" s="1"/>
      <c r="F23" s="1"/>
      <c r="G23" s="28">
        <f>SUM(C23:C24)</f>
        <v>126430</v>
      </c>
    </row>
    <row r="24" spans="1:7" ht="17.25" x14ac:dyDescent="0.3">
      <c r="A24" s="1" t="s">
        <v>21</v>
      </c>
      <c r="B24" s="1">
        <v>860380</v>
      </c>
      <c r="C24" s="6">
        <f>SUM(B24-'1'!B24)</f>
        <v>12130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8813000</v>
      </c>
      <c r="C25" s="6">
        <f>SUM(B25-'1'!B25)</f>
        <v>236000</v>
      </c>
      <c r="D25" s="14"/>
      <c r="E25" s="1"/>
      <c r="F25" s="1"/>
      <c r="G25" s="28">
        <f>SUM(C25:C26)</f>
        <v>275980</v>
      </c>
    </row>
    <row r="26" spans="1:7" ht="17.25" x14ac:dyDescent="0.3">
      <c r="A26" s="1" t="s">
        <v>23</v>
      </c>
      <c r="B26" s="1">
        <v>2021560</v>
      </c>
      <c r="C26" s="6">
        <f>SUM(B26-'1'!B26)</f>
        <v>39980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SUM(B27-'1'!B27)</f>
        <v>0</v>
      </c>
      <c r="D27" s="14"/>
      <c r="E27" s="1"/>
      <c r="F27" s="1"/>
      <c r="G27" s="28">
        <f>SUM(C27:C28)</f>
        <v>700</v>
      </c>
    </row>
    <row r="28" spans="1:7" ht="17.25" x14ac:dyDescent="0.3">
      <c r="A28" s="1" t="s">
        <v>25</v>
      </c>
      <c r="B28" s="1">
        <v>33430</v>
      </c>
      <c r="C28" s="6">
        <f>SUM(B28-'1'!B28)</f>
        <v>700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10480000</v>
      </c>
      <c r="C29" s="6">
        <f>SUM(B29-'1'!B29)</f>
        <v>26000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5905790</v>
      </c>
      <c r="C30" s="6">
        <f>SUM(B30-'1'!B30)</f>
        <v>36240</v>
      </c>
      <c r="D30" s="14"/>
      <c r="E30" s="1"/>
      <c r="F30" s="1"/>
      <c r="G30" s="21">
        <f>SUM(C29:C30)</f>
        <v>62240</v>
      </c>
    </row>
    <row r="31" spans="1:7" ht="17.25" x14ac:dyDescent="0.3">
      <c r="A31" s="1" t="s">
        <v>26</v>
      </c>
      <c r="B31" s="1">
        <v>2000</v>
      </c>
      <c r="C31" s="6">
        <f>SUM(B31-'1'!B31)</f>
        <v>1000</v>
      </c>
      <c r="D31" s="14"/>
      <c r="E31" s="1"/>
      <c r="F31" s="1"/>
      <c r="G31" s="28">
        <f>SUM(C31:C32)</f>
        <v>25060</v>
      </c>
    </row>
    <row r="32" spans="1:7" ht="17.25" x14ac:dyDescent="0.3">
      <c r="A32" s="1" t="s">
        <v>27</v>
      </c>
      <c r="B32" s="1">
        <v>766780</v>
      </c>
      <c r="C32" s="6">
        <f>SUM(B32-'1'!B32)</f>
        <v>24060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40139000</v>
      </c>
      <c r="C33" s="6">
        <f>SUM(B33-'1'!B33)</f>
        <v>48000</v>
      </c>
      <c r="D33" s="14"/>
      <c r="E33" s="1"/>
      <c r="F33" s="1"/>
      <c r="G33" s="28">
        <f>SUM(C33:C34)</f>
        <v>84550</v>
      </c>
    </row>
    <row r="34" spans="1:7" ht="17.25" x14ac:dyDescent="0.3">
      <c r="A34" s="1" t="s">
        <v>29</v>
      </c>
      <c r="B34" s="1">
        <v>2052610</v>
      </c>
      <c r="C34" s="6">
        <f>SUM(B34-'1'!B34)</f>
        <v>36550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27731200</v>
      </c>
      <c r="C35" s="6">
        <f>SUM(B35-'1'!B35)</f>
        <v>7800</v>
      </c>
      <c r="D35" s="14"/>
      <c r="E35" s="1"/>
      <c r="F35" s="1"/>
      <c r="G35" s="28">
        <f>SUM(C35:C36)</f>
        <v>23040</v>
      </c>
    </row>
    <row r="36" spans="1:7" ht="17.25" x14ac:dyDescent="0.3">
      <c r="A36" s="1" t="s">
        <v>31</v>
      </c>
      <c r="B36" s="1">
        <v>927380</v>
      </c>
      <c r="C36" s="6">
        <f>SUM(B36-'1'!B36)</f>
        <v>15240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40706000</v>
      </c>
      <c r="C37" s="6">
        <f>SUM(B37-'1'!B37)</f>
        <v>110000</v>
      </c>
      <c r="D37" s="14"/>
      <c r="E37" s="1"/>
      <c r="F37" s="1"/>
      <c r="G37" s="28">
        <f>SUM(C37:C38)</f>
        <v>146660</v>
      </c>
    </row>
    <row r="38" spans="1:7" ht="17.25" x14ac:dyDescent="0.3">
      <c r="A38" s="1" t="s">
        <v>33</v>
      </c>
      <c r="B38" s="1">
        <v>1532800</v>
      </c>
      <c r="C38" s="6">
        <f>SUM(B38-'1'!B38)</f>
        <v>36660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1672200</v>
      </c>
      <c r="C39" s="6">
        <f>SUM(B39-'1'!B39)</f>
        <v>54900</v>
      </c>
      <c r="D39" s="1"/>
      <c r="E39" s="1"/>
      <c r="F39" s="1"/>
      <c r="G39" s="12">
        <f>SUM(C39)</f>
        <v>54900</v>
      </c>
    </row>
    <row r="40" spans="1:7" x14ac:dyDescent="0.25">
      <c r="A40" s="9"/>
      <c r="B40" s="9"/>
      <c r="F40" s="9" t="s">
        <v>43</v>
      </c>
      <c r="G40" s="10">
        <f>SUM(G2:G39)</f>
        <v>4399490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&amp;C&amp;"-,Bold"&amp;18January 2, 2018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view="pageLayout" topLeftCell="A10" workbookViewId="0">
      <selection activeCell="G23" sqref="G23:G24"/>
    </sheetView>
  </sheetViews>
  <sheetFormatPr defaultRowHeight="15" x14ac:dyDescent="0.25"/>
  <cols>
    <col min="1" max="1" width="17" customWidth="1"/>
    <col min="2" max="2" width="18" customWidth="1"/>
    <col min="3" max="3" width="14.5703125" customWidth="1"/>
    <col min="5" max="5" width="8.42578125" customWidth="1"/>
    <col min="6" max="6" width="8.140625" customWidth="1"/>
    <col min="7" max="7" width="14.85546875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190812000</v>
      </c>
      <c r="C2" s="6">
        <f>SUM(B2-'19'!B2)</f>
        <v>171000</v>
      </c>
      <c r="D2" s="8"/>
      <c r="E2" s="2"/>
      <c r="F2" s="3"/>
      <c r="G2" s="28">
        <f>SUM(C2:C3)</f>
        <v>219920</v>
      </c>
    </row>
    <row r="3" spans="1:7" ht="17.25" x14ac:dyDescent="0.3">
      <c r="A3" s="1" t="s">
        <v>0</v>
      </c>
      <c r="B3" s="1">
        <v>4020100</v>
      </c>
      <c r="C3" s="6">
        <f>SUM(B3-'19'!B3)</f>
        <v>48920</v>
      </c>
      <c r="D3" s="14"/>
      <c r="E3" s="1"/>
      <c r="F3" s="1"/>
      <c r="G3" s="29"/>
    </row>
    <row r="4" spans="1:7" ht="17.25" x14ac:dyDescent="0.3">
      <c r="A4" s="1" t="s">
        <v>2</v>
      </c>
      <c r="B4" s="1">
        <v>284000</v>
      </c>
      <c r="C4" s="6">
        <f>SUM(B4-'19'!B4)</f>
        <v>1000</v>
      </c>
      <c r="D4" s="14"/>
      <c r="E4" s="1"/>
      <c r="F4" s="1"/>
      <c r="G4" s="12">
        <f>SUM(C4)</f>
        <v>1000</v>
      </c>
    </row>
    <row r="5" spans="1:7" ht="17.25" x14ac:dyDescent="0.3">
      <c r="A5" s="1" t="s">
        <v>3</v>
      </c>
      <c r="B5" s="1">
        <v>98746150</v>
      </c>
      <c r="C5" s="6">
        <f>SUM(B5-'19'!B5)</f>
        <v>213850</v>
      </c>
      <c r="D5" s="8"/>
      <c r="E5" s="1"/>
      <c r="F5" s="1"/>
      <c r="G5" s="12">
        <f>SUM(C5)</f>
        <v>213850</v>
      </c>
    </row>
    <row r="6" spans="1:7" ht="17.25" x14ac:dyDescent="0.3">
      <c r="A6" s="1" t="s">
        <v>4</v>
      </c>
      <c r="B6" s="1">
        <v>37250610</v>
      </c>
      <c r="C6" s="6">
        <f>SUM(B6-'19'!B6)</f>
        <v>6820</v>
      </c>
      <c r="D6" s="14"/>
      <c r="E6" s="1"/>
      <c r="F6" s="1"/>
      <c r="G6" s="12">
        <f>SUM(C6)</f>
        <v>6820</v>
      </c>
    </row>
    <row r="7" spans="1:7" ht="17.25" x14ac:dyDescent="0.3">
      <c r="A7" s="1" t="s">
        <v>5</v>
      </c>
      <c r="B7" s="1">
        <v>10600100</v>
      </c>
      <c r="C7" s="6">
        <f>SUM(B7-'19'!B7)</f>
        <v>100</v>
      </c>
      <c r="D7" s="14"/>
      <c r="E7" s="1"/>
      <c r="F7" s="1"/>
      <c r="G7" s="28">
        <f>SUM(C7:C8)</f>
        <v>27340</v>
      </c>
    </row>
    <row r="8" spans="1:7" ht="17.25" x14ac:dyDescent="0.3">
      <c r="A8" s="1" t="s">
        <v>6</v>
      </c>
      <c r="B8" s="1">
        <v>8483860</v>
      </c>
      <c r="C8" s="6">
        <f>SUM(B8-'19'!B8)</f>
        <v>27240</v>
      </c>
      <c r="D8" s="14"/>
      <c r="E8" s="1"/>
      <c r="F8" s="1"/>
      <c r="G8" s="29"/>
    </row>
    <row r="9" spans="1:7" ht="17.25" x14ac:dyDescent="0.3">
      <c r="A9" s="1" t="s">
        <v>7</v>
      </c>
      <c r="B9" s="1">
        <v>79951110</v>
      </c>
      <c r="C9" s="6">
        <f>SUM(B9-'19'!B9)</f>
        <v>56970</v>
      </c>
      <c r="D9" s="14"/>
      <c r="E9" s="1"/>
      <c r="F9" s="1"/>
      <c r="G9" s="12">
        <f>SUM(C9)</f>
        <v>56970</v>
      </c>
    </row>
    <row r="10" spans="1:7" ht="17.25" x14ac:dyDescent="0.3">
      <c r="A10" s="1" t="s">
        <v>8</v>
      </c>
      <c r="B10" s="1">
        <v>706765300</v>
      </c>
      <c r="C10" s="6">
        <f>SUM(B10-'19'!B10)</f>
        <v>534500</v>
      </c>
      <c r="D10" s="14"/>
      <c r="E10" s="1"/>
      <c r="F10" s="1"/>
      <c r="G10" s="28">
        <f>SUM(C10:C11)</f>
        <v>534500</v>
      </c>
    </row>
    <row r="11" spans="1:7" ht="17.25" x14ac:dyDescent="0.3">
      <c r="A11" s="1" t="s">
        <v>9</v>
      </c>
      <c r="B11" s="1">
        <v>36407390</v>
      </c>
      <c r="C11" s="6">
        <f>SUM(B11-'19'!B11)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6379633000</v>
      </c>
      <c r="C12" s="6">
        <f>SUM(B12-'19'!B12)</f>
        <v>2578000</v>
      </c>
      <c r="D12" s="14"/>
      <c r="E12" s="1"/>
      <c r="F12" s="1"/>
      <c r="G12" s="12">
        <f>SUM(C12)</f>
        <v>2578000</v>
      </c>
    </row>
    <row r="13" spans="1:7" ht="17.25" x14ac:dyDescent="0.3">
      <c r="A13" s="1" t="s">
        <v>11</v>
      </c>
      <c r="B13" s="11">
        <v>6666690173000</v>
      </c>
      <c r="C13" s="13">
        <f>SUM(B13-'19'!B13)</f>
        <v>509000</v>
      </c>
      <c r="D13" s="14"/>
      <c r="E13" s="1"/>
      <c r="F13" s="1"/>
      <c r="G13" s="12">
        <f>SUM(C13)</f>
        <v>509000</v>
      </c>
    </row>
    <row r="14" spans="1:7" ht="17.25" x14ac:dyDescent="0.3">
      <c r="A14" s="1" t="s">
        <v>12</v>
      </c>
      <c r="B14" s="1">
        <v>35984190</v>
      </c>
      <c r="C14" s="6">
        <f>SUM(B14-'19'!B14)</f>
        <v>0</v>
      </c>
      <c r="D14" s="14"/>
      <c r="E14" s="1"/>
      <c r="F14" s="1"/>
      <c r="G14" s="12">
        <f>SUM(C14)</f>
        <v>0</v>
      </c>
    </row>
    <row r="15" spans="1:7" ht="17.25" x14ac:dyDescent="0.3">
      <c r="A15" s="1" t="s">
        <v>13</v>
      </c>
      <c r="B15" s="1">
        <v>193513340</v>
      </c>
      <c r="C15" s="6">
        <f>SUM(B15-'19'!B15)</f>
        <v>0</v>
      </c>
      <c r="D15" s="14"/>
      <c r="E15" s="1"/>
      <c r="F15" s="1"/>
      <c r="G15" s="28">
        <f>SUM(C15:C16)</f>
        <v>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197152000</v>
      </c>
      <c r="C17" s="6">
        <f>SUM(B17-'19'!B17)</f>
        <v>0</v>
      </c>
      <c r="D17" s="14"/>
      <c r="E17" s="1"/>
      <c r="F17" s="1"/>
      <c r="G17" s="12">
        <f>SUM(C17)</f>
        <v>0</v>
      </c>
    </row>
    <row r="18" spans="1:7" ht="17.25" x14ac:dyDescent="0.3">
      <c r="A18" s="1" t="s">
        <v>15</v>
      </c>
      <c r="B18" s="1">
        <v>8686070</v>
      </c>
      <c r="C18" s="6">
        <f>SUM(B18-'19'!B18)</f>
        <v>34250</v>
      </c>
      <c r="D18" s="14"/>
      <c r="E18" s="1"/>
      <c r="F18" s="1"/>
      <c r="G18" s="28">
        <f>SUM(C18:C19)</f>
        <v>34450</v>
      </c>
    </row>
    <row r="19" spans="1:7" ht="17.25" x14ac:dyDescent="0.3">
      <c r="A19" s="1" t="s">
        <v>16</v>
      </c>
      <c r="B19" s="1">
        <v>7325800</v>
      </c>
      <c r="C19" s="6">
        <f>SUM(B19-'19'!B19)</f>
        <v>200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42837530</v>
      </c>
      <c r="C20" s="6">
        <f>SUM(B20-'19'!B20)</f>
        <v>113280</v>
      </c>
      <c r="D20" s="14"/>
      <c r="E20" s="1"/>
      <c r="F20" s="1"/>
      <c r="G20" s="12">
        <f>SUM(C20)</f>
        <v>113280</v>
      </c>
    </row>
    <row r="21" spans="1:7" ht="17.25" x14ac:dyDescent="0.3">
      <c r="A21" s="1" t="s">
        <v>18</v>
      </c>
      <c r="B21" s="1">
        <v>5310800</v>
      </c>
      <c r="C21" s="6">
        <f>SUM(B21-'19'!B21)</f>
        <v>77300</v>
      </c>
      <c r="D21" s="14"/>
      <c r="E21" s="1"/>
      <c r="F21" s="1"/>
      <c r="G21" s="12">
        <f>SUM(C21)</f>
        <v>77300</v>
      </c>
    </row>
    <row r="22" spans="1:7" ht="17.25" x14ac:dyDescent="0.3">
      <c r="A22" s="1" t="s">
        <v>19</v>
      </c>
      <c r="B22" s="1">
        <v>78079700</v>
      </c>
      <c r="C22" s="6">
        <f>SUM(B22-'19'!B22)</f>
        <v>0</v>
      </c>
      <c r="D22" s="14"/>
      <c r="E22" s="1"/>
      <c r="F22" s="1"/>
      <c r="G22" s="12">
        <f>SUM(C22)</f>
        <v>0</v>
      </c>
    </row>
    <row r="23" spans="1:7" ht="17.25" x14ac:dyDescent="0.3">
      <c r="A23" s="1" t="s">
        <v>20</v>
      </c>
      <c r="B23" s="1">
        <v>7759900</v>
      </c>
      <c r="C23" s="6">
        <f>SUM(B23-'19'!B23)</f>
        <v>104200</v>
      </c>
      <c r="D23" s="14"/>
      <c r="E23" s="1"/>
      <c r="F23" s="1"/>
      <c r="G23" s="28">
        <f>SUM(C23:C24)</f>
        <v>115920</v>
      </c>
    </row>
    <row r="24" spans="1:7" ht="17.25" x14ac:dyDescent="0.3">
      <c r="A24" s="1" t="s">
        <v>21</v>
      </c>
      <c r="B24" s="1">
        <v>1074900</v>
      </c>
      <c r="C24" s="6">
        <f>SUM(B24-'19'!B24)</f>
        <v>11720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14232000</v>
      </c>
      <c r="C25" s="6">
        <f>SUM(B25-'19'!B25)</f>
        <v>350000</v>
      </c>
      <c r="D25" s="14"/>
      <c r="E25" s="1"/>
      <c r="F25" s="1"/>
      <c r="G25" s="28">
        <f>SUM(C25:C26)</f>
        <v>395060</v>
      </c>
    </row>
    <row r="26" spans="1:7" ht="17.25" x14ac:dyDescent="0.3">
      <c r="A26" s="1" t="s">
        <v>23</v>
      </c>
      <c r="B26" s="1">
        <v>2804030</v>
      </c>
      <c r="C26" s="6">
        <f>SUM(B26-'19'!B26)</f>
        <v>45060</v>
      </c>
      <c r="D26" s="14"/>
      <c r="E26" s="1"/>
      <c r="F26" s="1"/>
      <c r="G26" s="29"/>
    </row>
    <row r="27" spans="1:7" ht="17.25" x14ac:dyDescent="0.3">
      <c r="A27" s="1" t="s">
        <v>24</v>
      </c>
      <c r="B27" s="1"/>
      <c r="C27" s="6">
        <f>SUM(B27-'19'!B27)</f>
        <v>0</v>
      </c>
      <c r="D27" s="14"/>
      <c r="E27" s="1"/>
      <c r="F27" s="1"/>
      <c r="G27" s="28">
        <f>SUM(C27:C28)</f>
        <v>1590</v>
      </c>
    </row>
    <row r="28" spans="1:7" ht="17.25" x14ac:dyDescent="0.3">
      <c r="A28" s="1" t="s">
        <v>25</v>
      </c>
      <c r="B28" s="1">
        <v>54950</v>
      </c>
      <c r="C28" s="6">
        <f>SUM(B28-'19'!B28)</f>
        <v>1590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11054000</v>
      </c>
      <c r="C29" s="6">
        <f>SUM(B29-'19'!B29)</f>
        <v>30000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6577150</v>
      </c>
      <c r="C30" s="6">
        <f>SUM(B30-'19'!B30)</f>
        <v>40370</v>
      </c>
      <c r="D30" s="14"/>
      <c r="E30" s="1"/>
      <c r="F30" s="1"/>
      <c r="G30" s="21">
        <f>SUM(C29:C30)</f>
        <v>70370</v>
      </c>
    </row>
    <row r="31" spans="1:7" ht="17.25" x14ac:dyDescent="0.3">
      <c r="A31" s="1" t="s">
        <v>26</v>
      </c>
      <c r="B31" s="1">
        <v>24000</v>
      </c>
      <c r="C31" s="6">
        <f>SUM(B31-'19'!B31)</f>
        <v>2000</v>
      </c>
      <c r="D31" s="14"/>
      <c r="E31" s="1"/>
      <c r="F31" s="1"/>
      <c r="G31" s="28">
        <f>SUM(C31:C32)</f>
        <v>35230</v>
      </c>
    </row>
    <row r="32" spans="1:7" ht="17.25" x14ac:dyDescent="0.3">
      <c r="A32" s="1" t="s">
        <v>27</v>
      </c>
      <c r="B32" s="1">
        <v>1254990</v>
      </c>
      <c r="C32" s="6">
        <f>SUM(B32-'19'!B32)</f>
        <v>33230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41194000</v>
      </c>
      <c r="C33" s="6">
        <f>SUM(B33-'19'!B33)</f>
        <v>68000</v>
      </c>
      <c r="D33" s="14"/>
      <c r="E33" s="1"/>
      <c r="F33" s="1"/>
      <c r="G33" s="28">
        <f>SUM(C33:C34)</f>
        <v>108720</v>
      </c>
    </row>
    <row r="34" spans="1:7" ht="17.25" x14ac:dyDescent="0.3">
      <c r="A34" s="1" t="s">
        <v>29</v>
      </c>
      <c r="B34" s="1">
        <v>2768120</v>
      </c>
      <c r="C34" s="6">
        <f>SUM(B34-'19'!B34)</f>
        <v>40720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27785800</v>
      </c>
      <c r="C35" s="6">
        <f>SUM(B35-'19'!B35)</f>
        <v>1300</v>
      </c>
      <c r="D35" s="14"/>
      <c r="E35" s="1"/>
      <c r="F35" s="1"/>
      <c r="G35" s="28">
        <f>SUM(C35:C36)</f>
        <v>13190</v>
      </c>
    </row>
    <row r="36" spans="1:7" ht="17.25" x14ac:dyDescent="0.3">
      <c r="A36" s="1" t="s">
        <v>31</v>
      </c>
      <c r="B36" s="1">
        <v>1188030</v>
      </c>
      <c r="C36" s="6">
        <f>SUM(B36-'19'!B36)</f>
        <v>11890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43306000</v>
      </c>
      <c r="C37" s="6">
        <f>SUM(B37-'19'!B37)</f>
        <v>155000</v>
      </c>
      <c r="D37" s="14"/>
      <c r="E37" s="1"/>
      <c r="F37" s="1"/>
      <c r="G37" s="28">
        <f>SUM(C37:C38)</f>
        <v>195550</v>
      </c>
    </row>
    <row r="38" spans="1:7" ht="17.25" x14ac:dyDescent="0.3">
      <c r="A38" s="1" t="s">
        <v>33</v>
      </c>
      <c r="B38" s="1">
        <v>2247350</v>
      </c>
      <c r="C38" s="6">
        <f>SUM(B38-'19'!B38)</f>
        <v>40550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2876700</v>
      </c>
      <c r="C39" s="6">
        <f>SUM(B39-'19'!B39)</f>
        <v>79700</v>
      </c>
      <c r="D39" s="14"/>
      <c r="E39" s="1"/>
      <c r="F39" s="1"/>
      <c r="G39" s="12">
        <f>SUM(C39)</f>
        <v>79700</v>
      </c>
    </row>
    <row r="40" spans="1:7" x14ac:dyDescent="0.25">
      <c r="A40" s="9"/>
      <c r="B40" s="9"/>
      <c r="F40" s="9" t="s">
        <v>43</v>
      </c>
      <c r="G40" s="10">
        <f>MIN(G2:G39)</f>
        <v>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20, 2018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1"/>
  <sheetViews>
    <sheetView view="pageLayout" zoomScale="90" zoomScalePageLayoutView="90" workbookViewId="0">
      <selection activeCell="G23" sqref="G23:G24"/>
    </sheetView>
  </sheetViews>
  <sheetFormatPr defaultRowHeight="15" x14ac:dyDescent="0.25"/>
  <cols>
    <col min="1" max="1" width="16.42578125" customWidth="1"/>
    <col min="2" max="2" width="19.28515625" customWidth="1"/>
    <col min="3" max="3" width="15" customWidth="1"/>
    <col min="4" max="4" width="6.85546875" customWidth="1"/>
    <col min="5" max="5" width="6.42578125" customWidth="1"/>
    <col min="6" max="6" width="6.85546875" customWidth="1"/>
    <col min="7" max="7" width="19.28515625" customWidth="1"/>
    <col min="8" max="10" width="9.140625" customWidth="1"/>
    <col min="12" max="14" width="9.140625" customWidth="1"/>
  </cols>
  <sheetData>
    <row r="1" spans="1:7" ht="39.7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0</v>
      </c>
      <c r="B2" s="1">
        <v>190975000</v>
      </c>
      <c r="C2" s="6">
        <f>SUM(B2-'20'!B2)</f>
        <v>163000</v>
      </c>
      <c r="D2" s="8"/>
      <c r="E2" s="2"/>
      <c r="F2" s="3"/>
      <c r="G2" s="28">
        <f>SUM(C2:C3)</f>
        <v>211650</v>
      </c>
    </row>
    <row r="3" spans="1:7" ht="17.25" x14ac:dyDescent="0.3">
      <c r="A3" s="1" t="s">
        <v>0</v>
      </c>
      <c r="B3" s="1">
        <v>4068750</v>
      </c>
      <c r="C3" s="6">
        <f>SUM(B3-'20'!B3)</f>
        <v>48650</v>
      </c>
      <c r="D3" s="14"/>
      <c r="E3" s="1"/>
      <c r="F3" s="1"/>
      <c r="G3" s="29"/>
    </row>
    <row r="4" spans="1:7" ht="17.25" x14ac:dyDescent="0.3">
      <c r="A4" s="1" t="s">
        <v>2</v>
      </c>
      <c r="B4" s="1">
        <v>284000</v>
      </c>
      <c r="C4" s="6">
        <f>SUM(B4-'20'!B4)</f>
        <v>0</v>
      </c>
      <c r="D4" s="14"/>
      <c r="E4" s="1"/>
      <c r="F4" s="1"/>
      <c r="G4" s="15">
        <f>SUM(C4)</f>
        <v>0</v>
      </c>
    </row>
    <row r="5" spans="1:7" ht="17.25" x14ac:dyDescent="0.3">
      <c r="A5" s="1" t="s">
        <v>3</v>
      </c>
      <c r="B5" s="1">
        <v>98950620</v>
      </c>
      <c r="C5" s="6">
        <f>SUM(B5-'20'!B5)</f>
        <v>204470</v>
      </c>
      <c r="D5" s="8"/>
      <c r="E5" s="1"/>
      <c r="F5" s="1"/>
      <c r="G5" s="12">
        <f>SUM(C5)</f>
        <v>204470</v>
      </c>
    </row>
    <row r="6" spans="1:7" ht="17.25" x14ac:dyDescent="0.3">
      <c r="A6" s="1" t="s">
        <v>4</v>
      </c>
      <c r="B6" s="1">
        <v>37260020</v>
      </c>
      <c r="C6" s="6">
        <f>SUM(B6-'20'!B6)</f>
        <v>9410</v>
      </c>
      <c r="D6" s="14"/>
      <c r="E6" s="1"/>
      <c r="F6" s="1"/>
      <c r="G6" s="12">
        <f>SUM(C6)</f>
        <v>9410</v>
      </c>
    </row>
    <row r="7" spans="1:7" ht="17.25" x14ac:dyDescent="0.3">
      <c r="A7" s="1" t="s">
        <v>5</v>
      </c>
      <c r="B7" s="1">
        <v>10601600</v>
      </c>
      <c r="C7" s="6">
        <f>SUM(B7-'20'!B7)</f>
        <v>1500</v>
      </c>
      <c r="D7" s="14"/>
      <c r="E7" s="1"/>
      <c r="F7" s="1"/>
      <c r="G7" s="28">
        <f>SUM(C7:C8)</f>
        <v>28750</v>
      </c>
    </row>
    <row r="8" spans="1:7" ht="17.25" x14ac:dyDescent="0.3">
      <c r="A8" s="1" t="s">
        <v>6</v>
      </c>
      <c r="B8" s="1">
        <v>8511110</v>
      </c>
      <c r="C8" s="6">
        <f>SUM(B8-'20'!B8)</f>
        <v>27250</v>
      </c>
      <c r="D8" s="14"/>
      <c r="E8" s="1"/>
      <c r="F8" s="1"/>
      <c r="G8" s="29"/>
    </row>
    <row r="9" spans="1:7" ht="17.25" x14ac:dyDescent="0.3">
      <c r="A9" s="1" t="s">
        <v>7</v>
      </c>
      <c r="B9" s="1">
        <v>80003840</v>
      </c>
      <c r="C9" s="6">
        <f>SUM(B9-'20'!B9)</f>
        <v>52730</v>
      </c>
      <c r="D9" s="14"/>
      <c r="E9" s="1"/>
      <c r="F9" s="1"/>
      <c r="G9" s="12">
        <f>SUM(C9)</f>
        <v>52730</v>
      </c>
    </row>
    <row r="10" spans="1:7" ht="17.25" x14ac:dyDescent="0.3">
      <c r="A10" s="1" t="s">
        <v>8</v>
      </c>
      <c r="B10" s="1">
        <v>707191600</v>
      </c>
      <c r="C10" s="6">
        <f>SUM(B10-'20'!B10)</f>
        <v>426300</v>
      </c>
      <c r="D10" s="14"/>
      <c r="E10" s="1"/>
      <c r="F10" s="1"/>
      <c r="G10" s="28">
        <f>SUM(C10:C11)</f>
        <v>426300</v>
      </c>
    </row>
    <row r="11" spans="1:7" ht="17.25" x14ac:dyDescent="0.3">
      <c r="A11" s="1" t="s">
        <v>9</v>
      </c>
      <c r="B11" s="1">
        <v>36407390</v>
      </c>
      <c r="C11" s="6">
        <f>SUM(B11-'20'!B11)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6382093000</v>
      </c>
      <c r="C12" s="13">
        <f>SUM(B12-'20'!B12)</f>
        <v>2460000</v>
      </c>
      <c r="D12" s="14"/>
      <c r="E12" s="1"/>
      <c r="F12" s="1"/>
      <c r="G12" s="12">
        <f>SUM(C12)</f>
        <v>2460000</v>
      </c>
    </row>
    <row r="13" spans="1:7" ht="17.25" x14ac:dyDescent="0.3">
      <c r="A13" s="1" t="s">
        <v>11</v>
      </c>
      <c r="B13" s="11">
        <v>6666690547000</v>
      </c>
      <c r="C13" s="13">
        <f>SUM(B13-'20'!B13)</f>
        <v>374000</v>
      </c>
      <c r="D13" s="14"/>
      <c r="E13" s="1"/>
      <c r="F13" s="1"/>
      <c r="G13" s="12">
        <f>SUM(C13)</f>
        <v>374000</v>
      </c>
    </row>
    <row r="14" spans="1:7" ht="17.25" x14ac:dyDescent="0.3">
      <c r="A14" s="1" t="s">
        <v>12</v>
      </c>
      <c r="B14" s="1">
        <v>36074020</v>
      </c>
      <c r="C14" s="6">
        <f>SUM(B14-'20'!B14)</f>
        <v>89830</v>
      </c>
      <c r="D14" s="14"/>
      <c r="E14" s="1"/>
      <c r="F14" s="1"/>
      <c r="G14" s="12">
        <f>SUM(C14)</f>
        <v>89830</v>
      </c>
    </row>
    <row r="15" spans="1:7" ht="17.25" x14ac:dyDescent="0.3">
      <c r="A15" s="1" t="s">
        <v>13</v>
      </c>
      <c r="B15" s="1">
        <v>193915340</v>
      </c>
      <c r="C15" s="6">
        <f>SUM(B15-'20'!B15)</f>
        <v>402000</v>
      </c>
      <c r="D15" s="14"/>
      <c r="E15" s="1"/>
      <c r="F15" s="1"/>
      <c r="G15" s="28">
        <f>SUM(C15:C16)</f>
        <v>402000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197565000</v>
      </c>
      <c r="C17" s="6">
        <f>SUM(B17-'20'!B17)</f>
        <v>413000</v>
      </c>
      <c r="D17" s="14"/>
      <c r="E17" s="1"/>
      <c r="F17" s="1"/>
      <c r="G17" s="12">
        <f>SUM(C17)</f>
        <v>413000</v>
      </c>
    </row>
    <row r="18" spans="1:7" ht="17.25" x14ac:dyDescent="0.3">
      <c r="A18" s="1" t="s">
        <v>15</v>
      </c>
      <c r="B18" s="1">
        <v>8724290</v>
      </c>
      <c r="C18" s="6">
        <f>SUM(B18-'20'!B18)</f>
        <v>38220</v>
      </c>
      <c r="D18" s="14"/>
      <c r="E18" s="1"/>
      <c r="F18" s="1"/>
      <c r="G18" s="30">
        <f>SUM(C18:C19)</f>
        <v>38920</v>
      </c>
    </row>
    <row r="19" spans="1:7" ht="17.25" x14ac:dyDescent="0.3">
      <c r="A19" s="1" t="s">
        <v>16</v>
      </c>
      <c r="B19" s="1">
        <v>7326500</v>
      </c>
      <c r="C19" s="6">
        <f>SUM(B19-'20'!B19)</f>
        <v>700</v>
      </c>
      <c r="D19" s="14"/>
      <c r="E19" s="1"/>
      <c r="F19" s="1"/>
      <c r="G19" s="31"/>
    </row>
    <row r="20" spans="1:7" ht="17.25" x14ac:dyDescent="0.3">
      <c r="A20" s="1" t="s">
        <v>17</v>
      </c>
      <c r="B20" s="1">
        <v>42947600</v>
      </c>
      <c r="C20" s="6">
        <f>SUM(B20-'20'!B20)</f>
        <v>110070</v>
      </c>
      <c r="D20" s="14"/>
      <c r="E20" s="1"/>
      <c r="F20" s="1"/>
      <c r="G20" s="12">
        <f>SUM(C20)</f>
        <v>110070</v>
      </c>
    </row>
    <row r="21" spans="1:7" ht="17.25" x14ac:dyDescent="0.3">
      <c r="A21" s="1" t="s">
        <v>18</v>
      </c>
      <c r="B21" s="1">
        <v>5385000</v>
      </c>
      <c r="C21" s="6">
        <f>SUM(B21-'20'!B21)</f>
        <v>74200</v>
      </c>
      <c r="D21" s="14"/>
      <c r="E21" s="1"/>
      <c r="F21" s="1"/>
      <c r="G21" s="12">
        <f>SUM(C21)</f>
        <v>74200</v>
      </c>
    </row>
    <row r="22" spans="1:7" ht="17.25" x14ac:dyDescent="0.3">
      <c r="A22" s="1" t="s">
        <v>19</v>
      </c>
      <c r="B22" s="1">
        <v>78235900</v>
      </c>
      <c r="C22" s="6">
        <f>SUM(B22-'20'!B22)</f>
        <v>156200</v>
      </c>
      <c r="D22" s="14"/>
      <c r="E22" s="1"/>
      <c r="F22" s="1"/>
      <c r="G22" s="12">
        <f>SUM(C22)</f>
        <v>156200</v>
      </c>
    </row>
    <row r="23" spans="1:7" ht="17.25" x14ac:dyDescent="0.3">
      <c r="A23" s="1" t="s">
        <v>20</v>
      </c>
      <c r="B23" s="1">
        <v>7759900</v>
      </c>
      <c r="C23" s="6">
        <f>SUM(B23-'20'!B23)</f>
        <v>0</v>
      </c>
      <c r="D23" s="14"/>
      <c r="E23" s="1"/>
      <c r="F23" s="1"/>
      <c r="G23" s="28">
        <f>SUM(C23:C24)</f>
        <v>0</v>
      </c>
    </row>
    <row r="24" spans="1:7" ht="17.25" x14ac:dyDescent="0.3">
      <c r="A24" s="1" t="s">
        <v>21</v>
      </c>
      <c r="B24" s="1">
        <v>1074900</v>
      </c>
      <c r="C24" s="6">
        <f>SUM(B24-'20'!B24)</f>
        <v>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14578000</v>
      </c>
      <c r="C25" s="6">
        <f>SUM(B25-'20'!B25)</f>
        <v>346000</v>
      </c>
      <c r="D25" s="14"/>
      <c r="E25" s="1"/>
      <c r="F25" s="1"/>
      <c r="G25" s="28">
        <f>SUM(C25:C26)</f>
        <v>388560</v>
      </c>
    </row>
    <row r="26" spans="1:7" ht="17.25" x14ac:dyDescent="0.3">
      <c r="A26" s="1" t="s">
        <v>23</v>
      </c>
      <c r="B26" s="1">
        <v>2846590</v>
      </c>
      <c r="C26" s="6">
        <f>SUM(B26-'20'!B26)</f>
        <v>42560</v>
      </c>
      <c r="D26" s="14"/>
      <c r="E26" s="1"/>
      <c r="F26" s="1"/>
      <c r="G26" s="29"/>
    </row>
    <row r="27" spans="1:7" ht="17.25" x14ac:dyDescent="0.3">
      <c r="A27" s="1" t="s">
        <v>24</v>
      </c>
      <c r="B27" s="1"/>
      <c r="C27" s="6">
        <f>SUM(B27-'20'!B27)</f>
        <v>0</v>
      </c>
      <c r="D27" s="14"/>
      <c r="E27" s="1"/>
      <c r="F27" s="1"/>
      <c r="G27" s="30">
        <f>SUM(C27:C28)</f>
        <v>0</v>
      </c>
    </row>
    <row r="28" spans="1:7" ht="17.25" x14ac:dyDescent="0.3">
      <c r="A28" s="1" t="s">
        <v>25</v>
      </c>
      <c r="B28" s="1">
        <v>54950</v>
      </c>
      <c r="C28" s="6">
        <f>SUM(B28-'20'!B28)</f>
        <v>0</v>
      </c>
      <c r="D28" s="14"/>
      <c r="E28" s="1"/>
      <c r="F28" s="1"/>
      <c r="G28" s="31"/>
    </row>
    <row r="29" spans="1:7" ht="17.25" x14ac:dyDescent="0.3">
      <c r="A29" s="1" t="s">
        <v>44</v>
      </c>
      <c r="B29" s="1">
        <v>11054000</v>
      </c>
      <c r="C29" s="6">
        <f>SUM(B29-'20'!B29)</f>
        <v>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6577150</v>
      </c>
      <c r="C30" s="6">
        <f>SUM(B30-'20'!B30)</f>
        <v>0</v>
      </c>
      <c r="D30" s="14"/>
      <c r="E30" s="1"/>
      <c r="F30" s="1"/>
      <c r="G30" s="21">
        <f>SUM(C29:C30)</f>
        <v>0</v>
      </c>
    </row>
    <row r="31" spans="1:7" ht="17.25" x14ac:dyDescent="0.3">
      <c r="A31" s="1" t="s">
        <v>26</v>
      </c>
      <c r="B31" s="1">
        <v>24000</v>
      </c>
      <c r="C31" s="6">
        <f>SUM(B31-'20'!B31)</f>
        <v>0</v>
      </c>
      <c r="D31" s="14"/>
      <c r="E31" s="1"/>
      <c r="F31" s="1"/>
      <c r="G31" s="30">
        <f>SUM(C31:C32)</f>
        <v>0</v>
      </c>
    </row>
    <row r="32" spans="1:7" ht="17.25" x14ac:dyDescent="0.3">
      <c r="A32" s="1" t="s">
        <v>27</v>
      </c>
      <c r="B32" s="1">
        <v>1254990</v>
      </c>
      <c r="C32" s="6">
        <f>SUM(B32-'20'!B32)</f>
        <v>0</v>
      </c>
      <c r="D32" s="14"/>
      <c r="E32" s="1"/>
      <c r="F32" s="1"/>
      <c r="G32" s="31"/>
    </row>
    <row r="33" spans="1:7" ht="17.25" x14ac:dyDescent="0.3">
      <c r="A33" s="1" t="s">
        <v>28</v>
      </c>
      <c r="B33" s="1">
        <v>41194000</v>
      </c>
      <c r="C33" s="6">
        <f>SUM(B33-'20'!B33)</f>
        <v>0</v>
      </c>
      <c r="D33" s="14"/>
      <c r="E33" s="1"/>
      <c r="F33" s="1"/>
      <c r="G33" s="28">
        <f>SUM(C33:C34)</f>
        <v>0</v>
      </c>
    </row>
    <row r="34" spans="1:7" ht="17.25" x14ac:dyDescent="0.3">
      <c r="A34" s="1" t="s">
        <v>29</v>
      </c>
      <c r="B34" s="1">
        <v>2768120</v>
      </c>
      <c r="C34" s="6">
        <f>SUM(B34-'20'!B34)</f>
        <v>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27785800</v>
      </c>
      <c r="C35" s="6">
        <f>SUM(B35-'20'!B35)</f>
        <v>0</v>
      </c>
      <c r="D35" s="14"/>
      <c r="E35" s="1"/>
      <c r="F35" s="1"/>
      <c r="G35" s="28">
        <f>SUM(C35:C36)</f>
        <v>0</v>
      </c>
    </row>
    <row r="36" spans="1:7" ht="17.25" x14ac:dyDescent="0.3">
      <c r="A36" s="1" t="s">
        <v>31</v>
      </c>
      <c r="B36" s="1">
        <v>1188030</v>
      </c>
      <c r="C36" s="6">
        <f>SUM(B36-'20'!B36)</f>
        <v>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43306000</v>
      </c>
      <c r="C37" s="6">
        <f>SUM(B37-'20'!B37)</f>
        <v>0</v>
      </c>
      <c r="D37" s="14"/>
      <c r="E37" s="1"/>
      <c r="F37" s="1"/>
      <c r="G37" s="28">
        <f>SUM(C37:C38)</f>
        <v>0</v>
      </c>
    </row>
    <row r="38" spans="1:7" ht="17.25" x14ac:dyDescent="0.3">
      <c r="A38" s="1" t="s">
        <v>33</v>
      </c>
      <c r="B38" s="1">
        <v>2247350</v>
      </c>
      <c r="C38" s="6">
        <f>SUM(B38-'20'!B38)</f>
        <v>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2876700</v>
      </c>
      <c r="C39" s="6">
        <f>SUM(B39-'20'!B39)</f>
        <v>0</v>
      </c>
      <c r="D39" s="14"/>
      <c r="E39" s="1"/>
      <c r="F39" s="1"/>
      <c r="G39" s="12">
        <f>SUM(C39)</f>
        <v>0</v>
      </c>
    </row>
    <row r="40" spans="1:7" x14ac:dyDescent="0.25">
      <c r="A40" s="9"/>
      <c r="B40" s="9"/>
      <c r="F40" s="9"/>
      <c r="G40" s="10"/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21, 2018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1"/>
  <sheetViews>
    <sheetView view="pageLayout" workbookViewId="0">
      <selection activeCell="G23" sqref="G23:G24"/>
    </sheetView>
  </sheetViews>
  <sheetFormatPr defaultRowHeight="15" x14ac:dyDescent="0.25"/>
  <cols>
    <col min="1" max="1" width="17" customWidth="1"/>
    <col min="2" max="2" width="18" customWidth="1"/>
    <col min="3" max="3" width="16.140625" customWidth="1"/>
    <col min="4" max="4" width="6.85546875" customWidth="1"/>
    <col min="5" max="5" width="6.28515625" customWidth="1"/>
    <col min="6" max="6" width="6.7109375" customWidth="1"/>
    <col min="7" max="7" width="18" customWidth="1"/>
    <col min="8" max="10" width="9.140625" customWidth="1"/>
    <col min="12" max="14" width="9.140625" customWidth="1"/>
  </cols>
  <sheetData>
    <row r="1" spans="1:7" ht="42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191141000</v>
      </c>
      <c r="C2" s="6">
        <f>SUM(B2-'21'!B2)</f>
        <v>166000</v>
      </c>
      <c r="D2" s="8"/>
      <c r="E2" s="2"/>
      <c r="F2" s="3"/>
      <c r="G2" s="28">
        <f>SUM(C2:C3)</f>
        <v>214700</v>
      </c>
    </row>
    <row r="3" spans="1:7" ht="17.25" x14ac:dyDescent="0.3">
      <c r="A3" s="1" t="s">
        <v>0</v>
      </c>
      <c r="B3" s="1">
        <v>4117450</v>
      </c>
      <c r="C3" s="6">
        <f>SUM(B3-'21'!B3)</f>
        <v>48700</v>
      </c>
      <c r="D3" s="14"/>
      <c r="E3" s="1"/>
      <c r="F3" s="1"/>
      <c r="G3" s="29"/>
    </row>
    <row r="4" spans="1:7" ht="17.25" x14ac:dyDescent="0.3">
      <c r="A4" s="1" t="s">
        <v>2</v>
      </c>
      <c r="B4" s="1">
        <v>287000</v>
      </c>
      <c r="C4" s="6">
        <f>SUM(B4-'21'!B4)</f>
        <v>3000</v>
      </c>
      <c r="D4" s="14"/>
      <c r="E4" s="1"/>
      <c r="F4" s="1"/>
      <c r="G4" s="12">
        <f>SUM(C4)</f>
        <v>3000</v>
      </c>
    </row>
    <row r="5" spans="1:7" ht="17.25" x14ac:dyDescent="0.3">
      <c r="A5" s="1" t="s">
        <v>3</v>
      </c>
      <c r="B5" s="1">
        <v>99160100</v>
      </c>
      <c r="C5" s="6">
        <f>SUM(B5-'21'!B5)</f>
        <v>209480</v>
      </c>
      <c r="D5" s="8"/>
      <c r="E5" s="1"/>
      <c r="F5" s="1"/>
      <c r="G5" s="12">
        <f>SUM(C5)</f>
        <v>209480</v>
      </c>
    </row>
    <row r="6" spans="1:7" ht="17.25" x14ac:dyDescent="0.3">
      <c r="A6" s="1" t="s">
        <v>4</v>
      </c>
      <c r="B6" s="1">
        <v>37268210</v>
      </c>
      <c r="C6" s="6">
        <f>SUM(B6-'21'!B6)</f>
        <v>8190</v>
      </c>
      <c r="D6" s="14"/>
      <c r="E6" s="1"/>
      <c r="F6" s="1"/>
      <c r="G6" s="12">
        <f>SUM(C6)</f>
        <v>8190</v>
      </c>
    </row>
    <row r="7" spans="1:7" ht="17.25" x14ac:dyDescent="0.3">
      <c r="A7" s="1" t="s">
        <v>5</v>
      </c>
      <c r="B7" s="1">
        <v>10606800</v>
      </c>
      <c r="C7" s="6">
        <f>SUM(B7-'21'!B7)</f>
        <v>5200</v>
      </c>
      <c r="D7" s="14"/>
      <c r="E7" s="1"/>
      <c r="F7" s="1"/>
      <c r="G7" s="28">
        <f>SUM(C7:C8)</f>
        <v>32530</v>
      </c>
    </row>
    <row r="8" spans="1:7" ht="17.25" x14ac:dyDescent="0.3">
      <c r="A8" s="1" t="s">
        <v>6</v>
      </c>
      <c r="B8" s="1">
        <v>8538440</v>
      </c>
      <c r="C8" s="6">
        <f>SUM(B8-'21'!B8)</f>
        <v>27330</v>
      </c>
      <c r="D8" s="14"/>
      <c r="E8" s="1"/>
      <c r="F8" s="1"/>
      <c r="G8" s="29"/>
    </row>
    <row r="9" spans="1:7" ht="17.25" x14ac:dyDescent="0.3">
      <c r="A9" s="1" t="s">
        <v>7</v>
      </c>
      <c r="B9" s="1">
        <v>80053970</v>
      </c>
      <c r="C9" s="6">
        <f>SUM(B9-'21'!B9)</f>
        <v>50130</v>
      </c>
      <c r="D9" s="14"/>
      <c r="E9" s="1"/>
      <c r="F9" s="1"/>
      <c r="G9" s="12">
        <f>SUM(C9)</f>
        <v>50130</v>
      </c>
    </row>
    <row r="10" spans="1:7" ht="17.25" x14ac:dyDescent="0.3">
      <c r="A10" s="1" t="s">
        <v>8</v>
      </c>
      <c r="B10" s="1">
        <v>707815700</v>
      </c>
      <c r="C10" s="6">
        <f>SUM(B10-'21'!B10)</f>
        <v>624100</v>
      </c>
      <c r="D10" s="14"/>
      <c r="E10" s="1"/>
      <c r="F10" s="1"/>
      <c r="G10" s="28">
        <f>SUM(C10:C11)</f>
        <v>624100</v>
      </c>
    </row>
    <row r="11" spans="1:7" ht="17.25" x14ac:dyDescent="0.3">
      <c r="A11" s="1" t="s">
        <v>9</v>
      </c>
      <c r="B11" s="1">
        <v>36407390</v>
      </c>
      <c r="C11" s="6">
        <f>SUM(B11-'21'!B11)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6384602000</v>
      </c>
      <c r="C12" s="6">
        <f>SUM(B12-'21'!B12)</f>
        <v>2509000</v>
      </c>
      <c r="D12" s="14"/>
      <c r="E12" s="1"/>
      <c r="F12" s="1">
        <v>1.98</v>
      </c>
      <c r="G12" s="12">
        <f>SUM(C12)</f>
        <v>2509000</v>
      </c>
    </row>
    <row r="13" spans="1:7" ht="17.25" x14ac:dyDescent="0.3">
      <c r="A13" s="1" t="s">
        <v>11</v>
      </c>
      <c r="B13" s="11">
        <v>6666690997000</v>
      </c>
      <c r="C13" s="13">
        <f>SUM(B13-'21'!B13)</f>
        <v>450000</v>
      </c>
      <c r="D13" s="14"/>
      <c r="E13" s="1"/>
      <c r="F13" s="1"/>
      <c r="G13" s="12">
        <f>SUM(C13)</f>
        <v>450000</v>
      </c>
    </row>
    <row r="14" spans="1:7" ht="17.25" x14ac:dyDescent="0.3">
      <c r="A14" s="1" t="s">
        <v>12</v>
      </c>
      <c r="B14" s="1">
        <v>36146050</v>
      </c>
      <c r="C14" s="6">
        <f>SUM(B14-'21'!B14)</f>
        <v>72030</v>
      </c>
      <c r="D14" s="14"/>
      <c r="E14" s="1"/>
      <c r="F14" s="1"/>
      <c r="G14" s="12">
        <f>SUM(C14)</f>
        <v>72030</v>
      </c>
    </row>
    <row r="15" spans="1:7" ht="17.25" x14ac:dyDescent="0.3">
      <c r="A15" s="1" t="s">
        <v>13</v>
      </c>
      <c r="B15" s="1">
        <v>194116990</v>
      </c>
      <c r="C15" s="6">
        <f>SUM(B15-'21'!B15)</f>
        <v>201650</v>
      </c>
      <c r="D15" s="14"/>
      <c r="E15" s="1"/>
      <c r="F15" s="1"/>
      <c r="G15" s="28">
        <f>SUM(C15:C16)</f>
        <v>201650</v>
      </c>
    </row>
    <row r="16" spans="1:7" ht="17.25" x14ac:dyDescent="0.3">
      <c r="A16" s="1" t="s">
        <v>42</v>
      </c>
      <c r="B16" s="1"/>
      <c r="C16" s="6">
        <f>SUM(B16-'21'!B16)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197820000</v>
      </c>
      <c r="C17" s="6">
        <f>SUM(B17-'21'!B17)</f>
        <v>255000</v>
      </c>
      <c r="D17" s="14"/>
      <c r="E17" s="1"/>
      <c r="F17" s="1"/>
      <c r="G17" s="12">
        <f>SUM(C17)</f>
        <v>255000</v>
      </c>
    </row>
    <row r="18" spans="1:7" ht="17.25" x14ac:dyDescent="0.3">
      <c r="A18" s="1" t="s">
        <v>15</v>
      </c>
      <c r="B18" s="1">
        <v>8761580</v>
      </c>
      <c r="C18" s="6">
        <f>SUM(B18-'21'!B18)</f>
        <v>37290</v>
      </c>
      <c r="D18" s="14"/>
      <c r="E18" s="1"/>
      <c r="F18" s="1"/>
      <c r="G18" s="28">
        <f>SUM(C18:C19)</f>
        <v>37890</v>
      </c>
    </row>
    <row r="19" spans="1:7" ht="17.25" x14ac:dyDescent="0.3">
      <c r="A19" s="1" t="s">
        <v>16</v>
      </c>
      <c r="B19" s="1">
        <v>7327100</v>
      </c>
      <c r="C19" s="6">
        <f>SUM(B19-'21'!B19)</f>
        <v>600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43061340</v>
      </c>
      <c r="C20" s="6">
        <f>SUM(B20-'21'!B20)</f>
        <v>113740</v>
      </c>
      <c r="D20" s="14"/>
      <c r="E20" s="1"/>
      <c r="F20" s="1"/>
      <c r="G20" s="12">
        <f>SUM(C20)</f>
        <v>113740</v>
      </c>
    </row>
    <row r="21" spans="1:7" ht="17.25" x14ac:dyDescent="0.3">
      <c r="A21" s="1" t="s">
        <v>18</v>
      </c>
      <c r="B21" s="1">
        <v>5442700</v>
      </c>
      <c r="C21" s="6">
        <f>SUM(B21-'21'!B21)</f>
        <v>57700</v>
      </c>
      <c r="D21" s="14"/>
      <c r="E21" s="1"/>
      <c r="F21" s="1"/>
      <c r="G21" s="12">
        <f>SUM(C21)</f>
        <v>57700</v>
      </c>
    </row>
    <row r="22" spans="1:7" ht="17.25" x14ac:dyDescent="0.3">
      <c r="A22" s="1" t="s">
        <v>19</v>
      </c>
      <c r="B22" s="1">
        <v>78309200</v>
      </c>
      <c r="C22" s="6">
        <f>SUM(B22-'21'!B22)</f>
        <v>73300</v>
      </c>
      <c r="D22" s="14"/>
      <c r="E22" s="1"/>
      <c r="F22" s="1"/>
      <c r="G22" s="12">
        <f>SUM(C22)</f>
        <v>73300</v>
      </c>
    </row>
    <row r="23" spans="1:7" ht="17.25" x14ac:dyDescent="0.3">
      <c r="A23" s="1" t="s">
        <v>20</v>
      </c>
      <c r="B23" s="1">
        <v>7999000</v>
      </c>
      <c r="C23" s="6">
        <f>SUM(B23-'21'!B23)</f>
        <v>239100</v>
      </c>
      <c r="D23" s="14"/>
      <c r="E23" s="1"/>
      <c r="F23" s="1"/>
      <c r="G23" s="28">
        <f>SUM(C23:C24)</f>
        <v>261930</v>
      </c>
    </row>
    <row r="24" spans="1:7" ht="17.25" x14ac:dyDescent="0.3">
      <c r="A24" s="1" t="s">
        <v>21</v>
      </c>
      <c r="B24" s="1">
        <v>1097730</v>
      </c>
      <c r="C24" s="6">
        <f>SUM(B24-'21'!B24)</f>
        <v>22830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14939000</v>
      </c>
      <c r="C25" s="6">
        <f>SUM(B25-'21'!B25)</f>
        <v>361000</v>
      </c>
      <c r="D25" s="14"/>
      <c r="E25" s="1"/>
      <c r="F25" s="1"/>
      <c r="G25" s="28">
        <f>SUM(C25:C26)</f>
        <v>403670</v>
      </c>
    </row>
    <row r="26" spans="1:7" ht="17.25" x14ac:dyDescent="0.3">
      <c r="A26" s="1" t="s">
        <v>23</v>
      </c>
      <c r="B26" s="1">
        <v>2889260</v>
      </c>
      <c r="C26" s="6">
        <f>SUM(B26-'21'!B26)</f>
        <v>42670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SUM(B27-'21'!B27)</f>
        <v>0</v>
      </c>
      <c r="D27" s="14"/>
      <c r="E27" s="1"/>
      <c r="F27" s="1"/>
      <c r="G27" s="28">
        <f>SUM(C27:C28)</f>
        <v>2680</v>
      </c>
    </row>
    <row r="28" spans="1:7" ht="17.25" x14ac:dyDescent="0.3">
      <c r="A28" s="1" t="s">
        <v>25</v>
      </c>
      <c r="B28" s="1">
        <v>57630</v>
      </c>
      <c r="C28" s="6">
        <f>SUM(B28-'21'!B28)</f>
        <v>2680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11120000</v>
      </c>
      <c r="C29" s="6">
        <f>SUM(B29-'21'!B29)</f>
        <v>66000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6654300</v>
      </c>
      <c r="C30" s="6">
        <f>SUM(B30-'21'!B30)</f>
        <v>77150</v>
      </c>
      <c r="D30" s="14"/>
      <c r="E30" s="1"/>
      <c r="F30" s="1"/>
      <c r="G30" s="21">
        <f>SUM(C29:C30)</f>
        <v>143150</v>
      </c>
    </row>
    <row r="31" spans="1:7" ht="17.25" x14ac:dyDescent="0.3">
      <c r="A31" s="1" t="s">
        <v>26</v>
      </c>
      <c r="B31" s="1">
        <v>28000</v>
      </c>
      <c r="C31" s="6">
        <f>SUM(B31-'21'!B31)</f>
        <v>4000</v>
      </c>
      <c r="D31" s="14"/>
      <c r="E31" s="1"/>
      <c r="F31" s="1"/>
      <c r="G31" s="28">
        <f>SUM(C31:C32)</f>
        <v>66160</v>
      </c>
    </row>
    <row r="32" spans="1:7" ht="17.25" x14ac:dyDescent="0.3">
      <c r="A32" s="1" t="s">
        <v>27</v>
      </c>
      <c r="B32" s="1">
        <v>1317150</v>
      </c>
      <c r="C32" s="6">
        <f>SUM(B32-'21'!B32)</f>
        <v>62160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41299000</v>
      </c>
      <c r="C33" s="6">
        <f>SUM(B33-'21'!B33)</f>
        <v>105000</v>
      </c>
      <c r="D33" s="14"/>
      <c r="E33" s="1"/>
      <c r="F33" s="1"/>
      <c r="G33" s="28">
        <f>SUM(C33:C34)</f>
        <v>182120</v>
      </c>
    </row>
    <row r="34" spans="1:7" ht="17.25" x14ac:dyDescent="0.3">
      <c r="A34" s="1" t="s">
        <v>29</v>
      </c>
      <c r="B34" s="1">
        <v>2845240</v>
      </c>
      <c r="C34" s="6">
        <f>SUM(B34-'21'!B34)</f>
        <v>77120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27790400</v>
      </c>
      <c r="C35" s="6">
        <f>SUM(B35-'21'!B35)</f>
        <v>4600</v>
      </c>
      <c r="D35" s="14"/>
      <c r="E35" s="1"/>
      <c r="F35" s="1"/>
      <c r="G35" s="28">
        <f>SUM(C35:C36)</f>
        <v>30010</v>
      </c>
    </row>
    <row r="36" spans="1:7" ht="17.25" x14ac:dyDescent="0.3">
      <c r="A36" s="1" t="s">
        <v>31</v>
      </c>
      <c r="B36" s="1">
        <v>1213440</v>
      </c>
      <c r="C36" s="6">
        <f>SUM(B36-'21'!B36)</f>
        <v>25410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43595000</v>
      </c>
      <c r="C37" s="6">
        <f>SUM(B37-'21'!B37)</f>
        <v>289000</v>
      </c>
      <c r="D37" s="14"/>
      <c r="E37" s="1"/>
      <c r="F37" s="1"/>
      <c r="G37" s="28">
        <f>SUM(C37:C38)</f>
        <v>366000</v>
      </c>
    </row>
    <row r="38" spans="1:7" ht="17.25" x14ac:dyDescent="0.3">
      <c r="A38" s="1" t="s">
        <v>33</v>
      </c>
      <c r="B38" s="1">
        <v>2324350</v>
      </c>
      <c r="C38" s="6">
        <f>SUM(B38-'21'!B38)</f>
        <v>77000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3015000</v>
      </c>
      <c r="C39" s="6">
        <f>SUM(B39-'21'!B39)</f>
        <v>138300</v>
      </c>
      <c r="D39" s="14"/>
      <c r="E39" s="1"/>
      <c r="F39" s="1"/>
      <c r="G39" s="12">
        <f>SUM(C39)</f>
        <v>138300</v>
      </c>
    </row>
    <row r="40" spans="1:7" x14ac:dyDescent="0.25">
      <c r="A40" s="9"/>
      <c r="B40" s="9"/>
      <c r="F40" s="9"/>
      <c r="G40" s="10"/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22, 2018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41"/>
  <sheetViews>
    <sheetView view="pageLayout" topLeftCell="A14" workbookViewId="0">
      <selection activeCell="G41" sqref="G41"/>
    </sheetView>
  </sheetViews>
  <sheetFormatPr defaultRowHeight="15" x14ac:dyDescent="0.25"/>
  <cols>
    <col min="1" max="1" width="17" customWidth="1"/>
    <col min="2" max="2" width="17.7109375" customWidth="1"/>
    <col min="3" max="3" width="18.5703125" customWidth="1"/>
    <col min="4" max="4" width="7.7109375" customWidth="1"/>
    <col min="5" max="5" width="7.42578125" customWidth="1"/>
    <col min="6" max="6" width="7" customWidth="1"/>
    <col min="7" max="7" width="14.5703125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191295000</v>
      </c>
      <c r="C2" s="6">
        <f>SUM(B2-'22'!B2)</f>
        <v>154000</v>
      </c>
      <c r="D2" s="8"/>
      <c r="E2" s="2"/>
      <c r="F2" s="3"/>
      <c r="G2" s="28">
        <f>SUM(C2:C3)</f>
        <v>202590</v>
      </c>
    </row>
    <row r="3" spans="1:7" ht="17.25" x14ac:dyDescent="0.3">
      <c r="A3" s="1" t="s">
        <v>0</v>
      </c>
      <c r="B3" s="1">
        <v>4166040</v>
      </c>
      <c r="C3" s="6">
        <f>SUM(B3-'22'!B3)</f>
        <v>48590</v>
      </c>
      <c r="D3" s="14"/>
      <c r="E3" s="1"/>
      <c r="F3" s="1"/>
      <c r="G3" s="29"/>
    </row>
    <row r="4" spans="1:7" ht="17.25" x14ac:dyDescent="0.3">
      <c r="A4" s="1" t="s">
        <v>2</v>
      </c>
      <c r="B4" s="1">
        <v>296000</v>
      </c>
      <c r="C4" s="6">
        <f>SUM(B4-'22'!B4)</f>
        <v>9000</v>
      </c>
      <c r="D4" s="14"/>
      <c r="E4" s="1"/>
      <c r="F4" s="1"/>
      <c r="G4" s="15">
        <f>SUM(C4)</f>
        <v>9000</v>
      </c>
    </row>
    <row r="5" spans="1:7" ht="17.25" x14ac:dyDescent="0.3">
      <c r="A5" s="1" t="s">
        <v>3</v>
      </c>
      <c r="B5" s="1">
        <v>99356200</v>
      </c>
      <c r="C5" s="6">
        <f>SUM(B5-'22'!B5)</f>
        <v>196100</v>
      </c>
      <c r="D5" s="8"/>
      <c r="E5" s="1"/>
      <c r="F5" s="1"/>
      <c r="G5" s="12">
        <f>SUM(C5)</f>
        <v>196100</v>
      </c>
    </row>
    <row r="6" spans="1:7" ht="17.25" x14ac:dyDescent="0.3">
      <c r="A6" s="1" t="s">
        <v>4</v>
      </c>
      <c r="B6" s="1">
        <v>37274910</v>
      </c>
      <c r="C6" s="6">
        <f>SUM(B6-'22'!B6)</f>
        <v>6700</v>
      </c>
      <c r="D6" s="14"/>
      <c r="E6" s="1"/>
      <c r="F6" s="1"/>
      <c r="G6" s="12">
        <f>SUM(C6)</f>
        <v>6700</v>
      </c>
    </row>
    <row r="7" spans="1:7" ht="17.25" x14ac:dyDescent="0.3">
      <c r="A7" s="1" t="s">
        <v>5</v>
      </c>
      <c r="B7" s="1">
        <v>10616900</v>
      </c>
      <c r="C7" s="6">
        <f>SUM(B7-'22'!B7)</f>
        <v>10100</v>
      </c>
      <c r="D7" s="14"/>
      <c r="E7" s="1"/>
      <c r="F7" s="1"/>
      <c r="G7" s="28">
        <f>SUM(C7:C8)</f>
        <v>37420</v>
      </c>
    </row>
    <row r="8" spans="1:7" ht="17.25" x14ac:dyDescent="0.3">
      <c r="A8" s="1" t="s">
        <v>6</v>
      </c>
      <c r="B8" s="1">
        <v>8565760</v>
      </c>
      <c r="C8" s="6">
        <f>SUM(B8-'22'!B8)</f>
        <v>27320</v>
      </c>
      <c r="D8" s="14"/>
      <c r="E8" s="1"/>
      <c r="F8" s="1"/>
      <c r="G8" s="29"/>
    </row>
    <row r="9" spans="1:7" ht="17.25" x14ac:dyDescent="0.3">
      <c r="A9" s="1" t="s">
        <v>7</v>
      </c>
      <c r="B9" s="1">
        <v>80104980</v>
      </c>
      <c r="C9" s="6">
        <f>SUM(B9-'22'!B9)</f>
        <v>51010</v>
      </c>
      <c r="D9" s="14"/>
      <c r="E9" s="1"/>
      <c r="F9" s="1"/>
      <c r="G9" s="12">
        <f>SUM(C9)</f>
        <v>51010</v>
      </c>
    </row>
    <row r="10" spans="1:7" ht="17.25" x14ac:dyDescent="0.3">
      <c r="A10" s="1" t="s">
        <v>8</v>
      </c>
      <c r="B10" s="1">
        <v>708359700</v>
      </c>
      <c r="C10" s="6">
        <f>SUM(B10-'22'!B10)</f>
        <v>544000</v>
      </c>
      <c r="D10" s="14"/>
      <c r="E10" s="1"/>
      <c r="F10" s="1"/>
      <c r="G10" s="28">
        <f>SUM(C10:C11)</f>
        <v>544000</v>
      </c>
    </row>
    <row r="11" spans="1:7" ht="17.25" x14ac:dyDescent="0.3">
      <c r="A11" s="1" t="s">
        <v>9</v>
      </c>
      <c r="B11" s="1">
        <v>36407390</v>
      </c>
      <c r="C11" s="6">
        <f>SUM(B11-'22'!B11)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6386914000</v>
      </c>
      <c r="C12" s="6">
        <f>SUM(B12-'22'!B12)</f>
        <v>2312000</v>
      </c>
      <c r="D12" s="14"/>
      <c r="E12" s="1"/>
      <c r="F12" s="1">
        <v>1.9</v>
      </c>
      <c r="G12" s="12">
        <f>SUM(C12)</f>
        <v>2312000</v>
      </c>
    </row>
    <row r="13" spans="1:7" ht="17.25" x14ac:dyDescent="0.3">
      <c r="A13" s="1" t="s">
        <v>11</v>
      </c>
      <c r="B13" s="11">
        <v>6666691332000</v>
      </c>
      <c r="C13" s="13">
        <f>SUM(B13-'22'!B13)</f>
        <v>335000</v>
      </c>
      <c r="D13" s="14"/>
      <c r="E13" s="1"/>
      <c r="F13" s="1"/>
      <c r="G13" s="12">
        <f>SUM(C13)</f>
        <v>335000</v>
      </c>
    </row>
    <row r="14" spans="1:7" ht="17.25" x14ac:dyDescent="0.3">
      <c r="A14" s="1" t="s">
        <v>12</v>
      </c>
      <c r="B14" s="1">
        <v>36230200</v>
      </c>
      <c r="C14" s="6">
        <f>SUM(B14-'22'!B14)</f>
        <v>84150</v>
      </c>
      <c r="D14" s="14"/>
      <c r="E14" s="1"/>
      <c r="F14" s="1"/>
      <c r="G14" s="12">
        <f>SUM(C14)</f>
        <v>84150</v>
      </c>
    </row>
    <row r="15" spans="1:7" ht="17.25" x14ac:dyDescent="0.3">
      <c r="A15" s="1" t="s">
        <v>13</v>
      </c>
      <c r="B15" s="1">
        <v>194304300</v>
      </c>
      <c r="C15" s="6">
        <f>SUM(B15-'22'!B15)</f>
        <v>187310</v>
      </c>
      <c r="D15" s="14"/>
      <c r="E15" s="1"/>
      <c r="F15" s="1"/>
      <c r="G15" s="28">
        <f>SUM(C15:C16)</f>
        <v>187310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197996000</v>
      </c>
      <c r="C17" s="6">
        <f>SUM(B17-'22'!B17)</f>
        <v>176000</v>
      </c>
      <c r="D17" s="14"/>
      <c r="E17" s="1"/>
      <c r="F17" s="1"/>
      <c r="G17" s="12">
        <f>SUM(C17)</f>
        <v>176000</v>
      </c>
    </row>
    <row r="18" spans="1:7" ht="17.25" x14ac:dyDescent="0.3">
      <c r="A18" s="1" t="s">
        <v>15</v>
      </c>
      <c r="B18" s="1">
        <v>8794140</v>
      </c>
      <c r="C18" s="6">
        <f>SUM(B18-'22'!B18)</f>
        <v>32560</v>
      </c>
      <c r="D18" s="14"/>
      <c r="E18" s="1"/>
      <c r="F18" s="1"/>
      <c r="G18" s="30">
        <f>SUM(C18:C19)</f>
        <v>32960</v>
      </c>
    </row>
    <row r="19" spans="1:7" ht="17.25" x14ac:dyDescent="0.3">
      <c r="A19" s="1" t="s">
        <v>16</v>
      </c>
      <c r="B19" s="1">
        <v>7327500</v>
      </c>
      <c r="C19" s="6">
        <f>SUM(B19-'22'!B19)</f>
        <v>400</v>
      </c>
      <c r="D19" s="14"/>
      <c r="E19" s="1"/>
      <c r="F19" s="1"/>
      <c r="G19" s="31"/>
    </row>
    <row r="20" spans="1:7" ht="17.25" x14ac:dyDescent="0.3">
      <c r="A20" s="1" t="s">
        <v>17</v>
      </c>
      <c r="B20" s="1">
        <v>43173830</v>
      </c>
      <c r="C20" s="6">
        <f>SUM(B20-'22'!B20)</f>
        <v>112490</v>
      </c>
      <c r="D20" s="14"/>
      <c r="E20" s="1"/>
      <c r="F20" s="1"/>
      <c r="G20" s="12">
        <f>SUM(C20)</f>
        <v>112490</v>
      </c>
    </row>
    <row r="21" spans="1:7" ht="17.25" x14ac:dyDescent="0.3">
      <c r="A21" s="1" t="s">
        <v>18</v>
      </c>
      <c r="B21" s="1">
        <v>5497400</v>
      </c>
      <c r="C21" s="6">
        <f>SUM(B21-'22'!B21)</f>
        <v>54700</v>
      </c>
      <c r="D21" s="14"/>
      <c r="E21" s="1"/>
      <c r="F21" s="1"/>
      <c r="G21" s="12">
        <f>SUM(C21)</f>
        <v>54700</v>
      </c>
    </row>
    <row r="22" spans="1:7" ht="17.25" x14ac:dyDescent="0.3">
      <c r="A22" s="1" t="s">
        <v>19</v>
      </c>
      <c r="B22" s="1">
        <v>78382500</v>
      </c>
      <c r="C22" s="6">
        <f>SUM(B22-'22'!B22)</f>
        <v>73300</v>
      </c>
      <c r="D22" s="14"/>
      <c r="E22" s="1"/>
      <c r="F22" s="1"/>
      <c r="G22" s="12">
        <f>SUM(C22)</f>
        <v>73300</v>
      </c>
    </row>
    <row r="23" spans="1:7" ht="17.25" x14ac:dyDescent="0.3">
      <c r="A23" s="1" t="s">
        <v>20</v>
      </c>
      <c r="B23" s="1">
        <v>8103800</v>
      </c>
      <c r="C23" s="6">
        <f>SUM(B23-'22'!B23)</f>
        <v>104800</v>
      </c>
      <c r="D23" s="14"/>
      <c r="E23" s="1"/>
      <c r="F23" s="1"/>
      <c r="G23" s="28">
        <f>SUM(C23:C24)</f>
        <v>116110</v>
      </c>
    </row>
    <row r="24" spans="1:7" ht="17.25" x14ac:dyDescent="0.3">
      <c r="A24" s="1" t="s">
        <v>21</v>
      </c>
      <c r="B24" s="1">
        <v>1109040</v>
      </c>
      <c r="C24" s="6">
        <f>SUM(B24-'22'!B24)</f>
        <v>11310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15280000</v>
      </c>
      <c r="C25" s="6">
        <f>SUM(B25-'22'!B25)</f>
        <v>341000</v>
      </c>
      <c r="D25" s="14"/>
      <c r="E25" s="1"/>
      <c r="F25" s="1"/>
      <c r="G25" s="28">
        <f>SUM(C25:C26)</f>
        <v>384320</v>
      </c>
    </row>
    <row r="26" spans="1:7" ht="17.25" x14ac:dyDescent="0.3">
      <c r="A26" s="1" t="s">
        <v>23</v>
      </c>
      <c r="B26" s="1">
        <v>2932580</v>
      </c>
      <c r="C26" s="6">
        <f>SUM(B26-'22'!B26)</f>
        <v>43320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SUM(B27-'22'!B27)</f>
        <v>0</v>
      </c>
      <c r="D27" s="14"/>
      <c r="E27" s="1"/>
      <c r="F27" s="1"/>
      <c r="G27" s="28">
        <f>SUM(C27:C28)</f>
        <v>490</v>
      </c>
    </row>
    <row r="28" spans="1:7" ht="17.25" x14ac:dyDescent="0.3">
      <c r="A28" s="1" t="s">
        <v>25</v>
      </c>
      <c r="B28" s="1">
        <v>58120</v>
      </c>
      <c r="C28" s="6">
        <f>SUM(B28-'22'!B28)</f>
        <v>490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11164000</v>
      </c>
      <c r="C29" s="6">
        <f>SUM(B29-'22'!B29)</f>
        <v>44000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6694240</v>
      </c>
      <c r="C30" s="6">
        <f>SUM(B30-'22'!B30)</f>
        <v>39940</v>
      </c>
      <c r="D30" s="14"/>
      <c r="E30" s="1"/>
      <c r="F30" s="1"/>
      <c r="G30" s="21">
        <f>SUM(C29:C30)</f>
        <v>83940</v>
      </c>
    </row>
    <row r="31" spans="1:7" ht="17.25" x14ac:dyDescent="0.3">
      <c r="A31" s="1" t="s">
        <v>26</v>
      </c>
      <c r="B31" s="1">
        <v>28000</v>
      </c>
      <c r="C31" s="6">
        <f>SUM(B31-'22'!B31)</f>
        <v>0</v>
      </c>
      <c r="D31" s="14"/>
      <c r="E31" s="1"/>
      <c r="F31" s="1"/>
      <c r="G31" s="28">
        <f>SUM(C31:C32)</f>
        <v>21470</v>
      </c>
    </row>
    <row r="32" spans="1:7" ht="17.25" x14ac:dyDescent="0.3">
      <c r="A32" s="1" t="s">
        <v>27</v>
      </c>
      <c r="B32" s="1">
        <v>1338620</v>
      </c>
      <c r="C32" s="6">
        <f>SUM(B32-'22'!B32)</f>
        <v>21470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41342000</v>
      </c>
      <c r="C33" s="6">
        <f>SUM(B33-'22'!B33)</f>
        <v>43000</v>
      </c>
      <c r="D33" s="14"/>
      <c r="E33" s="1"/>
      <c r="F33" s="1"/>
      <c r="G33" s="28">
        <f>SUM(C33:C34)</f>
        <v>82180</v>
      </c>
    </row>
    <row r="34" spans="1:7" ht="17.25" x14ac:dyDescent="0.3">
      <c r="A34" s="1" t="s">
        <v>29</v>
      </c>
      <c r="B34" s="1">
        <v>2884420</v>
      </c>
      <c r="C34" s="6">
        <f>SUM(B34-'22'!B34)</f>
        <v>39180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27791100</v>
      </c>
      <c r="C35" s="6">
        <f>SUM(B35-'22'!B35)</f>
        <v>700</v>
      </c>
      <c r="D35" s="14"/>
      <c r="E35" s="1"/>
      <c r="F35" s="1"/>
      <c r="G35" s="28">
        <f>SUM(C35:C36)</f>
        <v>11170</v>
      </c>
    </row>
    <row r="36" spans="1:7" ht="17.25" x14ac:dyDescent="0.3">
      <c r="A36" s="1" t="s">
        <v>31</v>
      </c>
      <c r="B36" s="1">
        <v>1223910</v>
      </c>
      <c r="C36" s="6">
        <f>SUM(B36-'22'!B36)</f>
        <v>10470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43737000</v>
      </c>
      <c r="C37" s="6">
        <f>SUM(B37-'22'!B37)</f>
        <v>142000</v>
      </c>
      <c r="D37" s="14"/>
      <c r="E37" s="1"/>
      <c r="F37" s="1"/>
      <c r="G37" s="28">
        <f>SUM(C37:C38)</f>
        <v>181220</v>
      </c>
    </row>
    <row r="38" spans="1:7" ht="17.25" x14ac:dyDescent="0.3">
      <c r="A38" s="1" t="s">
        <v>33</v>
      </c>
      <c r="B38" s="1">
        <v>2363570</v>
      </c>
      <c r="C38" s="6">
        <f>SUM(B38-'22'!B38)</f>
        <v>39220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3090700</v>
      </c>
      <c r="C39" s="6">
        <f>SUM(B39-'22'!B39)</f>
        <v>75700</v>
      </c>
      <c r="D39" s="1"/>
      <c r="E39" s="1"/>
      <c r="F39" s="1"/>
      <c r="G39" s="12">
        <f>SUM(C39)</f>
        <v>75700</v>
      </c>
    </row>
    <row r="40" spans="1:7" x14ac:dyDescent="0.25">
      <c r="A40" s="9"/>
      <c r="B40" s="9"/>
      <c r="F40" s="9" t="s">
        <v>43</v>
      </c>
      <c r="G40" s="10">
        <f>SUM(G2:G39)</f>
        <v>5371330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23, 2018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41"/>
  <sheetViews>
    <sheetView view="pageLayout" topLeftCell="A2" workbookViewId="0">
      <selection activeCell="G41" sqref="G41"/>
    </sheetView>
  </sheetViews>
  <sheetFormatPr defaultRowHeight="15" x14ac:dyDescent="0.25"/>
  <cols>
    <col min="1" max="1" width="17" customWidth="1"/>
    <col min="2" max="2" width="18.140625" customWidth="1"/>
    <col min="3" max="3" width="16.140625" customWidth="1"/>
    <col min="4" max="4" width="8.42578125" customWidth="1"/>
    <col min="5" max="5" width="7.5703125" customWidth="1"/>
    <col min="6" max="6" width="6.7109375" customWidth="1"/>
    <col min="7" max="7" width="14.5703125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191446000</v>
      </c>
      <c r="C2" s="6">
        <f>SUM(B2-'23'!B2)</f>
        <v>151000</v>
      </c>
      <c r="D2" s="8"/>
      <c r="E2" s="2"/>
      <c r="F2" s="3"/>
      <c r="G2" s="28">
        <f>SUM(C2:C3)</f>
        <v>200340</v>
      </c>
    </row>
    <row r="3" spans="1:7" ht="17.25" x14ac:dyDescent="0.3">
      <c r="A3" s="1" t="s">
        <v>0</v>
      </c>
      <c r="B3" s="1">
        <v>4215380</v>
      </c>
      <c r="C3" s="6">
        <f>SUM(B3-'23'!B3)</f>
        <v>49340</v>
      </c>
      <c r="D3" s="14"/>
      <c r="E3" s="1"/>
      <c r="F3" s="1"/>
      <c r="G3" s="29"/>
    </row>
    <row r="4" spans="1:7" ht="17.25" x14ac:dyDescent="0.3">
      <c r="A4" s="1" t="s">
        <v>2</v>
      </c>
      <c r="B4" s="1">
        <v>304000</v>
      </c>
      <c r="C4" s="6">
        <f>SUM(B4-'23'!B4)</f>
        <v>8000</v>
      </c>
      <c r="D4" s="14"/>
      <c r="E4" s="1"/>
      <c r="F4" s="1"/>
      <c r="G4" s="12">
        <f>SUM(C4)</f>
        <v>8000</v>
      </c>
    </row>
    <row r="5" spans="1:7" ht="17.25" x14ac:dyDescent="0.3">
      <c r="A5" s="1" t="s">
        <v>3</v>
      </c>
      <c r="B5" s="1">
        <v>99549430</v>
      </c>
      <c r="C5" s="6">
        <f>SUM(B5-'23'!B5)</f>
        <v>193230</v>
      </c>
      <c r="D5" s="8"/>
      <c r="E5" s="1"/>
      <c r="F5" s="1"/>
      <c r="G5" s="12">
        <f>SUM(C5)</f>
        <v>193230</v>
      </c>
    </row>
    <row r="6" spans="1:7" ht="17.25" x14ac:dyDescent="0.3">
      <c r="A6" s="1" t="s">
        <v>4</v>
      </c>
      <c r="B6" s="1">
        <v>37282160</v>
      </c>
      <c r="C6" s="6">
        <f>SUM(B6-'23'!B6)</f>
        <v>7250</v>
      </c>
      <c r="D6" s="14"/>
      <c r="E6" s="1"/>
      <c r="F6" s="1"/>
      <c r="G6" s="12">
        <f>SUM(C6)</f>
        <v>7250</v>
      </c>
    </row>
    <row r="7" spans="1:7" ht="17.25" x14ac:dyDescent="0.3">
      <c r="A7" s="1" t="s">
        <v>5</v>
      </c>
      <c r="B7" s="1">
        <v>10627800</v>
      </c>
      <c r="C7" s="6">
        <f>SUM(B7-'23'!B7)</f>
        <v>10900</v>
      </c>
      <c r="D7" s="14"/>
      <c r="E7" s="1"/>
      <c r="F7" s="1"/>
      <c r="G7" s="28">
        <f>SUM(C7:C8)</f>
        <v>38540</v>
      </c>
    </row>
    <row r="8" spans="1:7" ht="17.25" x14ac:dyDescent="0.3">
      <c r="A8" s="1" t="s">
        <v>6</v>
      </c>
      <c r="B8" s="1">
        <v>8593400</v>
      </c>
      <c r="C8" s="6">
        <f>SUM(B8-'23'!B8)</f>
        <v>27640</v>
      </c>
      <c r="D8" s="14"/>
      <c r="E8" s="1"/>
      <c r="F8" s="1"/>
      <c r="G8" s="29"/>
    </row>
    <row r="9" spans="1:7" ht="17.25" x14ac:dyDescent="0.3">
      <c r="A9" s="1" t="s">
        <v>7</v>
      </c>
      <c r="B9" s="1">
        <v>80153900</v>
      </c>
      <c r="C9" s="6">
        <f>SUM(B9-'23'!B9)</f>
        <v>48920</v>
      </c>
      <c r="D9" s="14"/>
      <c r="E9" s="1"/>
      <c r="F9" s="1"/>
      <c r="G9" s="12">
        <f>SUM(C9)</f>
        <v>48920</v>
      </c>
    </row>
    <row r="10" spans="1:7" ht="17.25" x14ac:dyDescent="0.3">
      <c r="A10" s="1" t="s">
        <v>8</v>
      </c>
      <c r="B10" s="1">
        <v>708771200</v>
      </c>
      <c r="C10" s="6">
        <f>SUM(B10-'23'!B10)</f>
        <v>411500</v>
      </c>
      <c r="D10" s="14"/>
      <c r="E10" s="1"/>
      <c r="F10" s="1"/>
      <c r="G10" s="28">
        <f>SUM(C10:C11)</f>
        <v>411500</v>
      </c>
    </row>
    <row r="11" spans="1:7" ht="17.25" x14ac:dyDescent="0.3">
      <c r="A11" s="1" t="s">
        <v>9</v>
      </c>
      <c r="B11" s="1">
        <v>36407390</v>
      </c>
      <c r="C11" s="6">
        <f>SUM(B11-'23'!B11)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6389241000</v>
      </c>
      <c r="C12" s="6">
        <f>SUM(B12-'23'!B12)</f>
        <v>2327000</v>
      </c>
      <c r="D12" s="14"/>
      <c r="E12" s="1"/>
      <c r="F12" s="1">
        <v>2.15</v>
      </c>
      <c r="G12" s="12">
        <f>SUM(C12)</f>
        <v>2327000</v>
      </c>
    </row>
    <row r="13" spans="1:7" ht="17.25" x14ac:dyDescent="0.3">
      <c r="A13" s="1" t="s">
        <v>11</v>
      </c>
      <c r="B13" s="11">
        <v>6666691703000</v>
      </c>
      <c r="C13" s="13">
        <f>SUM(B13-'23'!B13)</f>
        <v>371000</v>
      </c>
      <c r="D13" s="14"/>
      <c r="E13" s="1"/>
      <c r="F13" s="1"/>
      <c r="G13" s="12">
        <f>SUM(C13)</f>
        <v>371000</v>
      </c>
    </row>
    <row r="14" spans="1:7" ht="17.25" x14ac:dyDescent="0.3">
      <c r="A14" s="1" t="s">
        <v>12</v>
      </c>
      <c r="B14" s="1">
        <v>36280660</v>
      </c>
      <c r="C14" s="6">
        <f>SUM(B14-'23'!B14)</f>
        <v>50460</v>
      </c>
      <c r="D14" s="14"/>
      <c r="E14" s="1"/>
      <c r="F14" s="1"/>
      <c r="G14" s="12">
        <f>SUM(C14)</f>
        <v>50460</v>
      </c>
    </row>
    <row r="15" spans="1:7" ht="17.25" x14ac:dyDescent="0.3">
      <c r="A15" s="1" t="s">
        <v>13</v>
      </c>
      <c r="B15" s="1">
        <v>194482820</v>
      </c>
      <c r="C15" s="6">
        <f>SUM(B15-'23'!B15)</f>
        <v>178520</v>
      </c>
      <c r="D15" s="14"/>
      <c r="E15" s="1"/>
      <c r="F15" s="1"/>
      <c r="G15" s="28">
        <f>SUM(C15:C16)</f>
        <v>178520</v>
      </c>
    </row>
    <row r="16" spans="1:7" ht="17.25" x14ac:dyDescent="0.3">
      <c r="A16" s="1" t="s">
        <v>42</v>
      </c>
      <c r="B16" s="1"/>
      <c r="C16" s="6">
        <f>SUM(B16-'23'!B16)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198184000</v>
      </c>
      <c r="C17" s="6">
        <f>SUM(B17-'23'!B17)</f>
        <v>188000</v>
      </c>
      <c r="D17" s="14"/>
      <c r="E17" s="1"/>
      <c r="F17" s="1"/>
      <c r="G17" s="12">
        <f>SUM(C17)</f>
        <v>188000</v>
      </c>
    </row>
    <row r="18" spans="1:7" ht="17.25" x14ac:dyDescent="0.3">
      <c r="A18" s="1" t="s">
        <v>15</v>
      </c>
      <c r="B18" s="1">
        <v>8821780</v>
      </c>
      <c r="C18" s="6">
        <f>SUM(B18-'23'!B18)</f>
        <v>27640</v>
      </c>
      <c r="D18" s="14"/>
      <c r="E18" s="1"/>
      <c r="F18" s="1"/>
      <c r="G18" s="28">
        <f>SUM(C18:C19)</f>
        <v>27840</v>
      </c>
    </row>
    <row r="19" spans="1:7" ht="17.25" x14ac:dyDescent="0.3">
      <c r="A19" s="1" t="s">
        <v>16</v>
      </c>
      <c r="B19" s="1">
        <v>7327700</v>
      </c>
      <c r="C19" s="6">
        <f>SUM(B19-'23'!B19)</f>
        <v>200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43287220</v>
      </c>
      <c r="C20" s="6">
        <f>SUM(B20-'23'!B20)</f>
        <v>113390</v>
      </c>
      <c r="D20" s="14"/>
      <c r="E20" s="1"/>
      <c r="F20" s="1"/>
      <c r="G20" s="12">
        <f>SUM(C20)</f>
        <v>113390</v>
      </c>
    </row>
    <row r="21" spans="1:7" ht="17.25" x14ac:dyDescent="0.3">
      <c r="A21" s="1" t="s">
        <v>18</v>
      </c>
      <c r="B21" s="1">
        <v>5553300</v>
      </c>
      <c r="C21" s="6">
        <f>SUM(B21-'23'!B21)</f>
        <v>55900</v>
      </c>
      <c r="D21" s="14"/>
      <c r="E21" s="1"/>
      <c r="F21" s="1"/>
      <c r="G21" s="12">
        <f>SUM(C21)</f>
        <v>55900</v>
      </c>
    </row>
    <row r="22" spans="1:7" ht="17.25" x14ac:dyDescent="0.3">
      <c r="A22" s="1" t="s">
        <v>19</v>
      </c>
      <c r="B22" s="1">
        <v>78458100</v>
      </c>
      <c r="C22" s="6">
        <f>SUM(B22-'23'!B22)</f>
        <v>75600</v>
      </c>
      <c r="D22" s="14"/>
      <c r="E22" s="1"/>
      <c r="F22" s="1"/>
      <c r="G22" s="12">
        <f>SUM(C22)</f>
        <v>75600</v>
      </c>
    </row>
    <row r="23" spans="1:7" ht="17.25" x14ac:dyDescent="0.3">
      <c r="A23" s="1" t="s">
        <v>20</v>
      </c>
      <c r="B23" s="1">
        <v>8228600</v>
      </c>
      <c r="C23" s="6">
        <f>SUM(B23-'23'!B23)</f>
        <v>124800</v>
      </c>
      <c r="D23" s="14"/>
      <c r="E23" s="1"/>
      <c r="F23" s="1"/>
      <c r="G23" s="28">
        <f>SUM(C23:C24)</f>
        <v>138650</v>
      </c>
    </row>
    <row r="24" spans="1:7" ht="17.25" x14ac:dyDescent="0.3">
      <c r="A24" s="1" t="s">
        <v>21</v>
      </c>
      <c r="B24" s="1">
        <v>1122890</v>
      </c>
      <c r="C24" s="6">
        <f>SUM(B24-'23'!B24)</f>
        <v>13850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15615000</v>
      </c>
      <c r="C25" s="6">
        <f>SUM(B25-'23'!B25)</f>
        <v>335000</v>
      </c>
      <c r="D25" s="14"/>
      <c r="E25" s="1"/>
      <c r="F25" s="1"/>
      <c r="G25" s="28">
        <f>SUM(C25:C26)</f>
        <v>378440</v>
      </c>
    </row>
    <row r="26" spans="1:7" ht="17.25" x14ac:dyDescent="0.3">
      <c r="A26" s="1" t="s">
        <v>23</v>
      </c>
      <c r="B26" s="1">
        <v>2976020</v>
      </c>
      <c r="C26" s="6">
        <f>SUM(B26-'23'!B26)</f>
        <v>43440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SUM(B27-'23'!B27)</f>
        <v>0</v>
      </c>
      <c r="D27" s="14"/>
      <c r="E27" s="1"/>
      <c r="F27" s="1"/>
      <c r="G27" s="28">
        <f>SUM(C27:C28)</f>
        <v>540</v>
      </c>
    </row>
    <row r="28" spans="1:7" ht="17.25" x14ac:dyDescent="0.3">
      <c r="A28" s="1" t="s">
        <v>25</v>
      </c>
      <c r="B28" s="1">
        <v>58660</v>
      </c>
      <c r="C28" s="6">
        <f>SUM(B28-'23'!B28)</f>
        <v>540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11200000</v>
      </c>
      <c r="C29" s="6">
        <f>SUM(B29-'23'!B29)</f>
        <v>36000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6733820</v>
      </c>
      <c r="C30" s="6">
        <f>SUM(B30-'23'!B30)</f>
        <v>39580</v>
      </c>
      <c r="D30" s="14"/>
      <c r="E30" s="1"/>
      <c r="F30" s="1"/>
      <c r="G30" s="21">
        <f>SUM(C29:C30)</f>
        <v>75580</v>
      </c>
    </row>
    <row r="31" spans="1:7" ht="17.25" x14ac:dyDescent="0.3">
      <c r="A31" s="1" t="s">
        <v>26</v>
      </c>
      <c r="B31" s="1">
        <v>28000</v>
      </c>
      <c r="C31" s="6">
        <f>SUM(B31-'23'!B31)</f>
        <v>0</v>
      </c>
      <c r="D31" s="14"/>
      <c r="E31" s="1"/>
      <c r="F31" s="1"/>
      <c r="G31" s="28">
        <f>SUM(C31:C32)</f>
        <v>19730</v>
      </c>
    </row>
    <row r="32" spans="1:7" ht="17.25" x14ac:dyDescent="0.3">
      <c r="A32" s="1" t="s">
        <v>27</v>
      </c>
      <c r="B32" s="1">
        <v>1358350</v>
      </c>
      <c r="C32" s="6">
        <f>SUM(B32-'23'!B32)</f>
        <v>19730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41383000</v>
      </c>
      <c r="C33" s="6">
        <f>SUM(B33-'23'!B33)</f>
        <v>41000</v>
      </c>
      <c r="D33" s="14"/>
      <c r="E33" s="1"/>
      <c r="F33" s="1"/>
      <c r="G33" s="28">
        <f>SUM(C33:C34)</f>
        <v>80130</v>
      </c>
    </row>
    <row r="34" spans="1:7" ht="17.25" x14ac:dyDescent="0.3">
      <c r="A34" s="1" t="s">
        <v>29</v>
      </c>
      <c r="B34" s="1">
        <v>2923550</v>
      </c>
      <c r="C34" s="6">
        <f>SUM(B34-'23'!B34)</f>
        <v>39130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27792000</v>
      </c>
      <c r="C35" s="6">
        <f>SUM(B35-'23'!B35)</f>
        <v>900</v>
      </c>
      <c r="D35" s="14"/>
      <c r="E35" s="1"/>
      <c r="F35" s="1"/>
      <c r="G35" s="28">
        <f>SUM(C35:C36)</f>
        <v>13900</v>
      </c>
    </row>
    <row r="36" spans="1:7" ht="17.25" x14ac:dyDescent="0.3">
      <c r="A36" s="1" t="s">
        <v>31</v>
      </c>
      <c r="B36" s="1">
        <v>1236910</v>
      </c>
      <c r="C36" s="6">
        <f>SUM(B36-'23'!B36)</f>
        <v>13000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43880000</v>
      </c>
      <c r="C37" s="6">
        <f>SUM(B37-'23'!B37)</f>
        <v>143000</v>
      </c>
      <c r="D37" s="14"/>
      <c r="E37" s="1"/>
      <c r="F37" s="1"/>
      <c r="G37" s="28">
        <f>SUM(C37:C38)</f>
        <v>182210</v>
      </c>
    </row>
    <row r="38" spans="1:7" ht="17.25" x14ac:dyDescent="0.3">
      <c r="A38" s="1" t="s">
        <v>33</v>
      </c>
      <c r="B38" s="1">
        <v>2402780</v>
      </c>
      <c r="C38" s="6">
        <f>SUM(B38-'23'!B38)</f>
        <v>39210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3163000</v>
      </c>
      <c r="C39" s="6">
        <f>SUM(B39-'23'!B39)</f>
        <v>72300</v>
      </c>
      <c r="D39" s="1"/>
      <c r="E39" s="1"/>
      <c r="F39" s="1"/>
      <c r="G39" s="12">
        <f>SUM(C39)</f>
        <v>72300</v>
      </c>
    </row>
    <row r="40" spans="1:7" x14ac:dyDescent="0.25">
      <c r="A40" s="9"/>
      <c r="B40" s="9"/>
      <c r="F40" s="9" t="s">
        <v>43</v>
      </c>
      <c r="G40" s="10">
        <f>SUM(G2:G39)</f>
        <v>5256970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24, 2018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41"/>
  <sheetViews>
    <sheetView view="pageLayout" topLeftCell="A8" workbookViewId="0">
      <selection activeCell="G41" sqref="G41"/>
    </sheetView>
  </sheetViews>
  <sheetFormatPr defaultRowHeight="15" x14ac:dyDescent="0.25"/>
  <cols>
    <col min="1" max="1" width="17" customWidth="1"/>
    <col min="2" max="2" width="18" customWidth="1"/>
    <col min="3" max="3" width="15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191592000</v>
      </c>
      <c r="C2" s="6">
        <f>SUM(B2-'24'!B2)</f>
        <v>146000</v>
      </c>
      <c r="D2" s="8"/>
      <c r="E2" s="2"/>
      <c r="F2" s="3"/>
      <c r="G2" s="28">
        <f>SUM(C2:C3)</f>
        <v>193930</v>
      </c>
    </row>
    <row r="3" spans="1:7" ht="17.25" x14ac:dyDescent="0.3">
      <c r="A3" s="1" t="s">
        <v>0</v>
      </c>
      <c r="B3" s="1">
        <v>4263310</v>
      </c>
      <c r="C3" s="6">
        <f>SUM(B3-'24'!B3)</f>
        <v>47930</v>
      </c>
      <c r="D3" s="14"/>
      <c r="E3" s="1"/>
      <c r="F3" s="1"/>
      <c r="G3" s="29"/>
    </row>
    <row r="4" spans="1:7" ht="17.25" x14ac:dyDescent="0.3">
      <c r="A4" s="1" t="s">
        <v>2</v>
      </c>
      <c r="B4" s="1">
        <v>312000</v>
      </c>
      <c r="C4" s="6">
        <f>SUM(B4-'24'!B4)</f>
        <v>8000</v>
      </c>
      <c r="D4" s="14"/>
      <c r="E4" s="1"/>
      <c r="F4" s="1"/>
      <c r="G4" s="12">
        <f>SUM(C4)</f>
        <v>8000</v>
      </c>
    </row>
    <row r="5" spans="1:7" ht="17.25" x14ac:dyDescent="0.3">
      <c r="A5" s="1" t="s">
        <v>3</v>
      </c>
      <c r="B5" s="1">
        <v>99736940</v>
      </c>
      <c r="C5" s="6">
        <f>SUM(B5-'24'!B5)</f>
        <v>187510</v>
      </c>
      <c r="D5" s="8"/>
      <c r="E5" s="1"/>
      <c r="F5" s="1"/>
      <c r="G5" s="12">
        <f>SUM(C5)</f>
        <v>187510</v>
      </c>
    </row>
    <row r="6" spans="1:7" ht="17.25" x14ac:dyDescent="0.3">
      <c r="A6" s="1" t="s">
        <v>4</v>
      </c>
      <c r="B6" s="1">
        <v>37289490</v>
      </c>
      <c r="C6" s="6">
        <f>SUM(B6-'24'!B6)</f>
        <v>7330</v>
      </c>
      <c r="D6" s="14"/>
      <c r="E6" s="1"/>
      <c r="F6" s="1"/>
      <c r="G6" s="12">
        <f>SUM(C6)</f>
        <v>7330</v>
      </c>
    </row>
    <row r="7" spans="1:7" ht="17.25" x14ac:dyDescent="0.3">
      <c r="A7" s="1" t="s">
        <v>5</v>
      </c>
      <c r="B7" s="1">
        <v>10638500</v>
      </c>
      <c r="C7" s="6">
        <f>SUM(B7-'24'!B7)</f>
        <v>10700</v>
      </c>
      <c r="D7" s="14"/>
      <c r="E7" s="1"/>
      <c r="F7" s="1"/>
      <c r="G7" s="28">
        <f>SUM(C7:C8)</f>
        <v>37790</v>
      </c>
    </row>
    <row r="8" spans="1:7" ht="17.25" x14ac:dyDescent="0.3">
      <c r="A8" s="1" t="s">
        <v>6</v>
      </c>
      <c r="B8" s="1">
        <v>8620490</v>
      </c>
      <c r="C8" s="6">
        <f>SUM(B8-'24'!B8)</f>
        <v>27090</v>
      </c>
      <c r="D8" s="14"/>
      <c r="E8" s="1"/>
      <c r="F8" s="1"/>
      <c r="G8" s="29"/>
    </row>
    <row r="9" spans="1:7" ht="17.25" x14ac:dyDescent="0.3">
      <c r="A9" s="1" t="s">
        <v>7</v>
      </c>
      <c r="B9" s="1">
        <v>80202110</v>
      </c>
      <c r="C9" s="6">
        <f>SUM(B9-'24'!B9)</f>
        <v>48210</v>
      </c>
      <c r="D9" s="14"/>
      <c r="E9" s="1"/>
      <c r="F9" s="1"/>
      <c r="G9" s="12">
        <f>SUM(C9)</f>
        <v>48210</v>
      </c>
    </row>
    <row r="10" spans="1:7" ht="17.25" x14ac:dyDescent="0.3">
      <c r="A10" s="1" t="s">
        <v>8</v>
      </c>
      <c r="B10" s="1">
        <v>709148100</v>
      </c>
      <c r="C10" s="6">
        <f>SUM(B10-'24'!B10)</f>
        <v>376900</v>
      </c>
      <c r="D10" s="14"/>
      <c r="E10" s="1"/>
      <c r="F10" s="1"/>
      <c r="G10" s="28">
        <f>SUM(C10:C11)</f>
        <v>376900</v>
      </c>
    </row>
    <row r="11" spans="1:7" ht="17.25" x14ac:dyDescent="0.3">
      <c r="A11" s="1" t="s">
        <v>9</v>
      </c>
      <c r="B11" s="1">
        <v>36407390</v>
      </c>
      <c r="C11" s="6">
        <f>SUM(B11-'24'!B11)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6391289000</v>
      </c>
      <c r="C12" s="6">
        <f>SUM(B12-'24'!B12)</f>
        <v>2048000</v>
      </c>
      <c r="D12" s="14"/>
      <c r="E12" s="1"/>
      <c r="F12" s="1">
        <v>2.2000000000000002</v>
      </c>
      <c r="G12" s="12">
        <f>SUM(C12)</f>
        <v>2048000</v>
      </c>
    </row>
    <row r="13" spans="1:7" ht="17.25" x14ac:dyDescent="0.3">
      <c r="A13" s="1" t="s">
        <v>11</v>
      </c>
      <c r="B13" s="11">
        <v>6666692032000</v>
      </c>
      <c r="C13" s="13">
        <f>SUM(B13-'24'!B13)</f>
        <v>329000</v>
      </c>
      <c r="D13" s="14"/>
      <c r="E13" s="1"/>
      <c r="F13" s="1"/>
      <c r="G13" s="12">
        <f>SUM(C13)</f>
        <v>329000</v>
      </c>
    </row>
    <row r="14" spans="1:7" ht="17.25" x14ac:dyDescent="0.3">
      <c r="A14" s="1" t="s">
        <v>12</v>
      </c>
      <c r="B14" s="1">
        <v>36328150</v>
      </c>
      <c r="C14" s="6">
        <f>SUM(B14-'24'!B14)</f>
        <v>47490</v>
      </c>
      <c r="D14" s="14"/>
      <c r="E14" s="1"/>
      <c r="F14" s="1"/>
      <c r="G14" s="12">
        <f>SUM(C14)</f>
        <v>47490</v>
      </c>
    </row>
    <row r="15" spans="1:7" ht="17.25" x14ac:dyDescent="0.3">
      <c r="A15" s="1" t="s">
        <v>13</v>
      </c>
      <c r="B15" s="1">
        <v>194664370</v>
      </c>
      <c r="C15" s="6">
        <f>SUM(B15-'24'!B15)</f>
        <v>181550</v>
      </c>
      <c r="D15" s="14"/>
      <c r="E15" s="1"/>
      <c r="F15" s="1"/>
      <c r="G15" s="28">
        <f>SUM(C15:C16)</f>
        <v>181550</v>
      </c>
    </row>
    <row r="16" spans="1:7" ht="17.25" x14ac:dyDescent="0.3">
      <c r="A16" s="1" t="s">
        <v>42</v>
      </c>
      <c r="B16" s="1"/>
      <c r="C16" s="6">
        <f>SUM(B16-'24'!B16)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198313000</v>
      </c>
      <c r="C17" s="6">
        <f>SUM(B17-'24'!B17)</f>
        <v>129000</v>
      </c>
      <c r="D17" s="14"/>
      <c r="E17" s="1"/>
      <c r="F17" s="1"/>
      <c r="G17" s="12">
        <f>SUM(C17)</f>
        <v>129000</v>
      </c>
    </row>
    <row r="18" spans="1:7" ht="17.25" x14ac:dyDescent="0.3">
      <c r="A18" s="1" t="s">
        <v>15</v>
      </c>
      <c r="B18" s="1">
        <v>8853830</v>
      </c>
      <c r="C18" s="6">
        <f>SUM(B18-'24'!B18)</f>
        <v>32050</v>
      </c>
      <c r="D18" s="14"/>
      <c r="E18" s="1"/>
      <c r="F18" s="1"/>
      <c r="G18" s="28">
        <f>SUM(C18:C19)</f>
        <v>32350</v>
      </c>
    </row>
    <row r="19" spans="1:7" ht="17.25" x14ac:dyDescent="0.3">
      <c r="A19" s="1" t="s">
        <v>16</v>
      </c>
      <c r="B19" s="1">
        <v>7328000</v>
      </c>
      <c r="C19" s="6">
        <f>SUM(B19-'24'!B19)</f>
        <v>300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43396110</v>
      </c>
      <c r="C20" s="6">
        <f>SUM(B20-'24'!B20)</f>
        <v>108890</v>
      </c>
      <c r="D20" s="14"/>
      <c r="E20" s="1"/>
      <c r="F20" s="1"/>
      <c r="G20" s="12">
        <f>SUM(C20)</f>
        <v>108890</v>
      </c>
    </row>
    <row r="21" spans="1:7" ht="17.25" x14ac:dyDescent="0.3">
      <c r="A21" s="1" t="s">
        <v>18</v>
      </c>
      <c r="B21" s="1">
        <v>5594100</v>
      </c>
      <c r="C21" s="6">
        <f>SUM(B21-'24'!B21)</f>
        <v>40800</v>
      </c>
      <c r="D21" s="14"/>
      <c r="E21" s="1"/>
      <c r="F21" s="1"/>
      <c r="G21" s="12">
        <f>SUM(C21)</f>
        <v>40800</v>
      </c>
    </row>
    <row r="22" spans="1:7" ht="17.25" x14ac:dyDescent="0.3">
      <c r="A22" s="1" t="s">
        <v>19</v>
      </c>
      <c r="B22" s="1">
        <v>78530600</v>
      </c>
      <c r="C22" s="6">
        <f>SUM(B22-'24'!B22)</f>
        <v>72500</v>
      </c>
      <c r="D22" s="14"/>
      <c r="E22" s="1"/>
      <c r="F22" s="1"/>
      <c r="G22" s="12">
        <f>SUM(C22)</f>
        <v>72500</v>
      </c>
    </row>
    <row r="23" spans="1:7" ht="17.25" x14ac:dyDescent="0.3">
      <c r="A23" s="1" t="s">
        <v>20</v>
      </c>
      <c r="B23" s="1">
        <v>8320600</v>
      </c>
      <c r="C23" s="6">
        <f>SUM(B23-'24'!B23)</f>
        <v>92000</v>
      </c>
      <c r="D23" s="14"/>
      <c r="E23" s="1"/>
      <c r="F23" s="1"/>
      <c r="G23" s="28">
        <f>SUM(C23:C24)</f>
        <v>101900</v>
      </c>
    </row>
    <row r="24" spans="1:7" ht="17.25" x14ac:dyDescent="0.3">
      <c r="A24" s="1" t="s">
        <v>21</v>
      </c>
      <c r="B24" s="1">
        <v>1132790</v>
      </c>
      <c r="C24" s="6">
        <f>SUM(B24-'24'!B24)</f>
        <v>9900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15949000</v>
      </c>
      <c r="C25" s="6">
        <f>SUM(B25-'24'!B25)</f>
        <v>334000</v>
      </c>
      <c r="D25" s="14"/>
      <c r="E25" s="1"/>
      <c r="F25" s="1"/>
      <c r="G25" s="28">
        <f>SUM(C25:C26)</f>
        <v>378260</v>
      </c>
    </row>
    <row r="26" spans="1:7" ht="17.25" x14ac:dyDescent="0.3">
      <c r="A26" s="1" t="s">
        <v>23</v>
      </c>
      <c r="B26" s="1">
        <v>3020280</v>
      </c>
      <c r="C26" s="6">
        <f>SUM(B26-'24'!B26)</f>
        <v>44260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SUM(B27-'24'!B27)</f>
        <v>0</v>
      </c>
      <c r="D27" s="14"/>
      <c r="E27" s="1"/>
      <c r="F27" s="1"/>
      <c r="G27" s="28">
        <f>SUM(C27:C28)</f>
        <v>640</v>
      </c>
    </row>
    <row r="28" spans="1:7" ht="17.25" x14ac:dyDescent="0.3">
      <c r="A28" s="1" t="s">
        <v>25</v>
      </c>
      <c r="B28" s="1">
        <v>59300</v>
      </c>
      <c r="C28" s="6">
        <f>SUM(B28-'24'!B28)</f>
        <v>640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11245000</v>
      </c>
      <c r="C29" s="6">
        <f>SUM(B29-'24'!B29)</f>
        <v>45000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6774520</v>
      </c>
      <c r="C30" s="6">
        <f>SUM(B30-'24'!B30)</f>
        <v>40700</v>
      </c>
      <c r="D30" s="14"/>
      <c r="E30" s="1"/>
      <c r="F30" s="1"/>
      <c r="G30" s="21">
        <f>SUM(C29:C30)</f>
        <v>85700</v>
      </c>
    </row>
    <row r="31" spans="1:7" ht="17.25" x14ac:dyDescent="0.3">
      <c r="A31" s="1" t="s">
        <v>26</v>
      </c>
      <c r="B31" s="1">
        <v>28000</v>
      </c>
      <c r="C31" s="6">
        <f>SUM(B31-'24'!B31)</f>
        <v>0</v>
      </c>
      <c r="D31" s="14"/>
      <c r="E31" s="1"/>
      <c r="F31" s="1"/>
      <c r="G31" s="28">
        <f>SUM(C31:C32)</f>
        <v>19200</v>
      </c>
    </row>
    <row r="32" spans="1:7" ht="17.25" x14ac:dyDescent="0.3">
      <c r="A32" s="1" t="s">
        <v>27</v>
      </c>
      <c r="B32" s="1">
        <v>1377550</v>
      </c>
      <c r="C32" s="6">
        <f>SUM(B32-'24'!B32)</f>
        <v>19200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41426000</v>
      </c>
      <c r="C33" s="6">
        <f>SUM(B33-'24'!B33)</f>
        <v>43000</v>
      </c>
      <c r="D33" s="14"/>
      <c r="E33" s="1"/>
      <c r="F33" s="1"/>
      <c r="G33" s="28">
        <f>SUM(C33:C34)</f>
        <v>84040</v>
      </c>
    </row>
    <row r="34" spans="1:7" ht="17.25" x14ac:dyDescent="0.3">
      <c r="A34" s="1" t="s">
        <v>29</v>
      </c>
      <c r="B34" s="1">
        <v>2964590</v>
      </c>
      <c r="C34" s="6">
        <f>SUM(B34-'24'!B34)</f>
        <v>41040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27792500</v>
      </c>
      <c r="C35" s="6">
        <f>SUM(B35-'24'!B35)</f>
        <v>500</v>
      </c>
      <c r="D35" s="14"/>
      <c r="E35" s="1"/>
      <c r="F35" s="1"/>
      <c r="G35" s="28">
        <f>SUM(C35:C36)</f>
        <v>9660</v>
      </c>
    </row>
    <row r="36" spans="1:7" ht="17.25" x14ac:dyDescent="0.3">
      <c r="A36" s="1" t="s">
        <v>31</v>
      </c>
      <c r="B36" s="1">
        <v>1246070</v>
      </c>
      <c r="C36" s="6">
        <f>SUM(B36-'24'!B36)</f>
        <v>9160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44022000</v>
      </c>
      <c r="C37" s="6">
        <f>SUM(B37-'24'!B37)</f>
        <v>142000</v>
      </c>
      <c r="D37" s="14"/>
      <c r="E37" s="1"/>
      <c r="F37" s="1"/>
      <c r="G37" s="28">
        <f>SUM(C37:C38)</f>
        <v>182980</v>
      </c>
    </row>
    <row r="38" spans="1:7" ht="17.25" x14ac:dyDescent="0.3">
      <c r="A38" s="1" t="s">
        <v>33</v>
      </c>
      <c r="B38" s="1">
        <v>2443760</v>
      </c>
      <c r="C38" s="6">
        <f>SUM(B38-'24'!B38)</f>
        <v>40980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3241300</v>
      </c>
      <c r="C39" s="6">
        <f>SUM(B39-'24'!B39)</f>
        <v>78300</v>
      </c>
      <c r="D39" s="14"/>
      <c r="E39" s="1"/>
      <c r="F39" s="1"/>
      <c r="G39" s="12">
        <f>SUM(C39)</f>
        <v>78300</v>
      </c>
    </row>
    <row r="40" spans="1:7" x14ac:dyDescent="0.25">
      <c r="A40" s="9"/>
      <c r="B40" s="9"/>
      <c r="F40" s="9" t="s">
        <v>43</v>
      </c>
      <c r="G40" s="10">
        <f>SUM(G2:G39)</f>
        <v>4789930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25, 2018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41"/>
  <sheetViews>
    <sheetView view="pageLayout" topLeftCell="A5" workbookViewId="0">
      <selection activeCell="G41" sqref="G41"/>
    </sheetView>
  </sheetViews>
  <sheetFormatPr defaultRowHeight="15" x14ac:dyDescent="0.25"/>
  <cols>
    <col min="1" max="1" width="17" customWidth="1"/>
    <col min="2" max="2" width="18.14062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191744000</v>
      </c>
      <c r="C2" s="6">
        <f>SUM(B2-'25'!B2)</f>
        <v>152000</v>
      </c>
      <c r="D2" s="8"/>
      <c r="E2" s="2"/>
      <c r="F2" s="3"/>
      <c r="G2" s="28">
        <f>SUM(C2:C3)</f>
        <v>201150</v>
      </c>
    </row>
    <row r="3" spans="1:7" ht="17.25" x14ac:dyDescent="0.3">
      <c r="A3" s="1" t="s">
        <v>0</v>
      </c>
      <c r="B3" s="1">
        <v>4312460</v>
      </c>
      <c r="C3" s="6">
        <f>SUM(B3-'25'!B3)</f>
        <v>49150</v>
      </c>
      <c r="D3" s="14"/>
      <c r="E3" s="1"/>
      <c r="F3" s="1"/>
      <c r="G3" s="29"/>
    </row>
    <row r="4" spans="1:7" ht="17.25" x14ac:dyDescent="0.3">
      <c r="A4" s="1" t="s">
        <v>2</v>
      </c>
      <c r="B4" s="1">
        <v>321000</v>
      </c>
      <c r="C4" s="6">
        <f>SUM(B4-'25'!B4)</f>
        <v>9000</v>
      </c>
      <c r="D4" s="14"/>
      <c r="E4" s="1"/>
      <c r="F4" s="1"/>
      <c r="G4" s="12">
        <f>SUM(C4)</f>
        <v>9000</v>
      </c>
    </row>
    <row r="5" spans="1:7" ht="17.25" x14ac:dyDescent="0.3">
      <c r="A5" s="1" t="s">
        <v>3</v>
      </c>
      <c r="B5" s="1">
        <v>99932080</v>
      </c>
      <c r="C5" s="6">
        <f>SUM(B5-'25'!B5)</f>
        <v>195140</v>
      </c>
      <c r="D5" s="8"/>
      <c r="E5" s="1"/>
      <c r="F5" s="1"/>
      <c r="G5" s="12">
        <f>SUM(C5)</f>
        <v>195140</v>
      </c>
    </row>
    <row r="6" spans="1:7" ht="17.25" x14ac:dyDescent="0.3">
      <c r="A6" s="1" t="s">
        <v>4</v>
      </c>
      <c r="B6" s="1">
        <v>37300570</v>
      </c>
      <c r="C6" s="6">
        <f>SUM(B6-'25'!B6)</f>
        <v>11080</v>
      </c>
      <c r="D6" s="14"/>
      <c r="E6" s="1"/>
      <c r="F6" s="1"/>
      <c r="G6" s="12">
        <f>SUM(C6)</f>
        <v>11080</v>
      </c>
    </row>
    <row r="7" spans="1:7" ht="17.25" x14ac:dyDescent="0.3">
      <c r="A7" s="1" t="s">
        <v>5</v>
      </c>
      <c r="B7" s="1">
        <v>10649900</v>
      </c>
      <c r="C7" s="6">
        <f>SUM(B7-'25'!B7)</f>
        <v>11400</v>
      </c>
      <c r="D7" s="14"/>
      <c r="E7" s="1"/>
      <c r="F7" s="1"/>
      <c r="G7" s="28">
        <f>SUM(C7:C8)</f>
        <v>39130</v>
      </c>
    </row>
    <row r="8" spans="1:7" ht="17.25" x14ac:dyDescent="0.3">
      <c r="A8" s="1" t="s">
        <v>6</v>
      </c>
      <c r="B8" s="1">
        <v>8648220</v>
      </c>
      <c r="C8" s="6">
        <f>SUM(B8-'25'!B8)</f>
        <v>27730</v>
      </c>
      <c r="D8" s="14"/>
      <c r="E8" s="1"/>
      <c r="F8" s="1"/>
      <c r="G8" s="29"/>
    </row>
    <row r="9" spans="1:7" ht="17.25" x14ac:dyDescent="0.3">
      <c r="A9" s="1" t="s">
        <v>7</v>
      </c>
      <c r="B9" s="1">
        <v>80252570</v>
      </c>
      <c r="C9" s="6">
        <f>SUM(B9-'25'!B9)</f>
        <v>50460</v>
      </c>
      <c r="D9" s="14"/>
      <c r="E9" s="1"/>
      <c r="F9" s="1"/>
      <c r="G9" s="12">
        <f>SUM(C9)</f>
        <v>50460</v>
      </c>
    </row>
    <row r="10" spans="1:7" ht="17.25" x14ac:dyDescent="0.3">
      <c r="A10" s="1" t="s">
        <v>8</v>
      </c>
      <c r="B10" s="1">
        <v>709570600</v>
      </c>
      <c r="C10" s="6">
        <f>SUM(B10-'25'!B10)</f>
        <v>422500</v>
      </c>
      <c r="D10" s="14"/>
      <c r="E10" s="1"/>
      <c r="F10" s="1"/>
      <c r="G10" s="28">
        <f>SUM(C10:C11)</f>
        <v>422500</v>
      </c>
    </row>
    <row r="11" spans="1:7" ht="17.25" x14ac:dyDescent="0.3">
      <c r="A11" s="1" t="s">
        <v>9</v>
      </c>
      <c r="B11" s="1">
        <v>36407390</v>
      </c>
      <c r="C11" s="6">
        <f>SUM(B11-'25'!B11)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6393573000</v>
      </c>
      <c r="C12" s="6">
        <f>SUM(B12-'25'!B12)</f>
        <v>2284000</v>
      </c>
      <c r="D12" s="14"/>
      <c r="E12" s="1"/>
      <c r="F12" s="1">
        <v>2</v>
      </c>
      <c r="G12" s="12">
        <f>SUM(C12)</f>
        <v>2284000</v>
      </c>
    </row>
    <row r="13" spans="1:7" ht="17.25" x14ac:dyDescent="0.3">
      <c r="A13" s="1" t="s">
        <v>11</v>
      </c>
      <c r="B13" s="11">
        <v>6666692432000</v>
      </c>
      <c r="C13" s="13">
        <f>SUM(B13-'25'!B13)</f>
        <v>400000</v>
      </c>
      <c r="D13" s="14"/>
      <c r="E13" s="1"/>
      <c r="F13" s="1"/>
      <c r="G13" s="12">
        <f>SUM(C13)</f>
        <v>400000</v>
      </c>
    </row>
    <row r="14" spans="1:7" ht="17.25" x14ac:dyDescent="0.3">
      <c r="A14" s="1" t="s">
        <v>12</v>
      </c>
      <c r="B14" s="1">
        <v>36361240</v>
      </c>
      <c r="C14" s="6">
        <f>SUM(B14-'25'!B14)</f>
        <v>33090</v>
      </c>
      <c r="D14" s="14"/>
      <c r="E14" s="1"/>
      <c r="F14" s="1"/>
      <c r="G14" s="12">
        <f>SUM(C14)</f>
        <v>33090</v>
      </c>
    </row>
    <row r="15" spans="1:7" ht="17.25" x14ac:dyDescent="0.3">
      <c r="A15" s="1" t="s">
        <v>13</v>
      </c>
      <c r="B15" s="1">
        <v>194849450</v>
      </c>
      <c r="C15" s="6">
        <f>SUM(B15-'25'!B15)</f>
        <v>185080</v>
      </c>
      <c r="D15" s="14"/>
      <c r="E15" s="1"/>
      <c r="F15" s="1"/>
      <c r="G15" s="28">
        <f>SUM(C15:C16)</f>
        <v>185080</v>
      </c>
    </row>
    <row r="16" spans="1:7" ht="17.25" x14ac:dyDescent="0.3">
      <c r="A16" s="1" t="s">
        <v>42</v>
      </c>
      <c r="B16" s="1"/>
      <c r="C16" s="6">
        <f>SUM(B16-'25'!B16)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198505000</v>
      </c>
      <c r="C17" s="6">
        <f>SUM(B17-'25'!B17)</f>
        <v>192000</v>
      </c>
      <c r="D17" s="14"/>
      <c r="E17" s="1"/>
      <c r="F17" s="1"/>
      <c r="G17" s="12">
        <f>SUM(C17)</f>
        <v>192000</v>
      </c>
    </row>
    <row r="18" spans="1:7" ht="17.25" x14ac:dyDescent="0.3">
      <c r="A18" s="1" t="s">
        <v>15</v>
      </c>
      <c r="B18" s="1">
        <v>8885720</v>
      </c>
      <c r="C18" s="6">
        <f>SUM(B18-'25'!B18)</f>
        <v>31890</v>
      </c>
      <c r="D18" s="14"/>
      <c r="E18" s="1"/>
      <c r="F18" s="1"/>
      <c r="G18" s="28">
        <f>SUM(C18:C19)</f>
        <v>32390</v>
      </c>
    </row>
    <row r="19" spans="1:7" ht="17.25" x14ac:dyDescent="0.3">
      <c r="A19" s="1" t="s">
        <v>16</v>
      </c>
      <c r="B19" s="1">
        <v>7328500</v>
      </c>
      <c r="C19" s="6">
        <f>SUM(B19-'25'!B19)</f>
        <v>500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43495980</v>
      </c>
      <c r="C20" s="6">
        <f>SUM(B20-'25'!B20)</f>
        <v>99870</v>
      </c>
      <c r="D20" s="14"/>
      <c r="E20" s="1"/>
      <c r="F20" s="1"/>
      <c r="G20" s="12">
        <f>SUM(C20)</f>
        <v>99870</v>
      </c>
    </row>
    <row r="21" spans="1:7" ht="17.25" x14ac:dyDescent="0.3">
      <c r="A21" s="1" t="s">
        <v>18</v>
      </c>
      <c r="B21" s="1">
        <v>5643800</v>
      </c>
      <c r="C21" s="6">
        <f>SUM(B21-'25'!B21)</f>
        <v>49700</v>
      </c>
      <c r="D21" s="14"/>
      <c r="E21" s="1"/>
      <c r="F21" s="1"/>
      <c r="G21" s="12">
        <f>SUM(C21)</f>
        <v>49700</v>
      </c>
    </row>
    <row r="22" spans="1:7" ht="17.25" x14ac:dyDescent="0.3">
      <c r="A22" s="1" t="s">
        <v>19</v>
      </c>
      <c r="B22" s="1">
        <v>78604800</v>
      </c>
      <c r="C22" s="6">
        <f>SUM(B22-'25'!B22)</f>
        <v>74200</v>
      </c>
      <c r="D22" s="14"/>
      <c r="E22" s="1"/>
      <c r="F22" s="1"/>
      <c r="G22" s="12">
        <f>SUM(C22)</f>
        <v>74200</v>
      </c>
    </row>
    <row r="23" spans="1:7" ht="17.25" x14ac:dyDescent="0.3">
      <c r="A23" s="1" t="s">
        <v>20</v>
      </c>
      <c r="B23" s="1">
        <v>8429500</v>
      </c>
      <c r="C23" s="6">
        <f>SUM(B23-'25'!B23)</f>
        <v>108900</v>
      </c>
      <c r="D23" s="14"/>
      <c r="E23" s="1"/>
      <c r="F23" s="1"/>
      <c r="G23" s="28">
        <f>SUM(C23:C24)</f>
        <v>120560</v>
      </c>
    </row>
    <row r="24" spans="1:7" ht="17.25" x14ac:dyDescent="0.3">
      <c r="A24" s="1" t="s">
        <v>21</v>
      </c>
      <c r="B24" s="1">
        <v>1144450</v>
      </c>
      <c r="C24" s="6">
        <f>SUM(B24-'25'!B24)</f>
        <v>11660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16264000</v>
      </c>
      <c r="C25" s="6">
        <f>SUM(B25-'25'!B25)</f>
        <v>315000</v>
      </c>
      <c r="D25" s="14"/>
      <c r="E25" s="1"/>
      <c r="F25" s="1"/>
      <c r="G25" s="28">
        <f>SUM(C25:C26)</f>
        <v>358130</v>
      </c>
    </row>
    <row r="26" spans="1:7" ht="17.25" x14ac:dyDescent="0.3">
      <c r="A26" s="1" t="s">
        <v>23</v>
      </c>
      <c r="B26" s="1">
        <v>3063410</v>
      </c>
      <c r="C26" s="6">
        <f>SUM(B26-'25'!B26)</f>
        <v>43130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SUM(B27-'25'!B27)</f>
        <v>0</v>
      </c>
      <c r="D27" s="14"/>
      <c r="E27" s="1"/>
      <c r="F27" s="1"/>
      <c r="G27" s="28">
        <f>SUM(C27:C28)</f>
        <v>580</v>
      </c>
    </row>
    <row r="28" spans="1:7" ht="17.25" x14ac:dyDescent="0.3">
      <c r="A28" s="1" t="s">
        <v>25</v>
      </c>
      <c r="B28" s="1">
        <v>59880</v>
      </c>
      <c r="C28" s="6">
        <f>SUM(B28-'25'!B28)</f>
        <v>580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11288000</v>
      </c>
      <c r="C29" s="6">
        <f>SUM(B29-'25'!B29)</f>
        <v>43000</v>
      </c>
      <c r="D29" s="14"/>
      <c r="E29" s="1"/>
      <c r="F29" s="1"/>
      <c r="G29" s="22"/>
    </row>
    <row r="30" spans="1:7" ht="17.25" x14ac:dyDescent="0.3">
      <c r="A30" s="1" t="s">
        <v>45</v>
      </c>
      <c r="B30" s="1">
        <v>6813930</v>
      </c>
      <c r="C30" s="6">
        <f>SUM(B30-'25'!B30)</f>
        <v>39410</v>
      </c>
      <c r="D30" s="14"/>
      <c r="E30" s="1"/>
      <c r="F30" s="1"/>
      <c r="G30" s="22">
        <f>SUM(C29:C30)</f>
        <v>82410</v>
      </c>
    </row>
    <row r="31" spans="1:7" ht="17.25" x14ac:dyDescent="0.3">
      <c r="A31" s="1" t="s">
        <v>26</v>
      </c>
      <c r="B31" s="1">
        <v>28000</v>
      </c>
      <c r="C31" s="6">
        <f>SUM(B31-'25'!B31)</f>
        <v>0</v>
      </c>
      <c r="D31" s="14"/>
      <c r="E31" s="1"/>
      <c r="F31" s="1"/>
      <c r="G31" s="28">
        <f>SUM(C31:C32)</f>
        <v>18750</v>
      </c>
    </row>
    <row r="32" spans="1:7" ht="17.25" x14ac:dyDescent="0.3">
      <c r="A32" s="1" t="s">
        <v>27</v>
      </c>
      <c r="B32" s="1">
        <v>1396300</v>
      </c>
      <c r="C32" s="6">
        <f>SUM(B32-'25'!B32)</f>
        <v>18750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41464000</v>
      </c>
      <c r="C33" s="6">
        <f>SUM(B33-'25'!B33)</f>
        <v>38000</v>
      </c>
      <c r="D33" s="14"/>
      <c r="E33" s="1"/>
      <c r="F33" s="1"/>
      <c r="G33" s="28">
        <f>SUM(C33:C34)</f>
        <v>75780</v>
      </c>
    </row>
    <row r="34" spans="1:7" ht="17.25" x14ac:dyDescent="0.3">
      <c r="A34" s="1" t="s">
        <v>29</v>
      </c>
      <c r="B34" s="1">
        <v>3002370</v>
      </c>
      <c r="C34" s="6">
        <f>SUM(B34-'25'!B34)</f>
        <v>37780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27793000</v>
      </c>
      <c r="C35" s="6">
        <f>SUM(B35-'25'!B35)</f>
        <v>500</v>
      </c>
      <c r="D35" s="14"/>
      <c r="E35" s="1"/>
      <c r="F35" s="1"/>
      <c r="G35" s="28">
        <f>SUM(C35:C36)</f>
        <v>11740</v>
      </c>
    </row>
    <row r="36" spans="1:7" ht="17.25" x14ac:dyDescent="0.3">
      <c r="A36" s="1" t="s">
        <v>31</v>
      </c>
      <c r="B36" s="1">
        <v>1257310</v>
      </c>
      <c r="C36" s="6">
        <f>SUM(B36-'25'!B36)</f>
        <v>11240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44159000</v>
      </c>
      <c r="C37" s="6">
        <f>SUM(B37-'25'!B37)</f>
        <v>137000</v>
      </c>
      <c r="D37" s="14"/>
      <c r="E37" s="1"/>
      <c r="F37" s="1"/>
      <c r="G37" s="28">
        <f>SUM(C37:C38)</f>
        <v>175400</v>
      </c>
    </row>
    <row r="38" spans="1:7" ht="17.25" x14ac:dyDescent="0.3">
      <c r="A38" s="1" t="s">
        <v>33</v>
      </c>
      <c r="B38" s="1">
        <v>2482160</v>
      </c>
      <c r="C38" s="6">
        <f>SUM(B38-'25'!B38)</f>
        <v>38400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3311900</v>
      </c>
      <c r="C39" s="6">
        <f>SUM(B39-'25'!B39)</f>
        <v>70600</v>
      </c>
      <c r="D39" s="14"/>
      <c r="E39" s="1"/>
      <c r="F39" s="1"/>
      <c r="G39" s="12">
        <f>SUM(C39)</f>
        <v>70600</v>
      </c>
    </row>
    <row r="40" spans="1:7" x14ac:dyDescent="0.25">
      <c r="A40" s="9"/>
      <c r="B40" s="9"/>
      <c r="F40" s="9" t="s">
        <v>43</v>
      </c>
      <c r="G40" s="10">
        <f>SUM(G2:G39)</f>
        <v>5192740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26, 2018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41"/>
  <sheetViews>
    <sheetView view="pageLayout" topLeftCell="A8" workbookViewId="0">
      <selection activeCell="G41" sqref="G41"/>
    </sheetView>
  </sheetViews>
  <sheetFormatPr defaultRowHeight="15" x14ac:dyDescent="0.25"/>
  <cols>
    <col min="1" max="1" width="16" customWidth="1"/>
    <col min="2" max="2" width="17.85546875" customWidth="1"/>
    <col min="3" max="3" width="17" customWidth="1"/>
    <col min="5" max="5" width="6.7109375" customWidth="1"/>
    <col min="6" max="6" width="6.42578125" customWidth="1"/>
    <col min="7" max="7" width="16.28515625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191869000</v>
      </c>
      <c r="C2" s="6">
        <f>SUM(B2-'26'!B2)</f>
        <v>125000</v>
      </c>
      <c r="D2" s="8"/>
      <c r="E2" s="2"/>
      <c r="F2" s="3"/>
      <c r="G2" s="28">
        <f>SUM(C2:C3)</f>
        <v>175450</v>
      </c>
    </row>
    <row r="3" spans="1:7" ht="17.25" x14ac:dyDescent="0.3">
      <c r="A3" s="1" t="s">
        <v>0</v>
      </c>
      <c r="B3" s="1">
        <v>4362910</v>
      </c>
      <c r="C3" s="6">
        <f>SUM(B3-'26'!B3)</f>
        <v>50450</v>
      </c>
      <c r="D3" s="14"/>
      <c r="E3" s="1"/>
      <c r="F3" s="1"/>
      <c r="G3" s="29"/>
    </row>
    <row r="4" spans="1:7" ht="17.25" x14ac:dyDescent="0.3">
      <c r="A4" s="1" t="s">
        <v>2</v>
      </c>
      <c r="B4" s="1">
        <v>329000</v>
      </c>
      <c r="C4" s="6">
        <f>SUM(B4-'26'!B4)</f>
        <v>8000</v>
      </c>
      <c r="D4" s="14"/>
      <c r="E4" s="1"/>
      <c r="F4" s="1"/>
      <c r="G4" s="12">
        <f>SUM(C4)</f>
        <v>8000</v>
      </c>
    </row>
    <row r="5" spans="1:7" ht="17.25" x14ac:dyDescent="0.3">
      <c r="A5" s="1" t="s">
        <v>3</v>
      </c>
      <c r="B5" s="1">
        <v>128440</v>
      </c>
      <c r="C5" s="6">
        <v>196350</v>
      </c>
      <c r="D5" s="8"/>
      <c r="E5" s="1"/>
      <c r="F5" s="1"/>
      <c r="G5" s="12">
        <f>SUM(C5)</f>
        <v>196350</v>
      </c>
    </row>
    <row r="6" spans="1:7" ht="17.25" x14ac:dyDescent="0.3">
      <c r="A6" s="1" t="s">
        <v>4</v>
      </c>
      <c r="B6" s="1">
        <v>37314290</v>
      </c>
      <c r="C6" s="6">
        <f>SUM(B6-'26'!B6)</f>
        <v>13720</v>
      </c>
      <c r="D6" s="14"/>
      <c r="E6" s="1"/>
      <c r="F6" s="1"/>
      <c r="G6" s="12">
        <f>SUM(C6)</f>
        <v>13720</v>
      </c>
    </row>
    <row r="7" spans="1:7" ht="17.25" x14ac:dyDescent="0.3">
      <c r="A7" s="1" t="s">
        <v>5</v>
      </c>
      <c r="B7" s="1">
        <v>10660100</v>
      </c>
      <c r="C7" s="6">
        <f>SUM(B7-'26'!B7)</f>
        <v>10200</v>
      </c>
      <c r="D7" s="14"/>
      <c r="E7" s="1"/>
      <c r="F7" s="1"/>
      <c r="G7" s="28">
        <f>SUM(C7:C8)</f>
        <v>38560</v>
      </c>
    </row>
    <row r="8" spans="1:7" ht="17.25" x14ac:dyDescent="0.3">
      <c r="A8" s="1" t="s">
        <v>6</v>
      </c>
      <c r="B8" s="1">
        <v>8676580</v>
      </c>
      <c r="C8" s="6">
        <f>SUM(B8-'26'!B8)</f>
        <v>28360</v>
      </c>
      <c r="D8" s="14"/>
      <c r="E8" s="1"/>
      <c r="F8" s="1"/>
      <c r="G8" s="29"/>
    </row>
    <row r="9" spans="1:7" ht="17.25" x14ac:dyDescent="0.3">
      <c r="A9" s="1" t="s">
        <v>7</v>
      </c>
      <c r="B9" s="1">
        <v>80302810</v>
      </c>
      <c r="C9" s="6">
        <f>SUM(B9-'26'!B9)</f>
        <v>50240</v>
      </c>
      <c r="D9" s="14"/>
      <c r="E9" s="1"/>
      <c r="F9" s="1"/>
      <c r="G9" s="12">
        <f>SUM(C9)</f>
        <v>50240</v>
      </c>
    </row>
    <row r="10" spans="1:7" ht="17.25" x14ac:dyDescent="0.3">
      <c r="A10" s="1" t="s">
        <v>8</v>
      </c>
      <c r="B10" s="1">
        <v>710247700</v>
      </c>
      <c r="C10" s="6">
        <f>SUM(B10-'26'!B10)</f>
        <v>677100</v>
      </c>
      <c r="D10" s="14"/>
      <c r="E10" s="1"/>
      <c r="F10" s="1"/>
      <c r="G10" s="28">
        <f>SUM(C10:C11)</f>
        <v>677100</v>
      </c>
    </row>
    <row r="11" spans="1:7" ht="17.25" x14ac:dyDescent="0.3">
      <c r="A11" s="1" t="s">
        <v>9</v>
      </c>
      <c r="B11" s="1">
        <v>36407390</v>
      </c>
      <c r="C11" s="6">
        <f>SUM(B11-'26'!B11)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6395699000</v>
      </c>
      <c r="C12" s="6">
        <f>SUM(B12-'26'!B12)</f>
        <v>2126000</v>
      </c>
      <c r="D12" s="14"/>
      <c r="E12" s="1"/>
      <c r="F12" s="1"/>
      <c r="G12" s="12">
        <f>SUM(C12)</f>
        <v>2126000</v>
      </c>
    </row>
    <row r="13" spans="1:7" ht="17.25" x14ac:dyDescent="0.3">
      <c r="A13" s="1" t="s">
        <v>11</v>
      </c>
      <c r="B13" s="11">
        <v>6666692776000</v>
      </c>
      <c r="C13" s="13">
        <f>SUM(B13-'26'!B13)</f>
        <v>344000</v>
      </c>
      <c r="D13" s="14"/>
      <c r="E13" s="1"/>
      <c r="F13" s="1"/>
      <c r="G13" s="12">
        <f>SUM(C13)</f>
        <v>344000</v>
      </c>
    </row>
    <row r="14" spans="1:7" ht="17.25" x14ac:dyDescent="0.3">
      <c r="A14" s="1" t="s">
        <v>12</v>
      </c>
      <c r="B14" s="1">
        <v>36361240</v>
      </c>
      <c r="C14" s="6">
        <f>SUM(B14-'26'!B14)</f>
        <v>0</v>
      </c>
      <c r="D14" s="1"/>
      <c r="E14" s="1"/>
      <c r="F14" s="1"/>
      <c r="G14" s="12">
        <f>SUM(C14)</f>
        <v>0</v>
      </c>
    </row>
    <row r="15" spans="1:7" ht="17.25" x14ac:dyDescent="0.3">
      <c r="A15" s="1" t="s">
        <v>13</v>
      </c>
      <c r="B15" s="1">
        <v>194849450</v>
      </c>
      <c r="C15" s="6">
        <f>SUM(B15-'26'!B15)</f>
        <v>0</v>
      </c>
      <c r="D15" s="14"/>
      <c r="E15" s="1"/>
      <c r="F15" s="1"/>
      <c r="G15" s="28">
        <f>SUM(C15:C16)</f>
        <v>0</v>
      </c>
    </row>
    <row r="16" spans="1:7" ht="17.25" x14ac:dyDescent="0.3">
      <c r="A16" s="1" t="s">
        <v>42</v>
      </c>
      <c r="B16" s="1">
        <v>0</v>
      </c>
      <c r="C16" s="6">
        <f>SUM(B16-'26'!B16)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198505000</v>
      </c>
      <c r="C17" s="6">
        <f>SUM(B17-'26'!B17)</f>
        <v>0</v>
      </c>
      <c r="D17" s="14"/>
      <c r="E17" s="1"/>
      <c r="F17" s="1"/>
      <c r="G17" s="12">
        <f>SUM(C17)</f>
        <v>0</v>
      </c>
    </row>
    <row r="18" spans="1:7" ht="17.25" x14ac:dyDescent="0.3">
      <c r="A18" s="1" t="s">
        <v>15</v>
      </c>
      <c r="B18" s="1">
        <v>8923750</v>
      </c>
      <c r="C18" s="6">
        <f>SUM(B18-'26'!B18)</f>
        <v>38030</v>
      </c>
      <c r="D18" s="14"/>
      <c r="E18" s="1"/>
      <c r="F18" s="1"/>
      <c r="G18" s="28">
        <f>SUM(C18:C19)</f>
        <v>38730</v>
      </c>
    </row>
    <row r="19" spans="1:7" ht="17.25" x14ac:dyDescent="0.3">
      <c r="A19" s="1" t="s">
        <v>16</v>
      </c>
      <c r="B19" s="1">
        <v>7329200</v>
      </c>
      <c r="C19" s="6">
        <f>SUM(B19-'26'!B19)</f>
        <v>700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43603740</v>
      </c>
      <c r="C20" s="6">
        <f>SUM(B20-'26'!B20)</f>
        <v>107760</v>
      </c>
      <c r="D20" s="14"/>
      <c r="E20" s="1"/>
      <c r="F20" s="1"/>
      <c r="G20" s="12">
        <f>SUM(C20)</f>
        <v>107760</v>
      </c>
    </row>
    <row r="21" spans="1:7" ht="17.25" x14ac:dyDescent="0.3">
      <c r="A21" s="1" t="s">
        <v>18</v>
      </c>
      <c r="B21" s="1">
        <v>5697500</v>
      </c>
      <c r="C21" s="6">
        <f>SUM(B21-'26'!B21)</f>
        <v>53700</v>
      </c>
      <c r="D21" s="14"/>
      <c r="E21" s="1"/>
      <c r="F21" s="1"/>
      <c r="G21" s="12">
        <f>SUM(C21)</f>
        <v>53700</v>
      </c>
    </row>
    <row r="22" spans="1:7" ht="17.25" x14ac:dyDescent="0.3">
      <c r="A22" s="1" t="s">
        <v>19</v>
      </c>
      <c r="B22" s="1">
        <v>78604800</v>
      </c>
      <c r="C22" s="6">
        <f>SUM(B22-'26'!B22)</f>
        <v>0</v>
      </c>
      <c r="D22" s="14"/>
      <c r="E22" s="1"/>
      <c r="F22" s="1"/>
      <c r="G22" s="12">
        <f>SUM(C22)</f>
        <v>0</v>
      </c>
    </row>
    <row r="23" spans="1:7" ht="17.25" x14ac:dyDescent="0.3">
      <c r="A23" s="1" t="s">
        <v>20</v>
      </c>
      <c r="B23" s="1">
        <v>8539300</v>
      </c>
      <c r="C23" s="6">
        <f>SUM(B23-'26'!B23)</f>
        <v>109800</v>
      </c>
      <c r="D23" s="14"/>
      <c r="E23" s="1"/>
      <c r="F23" s="1"/>
      <c r="G23" s="28">
        <f>SUM(C23:C24)</f>
        <v>121890</v>
      </c>
    </row>
    <row r="24" spans="1:7" ht="17.25" x14ac:dyDescent="0.3">
      <c r="A24" s="1" t="s">
        <v>21</v>
      </c>
      <c r="B24" s="1">
        <v>1156540</v>
      </c>
      <c r="C24" s="6">
        <f>SUM(B24-'26'!B24)</f>
        <v>12090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16603000</v>
      </c>
      <c r="C25" s="6">
        <f>SUM(B25-'26'!B25)</f>
        <v>339000</v>
      </c>
      <c r="D25" s="14"/>
      <c r="E25" s="1"/>
      <c r="F25" s="1"/>
      <c r="G25" s="28">
        <f>SUM(C25:C26)</f>
        <v>385870</v>
      </c>
    </row>
    <row r="26" spans="1:7" ht="17.25" x14ac:dyDescent="0.3">
      <c r="A26" s="1" t="s">
        <v>23</v>
      </c>
      <c r="B26" s="1">
        <v>3110280</v>
      </c>
      <c r="C26" s="6">
        <f>SUM(B26-'26'!B26)</f>
        <v>46870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SUM(B27-'26'!B27)</f>
        <v>0</v>
      </c>
      <c r="D27" s="14"/>
      <c r="E27" s="1"/>
      <c r="F27" s="1"/>
      <c r="G27" s="28">
        <f>SUM(C27:C28)</f>
        <v>430</v>
      </c>
    </row>
    <row r="28" spans="1:7" ht="17.25" x14ac:dyDescent="0.3">
      <c r="A28" s="1" t="s">
        <v>25</v>
      </c>
      <c r="B28" s="1">
        <v>60310</v>
      </c>
      <c r="C28" s="6">
        <f>SUM(B28-'26'!B28)</f>
        <v>430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11350000</v>
      </c>
      <c r="C29" s="6">
        <f>SUM(B29-'26'!B29)</f>
        <v>62000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6830740</v>
      </c>
      <c r="C30" s="6">
        <f>SUM(B30-'26'!B30)</f>
        <v>16810</v>
      </c>
      <c r="D30" s="14"/>
      <c r="E30" s="1"/>
      <c r="F30" s="1"/>
      <c r="G30" s="21">
        <f>SUM(C29:C30)</f>
        <v>78810</v>
      </c>
    </row>
    <row r="31" spans="1:7" ht="17.25" x14ac:dyDescent="0.3">
      <c r="A31" s="1" t="s">
        <v>26</v>
      </c>
      <c r="B31" s="1">
        <v>28000</v>
      </c>
      <c r="C31" s="6">
        <f>SUM(B31-'26'!B31)</f>
        <v>0</v>
      </c>
      <c r="D31" s="14"/>
      <c r="E31" s="1"/>
      <c r="F31" s="1"/>
      <c r="G31" s="28">
        <f>SUM(C31:C32)</f>
        <v>22070</v>
      </c>
    </row>
    <row r="32" spans="1:7" ht="17.25" x14ac:dyDescent="0.3">
      <c r="A32" s="1" t="s">
        <v>27</v>
      </c>
      <c r="B32" s="1">
        <v>1418370</v>
      </c>
      <c r="C32" s="6">
        <f>SUM(B32-'26'!B32)</f>
        <v>22070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41498000</v>
      </c>
      <c r="C33" s="6">
        <f>SUM(B33-'26'!B33)</f>
        <v>34000</v>
      </c>
      <c r="D33" s="14"/>
      <c r="E33" s="1"/>
      <c r="F33" s="1"/>
      <c r="G33" s="28">
        <f>SUM(C33:C34)</f>
        <v>75240</v>
      </c>
    </row>
    <row r="34" spans="1:7" ht="17.25" x14ac:dyDescent="0.3">
      <c r="A34" s="1" t="s">
        <v>29</v>
      </c>
      <c r="B34" s="1">
        <v>3043610</v>
      </c>
      <c r="C34" s="6">
        <f>SUM(B34-'26'!B34)</f>
        <v>41240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27794300</v>
      </c>
      <c r="C35" s="6">
        <f>SUM(B35-'26'!B35)</f>
        <v>1300</v>
      </c>
      <c r="D35" s="14"/>
      <c r="E35" s="1"/>
      <c r="F35" s="1"/>
      <c r="G35" s="28">
        <f>SUM(C35:C36)</f>
        <v>11360</v>
      </c>
    </row>
    <row r="36" spans="1:7" ht="17.25" x14ac:dyDescent="0.3">
      <c r="A36" s="1" t="s">
        <v>31</v>
      </c>
      <c r="B36" s="1">
        <v>1267370</v>
      </c>
      <c r="C36" s="6">
        <f>SUM(B36-'26'!B36)</f>
        <v>10060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44309000</v>
      </c>
      <c r="C37" s="6">
        <f>SUM(B37-'26'!B37)</f>
        <v>150000</v>
      </c>
      <c r="D37" s="14"/>
      <c r="E37" s="1"/>
      <c r="F37" s="1"/>
      <c r="G37" s="28">
        <f>SUM(C37:C38)</f>
        <v>192270</v>
      </c>
    </row>
    <row r="38" spans="1:7" ht="17.25" x14ac:dyDescent="0.3">
      <c r="A38" s="1" t="s">
        <v>33</v>
      </c>
      <c r="B38" s="1">
        <v>2524430</v>
      </c>
      <c r="C38" s="6">
        <f>SUM(B38-'26'!B38)</f>
        <v>42270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3389000</v>
      </c>
      <c r="C39" s="6">
        <f>SUM(B39-'26'!B39)</f>
        <v>77100</v>
      </c>
      <c r="D39" s="1"/>
      <c r="E39" s="1"/>
      <c r="F39" s="1"/>
      <c r="G39" s="12">
        <f>SUM(C39)</f>
        <v>77100</v>
      </c>
    </row>
    <row r="40" spans="1:7" x14ac:dyDescent="0.25">
      <c r="A40" s="9"/>
      <c r="B40" s="9"/>
      <c r="F40" s="9" t="s">
        <v>43</v>
      </c>
      <c r="G40" s="10">
        <f>SUM(G2:G39)</f>
        <v>4794650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27, 2018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41"/>
  <sheetViews>
    <sheetView view="pageLayout" topLeftCell="A13" workbookViewId="0">
      <selection activeCell="G23" sqref="G23:G24"/>
    </sheetView>
  </sheetViews>
  <sheetFormatPr defaultRowHeight="15" x14ac:dyDescent="0.25"/>
  <cols>
    <col min="1" max="1" width="17" customWidth="1"/>
    <col min="2" max="2" width="19.140625" customWidth="1"/>
    <col min="3" max="3" width="14.710937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192039000</v>
      </c>
      <c r="C2" s="6">
        <f>SUM(B2-'27'!B2)</f>
        <v>170000</v>
      </c>
      <c r="D2" s="8"/>
      <c r="E2" s="2"/>
      <c r="F2" s="3"/>
      <c r="G2" s="28">
        <f>SUM(C2:C3)</f>
        <v>219730</v>
      </c>
    </row>
    <row r="3" spans="1:7" ht="17.25" x14ac:dyDescent="0.3">
      <c r="A3" s="1" t="s">
        <v>0</v>
      </c>
      <c r="B3" s="1">
        <v>4412640</v>
      </c>
      <c r="C3" s="6">
        <f>SUM(B3-'27'!B3)</f>
        <v>49730</v>
      </c>
      <c r="D3" s="14"/>
      <c r="E3" s="1"/>
      <c r="F3" s="1"/>
      <c r="G3" s="29"/>
    </row>
    <row r="4" spans="1:7" ht="17.25" x14ac:dyDescent="0.3">
      <c r="A4" s="1" t="s">
        <v>2</v>
      </c>
      <c r="B4" s="1">
        <v>331000</v>
      </c>
      <c r="C4" s="6">
        <f>SUM(B4-'27'!B4)</f>
        <v>2000</v>
      </c>
      <c r="D4" s="14"/>
      <c r="E4" s="1"/>
      <c r="F4" s="1"/>
      <c r="G4" s="12">
        <f>SUM(C4)</f>
        <v>2000</v>
      </c>
    </row>
    <row r="5" spans="1:7" ht="17.25" x14ac:dyDescent="0.3">
      <c r="A5" s="1" t="s">
        <v>3</v>
      </c>
      <c r="B5" s="1">
        <v>314760</v>
      </c>
      <c r="C5" s="6">
        <f>SUM(B5-'27'!B5)</f>
        <v>186320</v>
      </c>
      <c r="D5" s="8"/>
      <c r="E5" s="1"/>
      <c r="F5" s="1"/>
      <c r="G5" s="12">
        <f>SUM(C5)</f>
        <v>186320</v>
      </c>
    </row>
    <row r="6" spans="1:7" ht="17.25" x14ac:dyDescent="0.3">
      <c r="A6" s="1" t="s">
        <v>4</v>
      </c>
      <c r="B6" s="1">
        <v>37322610</v>
      </c>
      <c r="C6" s="6">
        <f>SUM(B6-'27'!B6)</f>
        <v>8320</v>
      </c>
      <c r="D6" s="14"/>
      <c r="E6" s="1"/>
      <c r="F6" s="1"/>
      <c r="G6" s="12">
        <f>SUM(C6)</f>
        <v>8320</v>
      </c>
    </row>
    <row r="7" spans="1:7" ht="17.25" x14ac:dyDescent="0.3">
      <c r="A7" s="1" t="s">
        <v>5</v>
      </c>
      <c r="B7" s="1">
        <v>10673600</v>
      </c>
      <c r="C7" s="6">
        <f>SUM(B7-'27'!B7)</f>
        <v>13500</v>
      </c>
      <c r="D7" s="14"/>
      <c r="E7" s="1"/>
      <c r="F7" s="1"/>
      <c r="G7" s="28">
        <f>SUM(C7:C8)</f>
        <v>41540</v>
      </c>
    </row>
    <row r="8" spans="1:7" ht="17.25" x14ac:dyDescent="0.3">
      <c r="A8" s="1" t="s">
        <v>6</v>
      </c>
      <c r="B8" s="1">
        <v>8704620</v>
      </c>
      <c r="C8" s="6">
        <f>SUM(B8-'27'!B8)</f>
        <v>28040</v>
      </c>
      <c r="D8" s="14"/>
      <c r="E8" s="1"/>
      <c r="F8" s="1"/>
      <c r="G8" s="29"/>
    </row>
    <row r="9" spans="1:7" ht="17.25" x14ac:dyDescent="0.3">
      <c r="A9" s="1" t="s">
        <v>7</v>
      </c>
      <c r="B9" s="1">
        <v>80351100</v>
      </c>
      <c r="C9" s="6">
        <f>SUM(B9-'27'!B9)</f>
        <v>48290</v>
      </c>
      <c r="D9" s="14"/>
      <c r="E9" s="1"/>
      <c r="F9" s="1"/>
      <c r="G9" s="12">
        <f>SUM(C9)</f>
        <v>48290</v>
      </c>
    </row>
    <row r="10" spans="1:7" ht="17.25" x14ac:dyDescent="0.3">
      <c r="A10" s="1" t="s">
        <v>8</v>
      </c>
      <c r="B10" s="1">
        <v>710724800</v>
      </c>
      <c r="C10" s="6">
        <f>SUM(B10-'27'!B10)</f>
        <v>477100</v>
      </c>
      <c r="D10" s="14"/>
      <c r="E10" s="1"/>
      <c r="F10" s="1"/>
      <c r="G10" s="28">
        <f>SUM(C10:C11)</f>
        <v>477100</v>
      </c>
    </row>
    <row r="11" spans="1:7" ht="17.25" x14ac:dyDescent="0.3">
      <c r="A11" s="1" t="s">
        <v>9</v>
      </c>
      <c r="B11" s="1">
        <v>36407390</v>
      </c>
      <c r="C11" s="6">
        <f>SUM(B11-'27'!B11)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1">
        <v>6397980000</v>
      </c>
      <c r="C12" s="6">
        <f>SUM(B12-'27'!B12)</f>
        <v>2281000</v>
      </c>
      <c r="D12" s="14"/>
      <c r="E12" s="1"/>
      <c r="F12" s="1"/>
      <c r="G12" s="12">
        <f>SUM(C12)</f>
        <v>2281000</v>
      </c>
    </row>
    <row r="13" spans="1:7" ht="17.25" x14ac:dyDescent="0.3">
      <c r="A13" s="1" t="s">
        <v>11</v>
      </c>
      <c r="B13" s="11">
        <v>6666693152000</v>
      </c>
      <c r="C13" s="13">
        <f>SUM(B13-'27'!B13)</f>
        <v>376000</v>
      </c>
      <c r="D13" s="14"/>
      <c r="E13" s="1"/>
      <c r="F13" s="1"/>
      <c r="G13" s="12">
        <f>SUM(C13)</f>
        <v>376000</v>
      </c>
    </row>
    <row r="14" spans="1:7" ht="17.25" x14ac:dyDescent="0.3">
      <c r="A14" s="1" t="s">
        <v>12</v>
      </c>
      <c r="B14" s="1">
        <v>36474340</v>
      </c>
      <c r="C14" s="6">
        <f>SUM(B14-'27'!B14)</f>
        <v>113100</v>
      </c>
      <c r="D14" s="14"/>
      <c r="E14" s="1"/>
      <c r="F14" s="1"/>
      <c r="G14" s="12">
        <f>SUM(C14)</f>
        <v>113100</v>
      </c>
    </row>
    <row r="15" spans="1:7" ht="17.25" x14ac:dyDescent="0.3">
      <c r="A15" s="1" t="s">
        <v>13</v>
      </c>
      <c r="B15" s="1">
        <v>195227600</v>
      </c>
      <c r="C15" s="6">
        <f>SUM(B15-'27'!B15)</f>
        <v>378150</v>
      </c>
      <c r="D15" s="14"/>
      <c r="E15" s="1"/>
      <c r="F15" s="1"/>
      <c r="G15" s="28">
        <f>SUM(C15:C16)</f>
        <v>378150</v>
      </c>
    </row>
    <row r="16" spans="1:7" ht="17.25" x14ac:dyDescent="0.3">
      <c r="A16" s="1" t="s">
        <v>42</v>
      </c>
      <c r="B16" s="1">
        <v>0</v>
      </c>
      <c r="C16" s="6">
        <f>SUM(B16-'27'!B16)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198832000</v>
      </c>
      <c r="C17" s="6">
        <f>SUM(B17-'27'!B17)</f>
        <v>327000</v>
      </c>
      <c r="D17" s="14"/>
      <c r="E17" s="1"/>
      <c r="F17" s="1"/>
      <c r="G17" s="12">
        <f>SUM(C17)</f>
        <v>327000</v>
      </c>
    </row>
    <row r="18" spans="1:7" ht="17.25" x14ac:dyDescent="0.3">
      <c r="A18" s="1" t="s">
        <v>15</v>
      </c>
      <c r="B18" s="1">
        <v>8953240</v>
      </c>
      <c r="C18" s="6">
        <f>SUM(B18-'27'!B18)</f>
        <v>29490</v>
      </c>
      <c r="D18" s="14"/>
      <c r="E18" s="1"/>
      <c r="F18" s="1"/>
      <c r="G18" s="28">
        <f>SUM(C18:C19)</f>
        <v>29690</v>
      </c>
    </row>
    <row r="19" spans="1:7" ht="17.25" x14ac:dyDescent="0.3">
      <c r="A19" s="1" t="s">
        <v>16</v>
      </c>
      <c r="B19" s="1">
        <v>7329400</v>
      </c>
      <c r="C19" s="6">
        <f>SUM(B19-'27'!B19)</f>
        <v>200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43713580</v>
      </c>
      <c r="C20" s="6">
        <f>SUM(B20-'27'!B20)</f>
        <v>109840</v>
      </c>
      <c r="D20" s="14"/>
      <c r="E20" s="1"/>
      <c r="F20" s="1"/>
      <c r="G20" s="12">
        <f>SUM(C20)</f>
        <v>109840</v>
      </c>
    </row>
    <row r="21" spans="1:7" ht="17.25" x14ac:dyDescent="0.3">
      <c r="A21" s="1" t="s">
        <v>18</v>
      </c>
      <c r="B21" s="1">
        <v>5752800</v>
      </c>
      <c r="C21" s="6">
        <f>SUM(B21-'27'!B21)</f>
        <v>55300</v>
      </c>
      <c r="D21" s="14"/>
      <c r="E21" s="1"/>
      <c r="F21" s="1"/>
      <c r="G21" s="12">
        <f>SUM(C21)</f>
        <v>55300</v>
      </c>
    </row>
    <row r="22" spans="1:7" ht="17.25" x14ac:dyDescent="0.3">
      <c r="A22" s="1" t="s">
        <v>19</v>
      </c>
      <c r="B22" s="1">
        <v>78767300</v>
      </c>
      <c r="C22" s="6">
        <f>SUM(B22-'27'!B22)</f>
        <v>162500</v>
      </c>
      <c r="D22" s="14"/>
      <c r="E22" s="1"/>
      <c r="F22" s="1"/>
      <c r="G22" s="12">
        <f>SUM(C22)</f>
        <v>162500</v>
      </c>
    </row>
    <row r="23" spans="1:7" ht="17.25" x14ac:dyDescent="0.3">
      <c r="A23" s="1" t="s">
        <v>20</v>
      </c>
      <c r="B23" s="1">
        <v>8539300</v>
      </c>
      <c r="C23" s="6">
        <f>SUM(B23-'27'!B23)</f>
        <v>0</v>
      </c>
      <c r="D23" s="14"/>
      <c r="E23" s="1"/>
      <c r="F23" s="1"/>
      <c r="G23" s="28">
        <f>SUM(C23:C24)</f>
        <v>0</v>
      </c>
    </row>
    <row r="24" spans="1:7" ht="17.25" x14ac:dyDescent="0.3">
      <c r="A24" s="1" t="s">
        <v>21</v>
      </c>
      <c r="B24" s="1">
        <v>1156540</v>
      </c>
      <c r="C24" s="6">
        <f>SUM(B24-'27'!B24)</f>
        <v>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16863000</v>
      </c>
      <c r="C25" s="6">
        <f>SUM(B25-'27'!B25)</f>
        <v>260000</v>
      </c>
      <c r="D25" s="14"/>
      <c r="E25" s="1"/>
      <c r="F25" s="1"/>
      <c r="G25" s="28">
        <f>SUM(C25:C26)</f>
        <v>302380</v>
      </c>
    </row>
    <row r="26" spans="1:7" ht="17.25" x14ac:dyDescent="0.3">
      <c r="A26" s="1" t="s">
        <v>23</v>
      </c>
      <c r="B26" s="1">
        <v>3152660</v>
      </c>
      <c r="C26" s="6">
        <f>SUM(B26-'27'!B26)</f>
        <v>42380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SUM(B27-'27'!B27)</f>
        <v>0</v>
      </c>
      <c r="D27" s="14"/>
      <c r="E27" s="1"/>
      <c r="F27" s="1"/>
      <c r="G27" s="28">
        <f>SUM(C27:C28)</f>
        <v>0</v>
      </c>
    </row>
    <row r="28" spans="1:7" ht="17.25" x14ac:dyDescent="0.3">
      <c r="A28" s="1" t="s">
        <v>25</v>
      </c>
      <c r="B28" s="1">
        <v>60310</v>
      </c>
      <c r="C28" s="6">
        <f>SUM(B28-'27'!B28)</f>
        <v>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11350000</v>
      </c>
      <c r="C29" s="6">
        <f>SUM(B29-'27'!B29)</f>
        <v>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6830740</v>
      </c>
      <c r="C30" s="6">
        <f>SUM(B30-'27'!B30)</f>
        <v>0</v>
      </c>
      <c r="D30" s="14"/>
      <c r="E30" s="1"/>
      <c r="F30" s="1"/>
      <c r="G30" s="21">
        <f>SUM(C29:C30)</f>
        <v>0</v>
      </c>
    </row>
    <row r="31" spans="1:7" ht="17.25" x14ac:dyDescent="0.3">
      <c r="A31" s="1" t="s">
        <v>26</v>
      </c>
      <c r="B31" s="1">
        <v>28000</v>
      </c>
      <c r="C31" s="6">
        <f>SUM(B31-'27'!B31)</f>
        <v>0</v>
      </c>
      <c r="D31" s="14"/>
      <c r="E31" s="1"/>
      <c r="F31" s="1"/>
      <c r="G31" s="28">
        <f>SUM(C31:C32)</f>
        <v>0</v>
      </c>
    </row>
    <row r="32" spans="1:7" ht="17.25" x14ac:dyDescent="0.3">
      <c r="A32" s="1" t="s">
        <v>27</v>
      </c>
      <c r="B32" s="1">
        <v>1418370</v>
      </c>
      <c r="C32" s="6">
        <f>SUM(B32-'27'!B32)</f>
        <v>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41498000</v>
      </c>
      <c r="C33" s="6">
        <f>SUM(B33-'27'!B33)</f>
        <v>0</v>
      </c>
      <c r="D33" s="14"/>
      <c r="E33" s="1"/>
      <c r="F33" s="1"/>
      <c r="G33" s="28">
        <f>SUM(C33:C34)</f>
        <v>0</v>
      </c>
    </row>
    <row r="34" spans="1:7" ht="17.25" x14ac:dyDescent="0.3">
      <c r="A34" s="1" t="s">
        <v>29</v>
      </c>
      <c r="B34" s="1">
        <v>3043610</v>
      </c>
      <c r="C34" s="6">
        <f>SUM(B34-'27'!B34)</f>
        <v>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27794300</v>
      </c>
      <c r="C35" s="6">
        <f>SUM(B35-'27'!B35)</f>
        <v>0</v>
      </c>
      <c r="D35" s="14"/>
      <c r="E35" s="1"/>
      <c r="F35" s="1"/>
      <c r="G35" s="28">
        <f>SUM(C35:C36)</f>
        <v>0</v>
      </c>
    </row>
    <row r="36" spans="1:7" ht="17.25" x14ac:dyDescent="0.3">
      <c r="A36" s="1" t="s">
        <v>31</v>
      </c>
      <c r="B36" s="1">
        <v>1267370</v>
      </c>
      <c r="C36" s="6">
        <f>SUM(B36-'27'!B36)</f>
        <v>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44309000</v>
      </c>
      <c r="C37" s="6">
        <f>SUM(B37-'27'!B37)</f>
        <v>0</v>
      </c>
      <c r="D37" s="14"/>
      <c r="E37" s="1"/>
      <c r="F37" s="1"/>
      <c r="G37" s="28">
        <f>SUM(C37:C38)</f>
        <v>0</v>
      </c>
    </row>
    <row r="38" spans="1:7" ht="17.25" x14ac:dyDescent="0.3">
      <c r="A38" s="1" t="s">
        <v>33</v>
      </c>
      <c r="B38" s="1">
        <v>2524430</v>
      </c>
      <c r="C38" s="6">
        <f>SUM(B38-'27'!B38)</f>
        <v>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3389000</v>
      </c>
      <c r="C39" s="6">
        <f>SUM(B39-'27'!B39)</f>
        <v>0</v>
      </c>
      <c r="D39" s="14"/>
      <c r="E39" s="1"/>
      <c r="F39" s="1"/>
      <c r="G39" s="12">
        <f>SUM(C39)</f>
        <v>0</v>
      </c>
    </row>
    <row r="40" spans="1:7" x14ac:dyDescent="0.25">
      <c r="A40" s="9"/>
      <c r="B40" s="9"/>
      <c r="F40" s="9" t="s">
        <v>43</v>
      </c>
      <c r="G40" s="10">
        <f>MIN(G2:G39)</f>
        <v>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28, 2018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41"/>
  <sheetViews>
    <sheetView view="pageLayout" workbookViewId="0">
      <selection activeCell="G23" sqref="G23:G24"/>
    </sheetView>
  </sheetViews>
  <sheetFormatPr defaultRowHeight="15" x14ac:dyDescent="0.25"/>
  <cols>
    <col min="1" max="1" width="17" customWidth="1"/>
    <col min="2" max="2" width="18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192176000</v>
      </c>
      <c r="C2" s="6">
        <f>SUM(B2-'28'!B2)</f>
        <v>137000</v>
      </c>
      <c r="D2" s="8"/>
      <c r="E2" s="2"/>
      <c r="F2" s="3"/>
      <c r="G2" s="28">
        <f>SUM(C2:C3)</f>
        <v>182450</v>
      </c>
    </row>
    <row r="3" spans="1:7" ht="17.25" x14ac:dyDescent="0.3">
      <c r="A3" s="1" t="s">
        <v>0</v>
      </c>
      <c r="B3" s="1">
        <v>4458090</v>
      </c>
      <c r="C3" s="6">
        <f>SUM(B3-'28'!B3)</f>
        <v>45450</v>
      </c>
      <c r="D3" s="14"/>
      <c r="E3" s="1"/>
      <c r="F3" s="1"/>
      <c r="G3" s="29"/>
    </row>
    <row r="4" spans="1:7" ht="17.25" x14ac:dyDescent="0.3">
      <c r="A4" s="1" t="s">
        <v>2</v>
      </c>
      <c r="B4" s="1">
        <v>332000</v>
      </c>
      <c r="C4" s="6">
        <f>SUM(B4-'28'!B4)</f>
        <v>1000</v>
      </c>
      <c r="D4" s="14"/>
      <c r="E4" s="1"/>
      <c r="F4" s="1"/>
      <c r="G4" s="12">
        <f>SUM(C4)</f>
        <v>1000</v>
      </c>
    </row>
    <row r="5" spans="1:7" ht="17.25" x14ac:dyDescent="0.3">
      <c r="A5" s="1" t="s">
        <v>3</v>
      </c>
      <c r="B5" s="1">
        <v>490000</v>
      </c>
      <c r="C5" s="6">
        <f>SUM(B5-'28'!B5)</f>
        <v>175240</v>
      </c>
      <c r="D5" s="8"/>
      <c r="E5" s="1"/>
      <c r="F5" s="1"/>
      <c r="G5" s="12">
        <f>SUM(C5)</f>
        <v>175240</v>
      </c>
    </row>
    <row r="6" spans="1:7" ht="17.25" x14ac:dyDescent="0.3">
      <c r="A6" s="1" t="s">
        <v>4</v>
      </c>
      <c r="B6" s="1">
        <v>37329100</v>
      </c>
      <c r="C6" s="6">
        <f>SUM(B6-'28'!B6)</f>
        <v>6490</v>
      </c>
      <c r="D6" s="14"/>
      <c r="E6" s="1"/>
      <c r="F6" s="1"/>
      <c r="G6" s="12">
        <f>SUM(C6)</f>
        <v>6490</v>
      </c>
    </row>
    <row r="7" spans="1:7" ht="17.25" x14ac:dyDescent="0.3">
      <c r="A7" s="1" t="s">
        <v>5</v>
      </c>
      <c r="B7" s="1">
        <v>10685100</v>
      </c>
      <c r="C7" s="6">
        <f>SUM(B7-'28'!B7)</f>
        <v>11500</v>
      </c>
      <c r="D7" s="14"/>
      <c r="E7" s="1"/>
      <c r="F7" s="1"/>
      <c r="G7" s="28">
        <f>SUM(C7:C8)</f>
        <v>37160</v>
      </c>
    </row>
    <row r="8" spans="1:7" ht="17.25" x14ac:dyDescent="0.3">
      <c r="A8" s="1" t="s">
        <v>6</v>
      </c>
      <c r="B8" s="1">
        <v>8730280</v>
      </c>
      <c r="C8" s="6">
        <f>SUM(B8-'28'!B8)</f>
        <v>25660</v>
      </c>
      <c r="D8" s="14"/>
      <c r="E8" s="1"/>
      <c r="F8" s="1"/>
      <c r="G8" s="29"/>
    </row>
    <row r="9" spans="1:7" ht="17.25" x14ac:dyDescent="0.3">
      <c r="A9" s="1" t="s">
        <v>7</v>
      </c>
      <c r="B9" s="1">
        <v>80396290</v>
      </c>
      <c r="C9" s="6">
        <f>SUM(B9-'28'!B9)</f>
        <v>45190</v>
      </c>
      <c r="D9" s="14"/>
      <c r="E9" s="1"/>
      <c r="F9" s="1"/>
      <c r="G9" s="12">
        <f>SUM(C9)</f>
        <v>45190</v>
      </c>
    </row>
    <row r="10" spans="1:7" ht="17.25" x14ac:dyDescent="0.3">
      <c r="A10" s="1" t="s">
        <v>8</v>
      </c>
      <c r="B10" s="1">
        <v>710936600</v>
      </c>
      <c r="C10" s="6">
        <f>SUM(B10-'28'!B10)</f>
        <v>211800</v>
      </c>
      <c r="D10" s="14"/>
      <c r="E10" s="1"/>
      <c r="F10" s="1"/>
      <c r="G10" s="28">
        <f>SUM(C10:C11)</f>
        <v>211800</v>
      </c>
    </row>
    <row r="11" spans="1:7" ht="17.25" x14ac:dyDescent="0.3">
      <c r="A11" s="1" t="s">
        <v>9</v>
      </c>
      <c r="B11" s="1">
        <v>36407390</v>
      </c>
      <c r="C11" s="6">
        <f>SUM(B11-'28'!B11)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6399988000</v>
      </c>
      <c r="C12" s="6">
        <f>SUM(B12-'28'!B12)</f>
        <v>2008000</v>
      </c>
      <c r="D12" s="14"/>
      <c r="E12" s="1"/>
      <c r="F12" s="1">
        <v>2.1</v>
      </c>
      <c r="G12" s="12">
        <f>SUM(C12)</f>
        <v>2008000</v>
      </c>
    </row>
    <row r="13" spans="1:7" ht="17.25" x14ac:dyDescent="0.3">
      <c r="A13" s="1" t="s">
        <v>11</v>
      </c>
      <c r="B13" s="11">
        <v>6666693459000</v>
      </c>
      <c r="C13" s="13">
        <f>SUM(B13-'28'!B13)</f>
        <v>307000</v>
      </c>
      <c r="D13" s="14"/>
      <c r="E13" s="1"/>
      <c r="F13" s="1"/>
      <c r="G13" s="12">
        <f>SUM(C13)</f>
        <v>307000</v>
      </c>
    </row>
    <row r="14" spans="1:7" ht="17.25" x14ac:dyDescent="0.3">
      <c r="A14" s="1" t="s">
        <v>12</v>
      </c>
      <c r="B14" s="1">
        <v>36508520</v>
      </c>
      <c r="C14" s="6">
        <f>SUM(B14-'28'!B14)</f>
        <v>34180</v>
      </c>
      <c r="D14" s="14"/>
      <c r="E14" s="1"/>
      <c r="F14" s="1"/>
      <c r="G14" s="12">
        <f>SUM(C14)</f>
        <v>34180</v>
      </c>
    </row>
    <row r="15" spans="1:7" ht="17.25" x14ac:dyDescent="0.3">
      <c r="A15" s="1" t="s">
        <v>13</v>
      </c>
      <c r="B15" s="1">
        <v>195503690</v>
      </c>
      <c r="C15" s="6">
        <f>SUM(B15-'28'!B15)</f>
        <v>276090</v>
      </c>
      <c r="D15" s="14"/>
      <c r="E15" s="1"/>
      <c r="F15" s="1"/>
      <c r="G15" s="28">
        <f>SUM(C15:C16)</f>
        <v>276090</v>
      </c>
    </row>
    <row r="16" spans="1:7" ht="17.25" x14ac:dyDescent="0.3">
      <c r="A16" s="1" t="s">
        <v>42</v>
      </c>
      <c r="B16" s="1"/>
      <c r="C16" s="6">
        <f>SUM(B16-'28'!B16)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198934000</v>
      </c>
      <c r="C17" s="6">
        <f>SUM(B17-'28'!B17)</f>
        <v>102000</v>
      </c>
      <c r="D17" s="14"/>
      <c r="E17" s="1"/>
      <c r="F17" s="1"/>
      <c r="G17" s="12">
        <f>SUM(C17)</f>
        <v>102000</v>
      </c>
    </row>
    <row r="18" spans="1:7" ht="17.25" x14ac:dyDescent="0.3">
      <c r="A18" s="1" t="s">
        <v>15</v>
      </c>
      <c r="B18" s="1">
        <v>8980790</v>
      </c>
      <c r="C18" s="6">
        <f>SUM(B18-'28'!B18)</f>
        <v>27550</v>
      </c>
      <c r="D18" s="14"/>
      <c r="E18" s="1"/>
      <c r="F18" s="1"/>
      <c r="G18" s="28">
        <f>SUM(C18:C19)</f>
        <v>27850</v>
      </c>
    </row>
    <row r="19" spans="1:7" ht="17.25" x14ac:dyDescent="0.3">
      <c r="A19" s="1" t="s">
        <v>16</v>
      </c>
      <c r="B19" s="1">
        <v>7329700</v>
      </c>
      <c r="C19" s="6">
        <f>SUM(B19-'28'!B19)</f>
        <v>300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43822440</v>
      </c>
      <c r="C20" s="6">
        <f>SUM(B20-'28'!B20)</f>
        <v>108860</v>
      </c>
      <c r="D20" s="14"/>
      <c r="E20" s="1"/>
      <c r="F20" s="1"/>
      <c r="G20" s="12">
        <f>SUM(C20)</f>
        <v>108860</v>
      </c>
    </row>
    <row r="21" spans="1:7" ht="17.25" x14ac:dyDescent="0.3">
      <c r="A21" s="1" t="s">
        <v>18</v>
      </c>
      <c r="B21" s="1">
        <v>5802200</v>
      </c>
      <c r="C21" s="6">
        <f>SUM(B21-'28'!B21)</f>
        <v>49400</v>
      </c>
      <c r="D21" s="14"/>
      <c r="E21" s="1"/>
      <c r="F21" s="1"/>
      <c r="G21" s="12">
        <f>SUM(C21)</f>
        <v>49400</v>
      </c>
    </row>
    <row r="22" spans="1:7" ht="17.25" x14ac:dyDescent="0.3">
      <c r="A22" s="1" t="s">
        <v>19</v>
      </c>
      <c r="B22" s="1">
        <v>78836500</v>
      </c>
      <c r="C22" s="6">
        <f>SUM(B22-'28'!B22)</f>
        <v>69200</v>
      </c>
      <c r="D22" s="14"/>
      <c r="E22" s="1"/>
      <c r="F22" s="1"/>
      <c r="G22" s="12">
        <f>SUM(C22)</f>
        <v>69200</v>
      </c>
    </row>
    <row r="23" spans="1:7" ht="17.25" x14ac:dyDescent="0.3">
      <c r="A23" s="1" t="s">
        <v>20</v>
      </c>
      <c r="B23" s="1">
        <v>8747400</v>
      </c>
      <c r="C23" s="6">
        <f>SUM(B23-'28'!B23)</f>
        <v>208100</v>
      </c>
      <c r="D23" s="14"/>
      <c r="E23" s="1"/>
      <c r="F23" s="1"/>
      <c r="G23" s="28">
        <f>SUM(C23:C24)</f>
        <v>230610</v>
      </c>
    </row>
    <row r="24" spans="1:7" ht="17.25" x14ac:dyDescent="0.3">
      <c r="A24" s="1" t="s">
        <v>21</v>
      </c>
      <c r="B24" s="1">
        <v>1179050</v>
      </c>
      <c r="C24" s="6">
        <f>SUM(B24-'28'!B24)</f>
        <v>22510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17079000</v>
      </c>
      <c r="C25" s="6">
        <f>SUM(B25-'28'!B25)</f>
        <v>216000</v>
      </c>
      <c r="D25" s="14"/>
      <c r="E25" s="1"/>
      <c r="F25" s="1"/>
      <c r="G25" s="28">
        <f>SUM(C25:C26)</f>
        <v>255300</v>
      </c>
    </row>
    <row r="26" spans="1:7" ht="17.25" x14ac:dyDescent="0.3">
      <c r="A26" s="1" t="s">
        <v>23</v>
      </c>
      <c r="B26" s="1">
        <v>3191960</v>
      </c>
      <c r="C26" s="6">
        <f>SUM(B26-'28'!B26)</f>
        <v>39300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SUM(B27-'28'!B27)</f>
        <v>0</v>
      </c>
      <c r="D27" s="14"/>
      <c r="E27" s="1"/>
      <c r="F27" s="1"/>
      <c r="G27" s="28">
        <f>SUM(C27:C28)</f>
        <v>1010</v>
      </c>
    </row>
    <row r="28" spans="1:7" ht="17.25" x14ac:dyDescent="0.3">
      <c r="A28" s="1" t="s">
        <v>25</v>
      </c>
      <c r="B28" s="1">
        <v>61320</v>
      </c>
      <c r="C28" s="6">
        <f>SUM(B28-'28'!B28)</f>
        <v>1010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11413000</v>
      </c>
      <c r="C29" s="6">
        <f>SUM(B29-'28'!B29)</f>
        <v>63000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6891580</v>
      </c>
      <c r="C30" s="6">
        <f>SUM(B30-'28'!B30)</f>
        <v>60840</v>
      </c>
      <c r="D30" s="14"/>
      <c r="E30" s="1"/>
      <c r="F30" s="1"/>
      <c r="G30" s="21">
        <f>SUM(C29:C30)</f>
        <v>123840</v>
      </c>
    </row>
    <row r="31" spans="1:7" ht="17.25" x14ac:dyDescent="0.3">
      <c r="A31" s="1" t="s">
        <v>26</v>
      </c>
      <c r="B31" s="1">
        <v>29000</v>
      </c>
      <c r="C31" s="6">
        <f>SUM(B31-'28'!B31)</f>
        <v>1000</v>
      </c>
      <c r="D31" s="14"/>
      <c r="E31" s="1"/>
      <c r="F31" s="1"/>
      <c r="G31" s="28">
        <f>SUM(C31:C32)</f>
        <v>38760</v>
      </c>
    </row>
    <row r="32" spans="1:7" ht="17.25" x14ac:dyDescent="0.3">
      <c r="A32" s="1" t="s">
        <v>27</v>
      </c>
      <c r="B32" s="1">
        <v>1456130</v>
      </c>
      <c r="C32" s="6">
        <f>SUM(B32-'28'!B32)</f>
        <v>37760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41561000</v>
      </c>
      <c r="C33" s="6">
        <f>SUM(B33-'28'!B33)</f>
        <v>63000</v>
      </c>
      <c r="D33" s="14"/>
      <c r="E33" s="1"/>
      <c r="F33" s="1"/>
      <c r="G33" s="28">
        <f>SUM(C33:C34)</f>
        <v>135760</v>
      </c>
    </row>
    <row r="34" spans="1:7" ht="17.25" x14ac:dyDescent="0.3">
      <c r="A34" s="1" t="s">
        <v>29</v>
      </c>
      <c r="B34" s="1">
        <v>3116370</v>
      </c>
      <c r="C34" s="6">
        <f>SUM(B34-'28'!B34)</f>
        <v>72760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27799600</v>
      </c>
      <c r="C35" s="6">
        <f>SUM(B35-'28'!B35)</f>
        <v>5300</v>
      </c>
      <c r="D35" s="14"/>
      <c r="E35" s="1"/>
      <c r="F35" s="1"/>
      <c r="G35" s="28">
        <f>SUM(C35:C36)</f>
        <v>27840</v>
      </c>
    </row>
    <row r="36" spans="1:7" ht="17.25" x14ac:dyDescent="0.3">
      <c r="A36" s="1" t="s">
        <v>31</v>
      </c>
      <c r="B36" s="1">
        <v>1289910</v>
      </c>
      <c r="C36" s="6">
        <f>SUM(B36-'28'!B36)</f>
        <v>22540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44578000</v>
      </c>
      <c r="C37" s="6">
        <f>SUM(B37-'28'!B37)</f>
        <v>269000</v>
      </c>
      <c r="D37" s="14"/>
      <c r="E37" s="1"/>
      <c r="F37" s="1"/>
      <c r="G37" s="28">
        <f>SUM(C37:C38)</f>
        <v>343500</v>
      </c>
    </row>
    <row r="38" spans="1:7" ht="17.25" x14ac:dyDescent="0.3">
      <c r="A38" s="1" t="s">
        <v>33</v>
      </c>
      <c r="B38" s="1">
        <v>2598930</v>
      </c>
      <c r="C38" s="6">
        <f>SUM(B38-'28'!B38)</f>
        <v>74500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3526200</v>
      </c>
      <c r="C39" s="6">
        <f>SUM(B39-'28'!B39)</f>
        <v>137200</v>
      </c>
      <c r="D39" s="1"/>
      <c r="E39" s="1"/>
      <c r="F39" s="1"/>
      <c r="G39" s="12">
        <f>SUM(C39)</f>
        <v>137200</v>
      </c>
    </row>
    <row r="40" spans="1:7" x14ac:dyDescent="0.25">
      <c r="A40" s="9"/>
      <c r="B40" s="9"/>
      <c r="F40" s="9" t="s">
        <v>43</v>
      </c>
      <c r="G40" s="10">
        <f>MIN(G2:G39)</f>
        <v>1000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29, 2018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view="pageLayout" topLeftCell="A19" workbookViewId="0">
      <selection activeCell="G12" sqref="G12"/>
    </sheetView>
  </sheetViews>
  <sheetFormatPr defaultRowHeight="15" x14ac:dyDescent="0.25"/>
  <cols>
    <col min="1" max="1" width="16.28515625" customWidth="1"/>
    <col min="2" max="2" width="18.28515625" customWidth="1"/>
    <col min="3" max="3" width="15.7109375" customWidth="1"/>
    <col min="4" max="4" width="6.7109375" customWidth="1"/>
    <col min="5" max="5" width="7.140625" customWidth="1"/>
    <col min="6" max="6" width="6.140625" customWidth="1"/>
    <col min="7" max="7" width="19" customWidth="1"/>
    <col min="8" max="10" width="9.140625" customWidth="1"/>
    <col min="12" max="14" width="9.140625" customWidth="1"/>
  </cols>
  <sheetData>
    <row r="1" spans="1:7" ht="32.2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188150000</v>
      </c>
      <c r="C2" s="6">
        <f>SUM(B2-'2'!B2)</f>
        <v>326000</v>
      </c>
      <c r="D2" s="8"/>
      <c r="E2" s="2"/>
      <c r="F2" s="3"/>
      <c r="G2" s="28">
        <f>SUM(C2:C3)</f>
        <v>370080</v>
      </c>
    </row>
    <row r="3" spans="1:7" ht="17.25" x14ac:dyDescent="0.3">
      <c r="A3" s="1" t="s">
        <v>0</v>
      </c>
      <c r="B3" s="1">
        <v>3200270</v>
      </c>
      <c r="C3" s="6">
        <f>SUM(B3-'2'!B3)</f>
        <v>44080</v>
      </c>
      <c r="D3" s="14"/>
      <c r="E3" s="1"/>
      <c r="F3" s="1"/>
      <c r="G3" s="29"/>
    </row>
    <row r="4" spans="1:7" ht="17.25" x14ac:dyDescent="0.3">
      <c r="A4" s="1" t="s">
        <v>2</v>
      </c>
      <c r="B4" s="1">
        <v>223000</v>
      </c>
      <c r="C4" s="6">
        <f>SUM(B4-'2'!B4)</f>
        <v>0</v>
      </c>
      <c r="D4" s="14"/>
      <c r="E4" s="1"/>
      <c r="F4" s="1"/>
      <c r="G4" s="12">
        <f>SUM(C4)</f>
        <v>0</v>
      </c>
    </row>
    <row r="5" spans="1:7" ht="17.25" x14ac:dyDescent="0.3">
      <c r="A5" s="1" t="s">
        <v>3</v>
      </c>
      <c r="B5" s="1">
        <v>95369010</v>
      </c>
      <c r="C5" s="6">
        <f>SUM(B5-'2'!B5)</f>
        <v>356760</v>
      </c>
      <c r="D5" s="8"/>
      <c r="E5" s="1"/>
      <c r="F5" s="1"/>
      <c r="G5" s="12">
        <f>SUM(C5)</f>
        <v>356760</v>
      </c>
    </row>
    <row r="6" spans="1:7" ht="17.25" x14ac:dyDescent="0.3">
      <c r="A6" s="1" t="s">
        <v>4</v>
      </c>
      <c r="B6" s="1">
        <v>37109070</v>
      </c>
      <c r="C6" s="6">
        <f>SUM(B6-'2'!B6)</f>
        <v>10090</v>
      </c>
      <c r="D6" s="14"/>
      <c r="E6" s="1"/>
      <c r="F6" s="1"/>
      <c r="G6" s="12">
        <f>SUM(C6)</f>
        <v>10090</v>
      </c>
    </row>
    <row r="7" spans="1:7" ht="17.25" x14ac:dyDescent="0.3">
      <c r="A7" s="1" t="s">
        <v>5</v>
      </c>
      <c r="B7" s="1">
        <v>10378600</v>
      </c>
      <c r="C7" s="6">
        <f>SUM(B7-'2'!B7)</f>
        <v>64200</v>
      </c>
      <c r="D7" s="14"/>
      <c r="E7" s="1"/>
      <c r="F7" s="1"/>
      <c r="G7" s="28">
        <f>SUM(C7:C8)</f>
        <v>91850</v>
      </c>
    </row>
    <row r="8" spans="1:7" ht="17.25" x14ac:dyDescent="0.3">
      <c r="A8" s="1" t="s">
        <v>6</v>
      </c>
      <c r="B8" s="1">
        <v>8018340</v>
      </c>
      <c r="C8" s="6">
        <f>SUM(B8-'2'!B8)</f>
        <v>27650</v>
      </c>
      <c r="D8" s="14"/>
      <c r="E8" s="1"/>
      <c r="F8" s="1"/>
      <c r="G8" s="29"/>
    </row>
    <row r="9" spans="1:7" ht="17.25" x14ac:dyDescent="0.3">
      <c r="A9" s="1" t="s">
        <v>7</v>
      </c>
      <c r="B9" s="1">
        <v>79098840</v>
      </c>
      <c r="C9" s="6">
        <f>SUM(B9-'2'!B9)</f>
        <v>96360</v>
      </c>
      <c r="D9" s="14"/>
      <c r="E9" s="1"/>
      <c r="F9" s="1"/>
      <c r="G9" s="12">
        <f>SUM(C9)</f>
        <v>96360</v>
      </c>
    </row>
    <row r="10" spans="1:7" ht="17.25" x14ac:dyDescent="0.3">
      <c r="A10" s="1" t="s">
        <v>8</v>
      </c>
      <c r="B10" s="1">
        <v>699409000</v>
      </c>
      <c r="C10" s="6">
        <f>SUM(B10-'2'!B10)</f>
        <v>879600</v>
      </c>
      <c r="D10" s="14"/>
      <c r="E10" s="1"/>
      <c r="F10" s="1"/>
      <c r="G10" s="28">
        <f>SUM(C10:C11)</f>
        <v>879600</v>
      </c>
    </row>
    <row r="11" spans="1:7" ht="17.25" x14ac:dyDescent="0.3">
      <c r="A11" s="1" t="s">
        <v>9</v>
      </c>
      <c r="B11" s="1">
        <v>36407390</v>
      </c>
      <c r="C11" s="6">
        <f>SUM(B11-'2'!B11)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6340038000</v>
      </c>
      <c r="C12" s="6">
        <f>SUM(B12-'2'!B12)</f>
        <v>2628000</v>
      </c>
      <c r="D12" s="14"/>
      <c r="E12" s="1"/>
      <c r="F12" s="1"/>
      <c r="G12" s="12">
        <f>SUM(C12)</f>
        <v>2628000</v>
      </c>
    </row>
    <row r="13" spans="1:7" ht="17.25" x14ac:dyDescent="0.3">
      <c r="A13" s="1" t="s">
        <v>11</v>
      </c>
      <c r="B13" s="11">
        <v>6666683354000</v>
      </c>
      <c r="C13" s="13">
        <f>SUM(B13-'2'!B13)</f>
        <v>425000</v>
      </c>
      <c r="D13" s="14"/>
      <c r="E13" s="1"/>
      <c r="F13" s="1"/>
      <c r="G13" s="12">
        <f>SUM(C13)</f>
        <v>425000</v>
      </c>
    </row>
    <row r="14" spans="1:7" ht="17.25" x14ac:dyDescent="0.3">
      <c r="A14" s="1" t="s">
        <v>12</v>
      </c>
      <c r="B14" s="1">
        <v>35176120</v>
      </c>
      <c r="C14" s="6">
        <f>SUM(B14-'2'!B14)</f>
        <v>33570</v>
      </c>
      <c r="D14" s="14"/>
      <c r="E14" s="1"/>
      <c r="F14" s="1"/>
      <c r="G14" s="12">
        <f>SUM(C14)</f>
        <v>33570</v>
      </c>
    </row>
    <row r="15" spans="1:7" ht="17.25" x14ac:dyDescent="0.3">
      <c r="A15" s="1" t="s">
        <v>13</v>
      </c>
      <c r="B15" s="1">
        <v>190327340</v>
      </c>
      <c r="C15" s="6">
        <f>SUM(B15-'2'!B15)</f>
        <v>201370</v>
      </c>
      <c r="D15" s="14"/>
      <c r="E15" s="1"/>
      <c r="F15" s="1"/>
      <c r="G15" s="28">
        <f>SUM(C15:C16)</f>
        <v>201370</v>
      </c>
    </row>
    <row r="16" spans="1:7" ht="17.25" x14ac:dyDescent="0.3">
      <c r="A16" s="1" t="s">
        <v>42</v>
      </c>
      <c r="B16" s="1"/>
      <c r="C16" s="6">
        <f>SUM(B16-'2'!B16)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194121000</v>
      </c>
      <c r="C17" s="6">
        <f>SUM(B17-'2'!B17)</f>
        <v>176000</v>
      </c>
      <c r="D17" s="14"/>
      <c r="E17" s="1"/>
      <c r="F17" s="1"/>
      <c r="G17" s="12">
        <f>SUM(C17)</f>
        <v>176000</v>
      </c>
    </row>
    <row r="18" spans="1:7" ht="17.25" x14ac:dyDescent="0.3">
      <c r="A18" s="1" t="s">
        <v>15</v>
      </c>
      <c r="B18" s="1">
        <v>8125980</v>
      </c>
      <c r="C18" s="6">
        <f>SUM(B18-'2'!B18)</f>
        <v>70160</v>
      </c>
      <c r="D18" s="14"/>
      <c r="E18" s="1"/>
      <c r="F18" s="1"/>
      <c r="G18" s="28">
        <f>SUM(C18:C19)</f>
        <v>71160</v>
      </c>
    </row>
    <row r="19" spans="1:7" ht="17.25" x14ac:dyDescent="0.3">
      <c r="A19" s="1" t="s">
        <v>16</v>
      </c>
      <c r="B19" s="1">
        <v>7320200</v>
      </c>
      <c r="C19" s="6">
        <f>SUM(B19-'2'!B19)</f>
        <v>1000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40594630</v>
      </c>
      <c r="C20" s="6">
        <f>SUM(B20-'2'!B20)</f>
        <v>126030</v>
      </c>
      <c r="D20" s="14"/>
      <c r="E20" s="1"/>
      <c r="F20" s="1"/>
      <c r="G20" s="12">
        <f>SUM(C20)</f>
        <v>126030</v>
      </c>
    </row>
    <row r="21" spans="1:7" ht="17.25" x14ac:dyDescent="0.3">
      <c r="A21" s="1" t="s">
        <v>18</v>
      </c>
      <c r="B21" s="1">
        <v>4258300</v>
      </c>
      <c r="C21" s="6">
        <f>SUM(B21-'2'!B21)</f>
        <v>62300</v>
      </c>
      <c r="D21" s="14"/>
      <c r="E21" s="1"/>
      <c r="F21" s="1"/>
      <c r="G21" s="12">
        <f>SUM(C21)</f>
        <v>62300</v>
      </c>
    </row>
    <row r="22" spans="1:7" ht="17.25" x14ac:dyDescent="0.3">
      <c r="A22" s="1" t="s">
        <v>19</v>
      </c>
      <c r="B22" s="1">
        <v>76808100</v>
      </c>
      <c r="C22" s="6">
        <f>SUM(B22-'2'!B22)</f>
        <v>82700</v>
      </c>
      <c r="D22" s="14"/>
      <c r="E22" s="1"/>
      <c r="F22" s="1"/>
      <c r="G22" s="12">
        <f>SUM(C22)</f>
        <v>82700</v>
      </c>
    </row>
    <row r="23" spans="1:7" ht="17.25" x14ac:dyDescent="0.3">
      <c r="A23" s="1" t="s">
        <v>20</v>
      </c>
      <c r="B23" s="1">
        <v>5956400</v>
      </c>
      <c r="C23" s="6">
        <f>SUM(B23-'2'!B23)</f>
        <v>113900</v>
      </c>
      <c r="D23" s="14"/>
      <c r="E23" s="1"/>
      <c r="F23" s="1"/>
      <c r="G23" s="28">
        <f>SUM(C23:C24)</f>
        <v>126310</v>
      </c>
    </row>
    <row r="24" spans="1:7" ht="17.25" x14ac:dyDescent="0.3">
      <c r="A24" s="1" t="s">
        <v>21</v>
      </c>
      <c r="B24" s="1">
        <v>872790</v>
      </c>
      <c r="C24" s="6">
        <f>SUM(B24-'2'!B24)</f>
        <v>12410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9078000</v>
      </c>
      <c r="C25" s="6">
        <f>SUM(B25-'2'!B25)</f>
        <v>265000</v>
      </c>
      <c r="D25" s="14"/>
      <c r="E25" s="1"/>
      <c r="F25" s="1"/>
      <c r="G25" s="28">
        <f>SUM(C25:C26)</f>
        <v>308630</v>
      </c>
    </row>
    <row r="26" spans="1:7" ht="17.25" x14ac:dyDescent="0.3">
      <c r="A26" s="1" t="s">
        <v>23</v>
      </c>
      <c r="B26" s="1">
        <v>2065190</v>
      </c>
      <c r="C26" s="6">
        <f>SUM(B26-'2'!B26)</f>
        <v>43630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SUM(B27-'2'!B27)</f>
        <v>0</v>
      </c>
      <c r="D27" s="14"/>
      <c r="E27" s="1"/>
      <c r="F27" s="1"/>
      <c r="G27" s="28">
        <f>SUM(C27:C28)</f>
        <v>460</v>
      </c>
    </row>
    <row r="28" spans="1:7" ht="17.25" x14ac:dyDescent="0.3">
      <c r="A28" s="1" t="s">
        <v>25</v>
      </c>
      <c r="B28" s="1">
        <v>33890</v>
      </c>
      <c r="C28" s="6">
        <f>SUM(B28-'2'!B28)</f>
        <v>460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10510000</v>
      </c>
      <c r="C29" s="6">
        <f>SUM(B29-'2'!B29)</f>
        <v>30000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5946240</v>
      </c>
      <c r="C30" s="6">
        <f>SUM(B30-'2'!B30)</f>
        <v>40450</v>
      </c>
      <c r="D30" s="14"/>
      <c r="E30" s="1"/>
      <c r="F30" s="1"/>
      <c r="G30" s="21">
        <f>SUM(C29:C30)</f>
        <v>70450</v>
      </c>
    </row>
    <row r="31" spans="1:7" ht="17.25" x14ac:dyDescent="0.3">
      <c r="A31" s="1" t="s">
        <v>26</v>
      </c>
      <c r="B31" s="1">
        <v>3000</v>
      </c>
      <c r="C31" s="6">
        <f>SUM(B31-'2'!B31)</f>
        <v>1000</v>
      </c>
      <c r="D31" s="14"/>
      <c r="E31" s="1"/>
      <c r="F31" s="1"/>
      <c r="G31" s="28">
        <f>SUM(C31:C32)</f>
        <v>30660</v>
      </c>
    </row>
    <row r="32" spans="1:7" ht="17.25" x14ac:dyDescent="0.3">
      <c r="A32" s="1" t="s">
        <v>27</v>
      </c>
      <c r="B32" s="1">
        <v>796440</v>
      </c>
      <c r="C32" s="6">
        <f>SUM(B32-'2'!B32)</f>
        <v>29660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40197000</v>
      </c>
      <c r="C33" s="6">
        <f>SUM(B33-'2'!B33)</f>
        <v>58000</v>
      </c>
      <c r="D33" s="14"/>
      <c r="E33" s="1"/>
      <c r="F33" s="1"/>
      <c r="G33" s="28">
        <f>SUM(C33:C34)</f>
        <v>98440</v>
      </c>
    </row>
    <row r="34" spans="1:7" ht="17.25" x14ac:dyDescent="0.3">
      <c r="A34" s="1" t="s">
        <v>29</v>
      </c>
      <c r="B34" s="1">
        <v>2093050</v>
      </c>
      <c r="C34" s="6">
        <f>SUM(B34-'2'!B34)</f>
        <v>40440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27735700</v>
      </c>
      <c r="C35" s="6">
        <f>SUM(B35-'2'!B35)</f>
        <v>4500</v>
      </c>
      <c r="D35" s="14"/>
      <c r="E35" s="1"/>
      <c r="F35" s="1"/>
      <c r="G35" s="28">
        <f>SUM(C35:C36)</f>
        <v>19350</v>
      </c>
    </row>
    <row r="36" spans="1:7" ht="17.25" x14ac:dyDescent="0.3">
      <c r="A36" s="1" t="s">
        <v>31</v>
      </c>
      <c r="B36" s="1">
        <v>942230</v>
      </c>
      <c r="C36" s="6">
        <f>SUM(B36-'2'!B36)</f>
        <v>14850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40831000</v>
      </c>
      <c r="C37" s="6">
        <f>SUM(B37-'2'!B37)</f>
        <v>125000</v>
      </c>
      <c r="D37" s="14"/>
      <c r="E37" s="1"/>
      <c r="F37" s="1"/>
      <c r="G37" s="28">
        <f>SUM(C37:C38)</f>
        <v>165540</v>
      </c>
    </row>
    <row r="38" spans="1:7" ht="17.25" x14ac:dyDescent="0.3">
      <c r="A38" s="1" t="s">
        <v>33</v>
      </c>
      <c r="B38" s="1">
        <v>1573340</v>
      </c>
      <c r="C38" s="6">
        <f>SUM(B38-'2'!B38)</f>
        <v>40540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1729300</v>
      </c>
      <c r="C39" s="6">
        <f>SUM(B39-'2'!B39)</f>
        <v>57100</v>
      </c>
      <c r="D39" s="14"/>
      <c r="E39" s="1"/>
      <c r="F39" s="1"/>
      <c r="G39" s="12">
        <f>SUM(C39)</f>
        <v>57100</v>
      </c>
    </row>
    <row r="40" spans="1:7" x14ac:dyDescent="0.25">
      <c r="A40" s="9"/>
      <c r="B40" s="9"/>
      <c r="F40" s="9" t="s">
        <v>43</v>
      </c>
      <c r="G40" s="10">
        <f>SUM(G2:G39)</f>
        <v>6487810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&amp;C&amp;"-,Bold"&amp;18January 3, 2018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41"/>
  <sheetViews>
    <sheetView view="pageLayout" topLeftCell="A2" workbookViewId="0">
      <selection activeCell="G41" sqref="G41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192311000</v>
      </c>
      <c r="C2" s="6">
        <f>SUM(B2-'29'!B2)</f>
        <v>135000</v>
      </c>
      <c r="D2" s="8"/>
      <c r="E2" s="2"/>
      <c r="F2" s="3"/>
      <c r="G2" s="28">
        <f>SUM(C2:C3)</f>
        <v>183790</v>
      </c>
    </row>
    <row r="3" spans="1:7" ht="17.25" x14ac:dyDescent="0.3">
      <c r="A3" s="1" t="s">
        <v>0</v>
      </c>
      <c r="B3" s="1">
        <v>4506880</v>
      </c>
      <c r="C3" s="6">
        <f>SUM(B3-'29'!B3)</f>
        <v>48790</v>
      </c>
      <c r="D3" s="14"/>
      <c r="E3" s="1"/>
      <c r="F3" s="1"/>
      <c r="G3" s="29"/>
    </row>
    <row r="4" spans="1:7" ht="17.25" x14ac:dyDescent="0.3">
      <c r="A4" s="1" t="s">
        <v>2</v>
      </c>
      <c r="B4" s="1">
        <v>341000</v>
      </c>
      <c r="C4" s="6">
        <f>SUM(B4-'29'!B4)</f>
        <v>9000</v>
      </c>
      <c r="D4" s="14"/>
      <c r="E4" s="1"/>
      <c r="F4" s="1"/>
      <c r="G4" s="12">
        <f>SUM(C4)</f>
        <v>9000</v>
      </c>
    </row>
    <row r="5" spans="1:7" ht="17.25" x14ac:dyDescent="0.3">
      <c r="A5" s="1" t="s">
        <v>3</v>
      </c>
      <c r="B5" s="1">
        <v>667010</v>
      </c>
      <c r="C5" s="6">
        <f>SUM(B5-'29'!B5)</f>
        <v>177010</v>
      </c>
      <c r="D5" s="8"/>
      <c r="E5" s="1"/>
      <c r="F5" s="1"/>
      <c r="G5" s="12">
        <f>SUM(C5)</f>
        <v>177010</v>
      </c>
    </row>
    <row r="6" spans="1:7" ht="17.25" x14ac:dyDescent="0.3">
      <c r="A6" s="1" t="s">
        <v>4</v>
      </c>
      <c r="B6" s="1">
        <v>37336500</v>
      </c>
      <c r="C6" s="6">
        <f>SUM(B6-'29'!B6)</f>
        <v>7400</v>
      </c>
      <c r="D6" s="14"/>
      <c r="E6" s="1"/>
      <c r="F6" s="1"/>
      <c r="G6" s="12">
        <f>SUM(C6)</f>
        <v>7400</v>
      </c>
    </row>
    <row r="7" spans="1:7" ht="17.25" x14ac:dyDescent="0.3">
      <c r="A7" s="1" t="s">
        <v>5</v>
      </c>
      <c r="B7" s="1">
        <v>10697100</v>
      </c>
      <c r="C7" s="6">
        <f>SUM(B7-'29'!B7)</f>
        <v>12000</v>
      </c>
      <c r="D7" s="14"/>
      <c r="E7" s="1"/>
      <c r="F7" s="1"/>
      <c r="G7" s="28">
        <f>SUM(C7:C8)</f>
        <v>39570</v>
      </c>
    </row>
    <row r="8" spans="1:7" ht="17.25" x14ac:dyDescent="0.3">
      <c r="A8" s="1" t="s">
        <v>6</v>
      </c>
      <c r="B8" s="1">
        <v>8757850</v>
      </c>
      <c r="C8" s="6">
        <f>SUM(B8-'29'!B8)</f>
        <v>27570</v>
      </c>
      <c r="D8" s="14"/>
      <c r="E8" s="1"/>
      <c r="F8" s="1"/>
      <c r="G8" s="29"/>
    </row>
    <row r="9" spans="1:7" ht="17.25" x14ac:dyDescent="0.3">
      <c r="A9" s="1" t="s">
        <v>7</v>
      </c>
      <c r="B9" s="1">
        <v>80446010</v>
      </c>
      <c r="C9" s="6">
        <f>SUM(B9-'29'!B9)</f>
        <v>49720</v>
      </c>
      <c r="D9" s="14"/>
      <c r="E9" s="1"/>
      <c r="F9" s="1"/>
      <c r="G9" s="12">
        <f>SUM(C9)</f>
        <v>49720</v>
      </c>
    </row>
    <row r="10" spans="1:7" ht="17.25" x14ac:dyDescent="0.3">
      <c r="A10" s="1" t="s">
        <v>8</v>
      </c>
      <c r="B10" s="1">
        <v>711400100</v>
      </c>
      <c r="C10" s="6">
        <f>SUM(B10-'29'!B10)</f>
        <v>463500</v>
      </c>
      <c r="D10" s="14"/>
      <c r="E10" s="1"/>
      <c r="F10" s="1"/>
      <c r="G10" s="28">
        <f>SUM(C10:C11)</f>
        <v>463500</v>
      </c>
    </row>
    <row r="11" spans="1:7" ht="17.25" x14ac:dyDescent="0.3">
      <c r="A11" s="1" t="s">
        <v>9</v>
      </c>
      <c r="B11" s="1">
        <v>36407390</v>
      </c>
      <c r="C11" s="6">
        <f>SUM(B11-'29'!B11)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6402143000</v>
      </c>
      <c r="C12" s="6">
        <f>SUM(B12-'29'!B12)</f>
        <v>2155000</v>
      </c>
      <c r="D12" s="14"/>
      <c r="E12" s="1"/>
      <c r="F12" s="1">
        <v>2.1</v>
      </c>
      <c r="G12" s="12">
        <f>SUM(C12)</f>
        <v>2155000</v>
      </c>
    </row>
    <row r="13" spans="1:7" ht="17.25" x14ac:dyDescent="0.3">
      <c r="A13" s="1" t="s">
        <v>11</v>
      </c>
      <c r="B13" s="11">
        <v>6666693858000</v>
      </c>
      <c r="C13" s="13">
        <f>SUM(B13-'29'!B13)</f>
        <v>399000</v>
      </c>
      <c r="D13" s="14"/>
      <c r="E13" s="1"/>
      <c r="F13" s="1"/>
      <c r="G13" s="12">
        <f>SUM(C13)</f>
        <v>399000</v>
      </c>
    </row>
    <row r="14" spans="1:7" ht="17.25" x14ac:dyDescent="0.3">
      <c r="A14" s="1" t="s">
        <v>12</v>
      </c>
      <c r="B14" s="1">
        <v>36560270</v>
      </c>
      <c r="C14" s="6">
        <f>SUM(B14-'29'!B14)</f>
        <v>51750</v>
      </c>
      <c r="D14" s="14"/>
      <c r="E14" s="1"/>
      <c r="F14" s="1"/>
      <c r="G14" s="12">
        <f>SUM(C14)</f>
        <v>51750</v>
      </c>
    </row>
    <row r="15" spans="1:7" ht="17.25" x14ac:dyDescent="0.3">
      <c r="A15" s="1" t="s">
        <v>13</v>
      </c>
      <c r="B15" s="1">
        <v>195567990</v>
      </c>
      <c r="C15" s="6">
        <f>SUM(B15-'29'!B15)</f>
        <v>64300</v>
      </c>
      <c r="D15" s="14"/>
      <c r="E15" s="1"/>
      <c r="F15" s="1"/>
      <c r="G15" s="28">
        <f>SUM(C15:C16)</f>
        <v>64300</v>
      </c>
    </row>
    <row r="16" spans="1:7" ht="17.25" x14ac:dyDescent="0.3">
      <c r="A16" s="1" t="s">
        <v>42</v>
      </c>
      <c r="B16" s="1"/>
      <c r="C16" s="6">
        <f>SUM(B16-'29'!B16)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199140000</v>
      </c>
      <c r="C17" s="6">
        <f>SUM(B17-'29'!B17)</f>
        <v>206000</v>
      </c>
      <c r="D17" s="14"/>
      <c r="E17" s="1"/>
      <c r="F17" s="1"/>
      <c r="G17" s="12">
        <f>SUM(C17)</f>
        <v>206000</v>
      </c>
    </row>
    <row r="18" spans="1:7" ht="17.25" x14ac:dyDescent="0.3">
      <c r="A18" s="1" t="s">
        <v>15</v>
      </c>
      <c r="B18" s="1">
        <v>9013240</v>
      </c>
      <c r="C18" s="6">
        <f>SUM(B18-'29'!B18)</f>
        <v>32450</v>
      </c>
      <c r="D18" s="14"/>
      <c r="E18" s="1"/>
      <c r="F18" s="1"/>
      <c r="G18" s="28">
        <f>SUM(C18:C19)</f>
        <v>32850</v>
      </c>
    </row>
    <row r="19" spans="1:7" ht="17.25" x14ac:dyDescent="0.3">
      <c r="A19" s="1" t="s">
        <v>16</v>
      </c>
      <c r="B19" s="1">
        <v>7330100</v>
      </c>
      <c r="C19" s="6">
        <f>SUM(B19-'29'!B19)</f>
        <v>400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43938070</v>
      </c>
      <c r="C20" s="6">
        <f>SUM(B20-'29'!B20)</f>
        <v>115630</v>
      </c>
      <c r="D20" s="14"/>
      <c r="E20" s="1"/>
      <c r="F20" s="1"/>
      <c r="G20" s="12">
        <f>SUM(C20)</f>
        <v>115630</v>
      </c>
    </row>
    <row r="21" spans="1:7" ht="17.25" x14ac:dyDescent="0.3">
      <c r="A21" s="1" t="s">
        <v>18</v>
      </c>
      <c r="B21" s="1">
        <v>5856400</v>
      </c>
      <c r="C21" s="6">
        <f>SUM(B21-'29'!B21)</f>
        <v>54200</v>
      </c>
      <c r="D21" s="14"/>
      <c r="E21" s="1"/>
      <c r="F21" s="1"/>
      <c r="G21" s="12">
        <f>SUM(C21)</f>
        <v>54200</v>
      </c>
    </row>
    <row r="22" spans="1:7" ht="17.25" x14ac:dyDescent="0.3">
      <c r="A22" s="1" t="s">
        <v>19</v>
      </c>
      <c r="B22" s="1">
        <v>78910600</v>
      </c>
      <c r="C22" s="6">
        <f>SUM(B22-'29'!B22)</f>
        <v>74100</v>
      </c>
      <c r="D22" s="14"/>
      <c r="E22" s="1"/>
      <c r="F22" s="1"/>
      <c r="G22" s="12">
        <f>SUM(C22)</f>
        <v>74100</v>
      </c>
    </row>
    <row r="23" spans="1:7" ht="17.25" x14ac:dyDescent="0.3">
      <c r="A23" s="1" t="s">
        <v>20</v>
      </c>
      <c r="B23" s="1">
        <v>8846400</v>
      </c>
      <c r="C23" s="6">
        <f>SUM(B23-'29'!B23)</f>
        <v>99000</v>
      </c>
      <c r="D23" s="14"/>
      <c r="E23" s="1"/>
      <c r="F23" s="1"/>
      <c r="G23" s="28">
        <f>SUM(C23:C24)</f>
        <v>110780</v>
      </c>
    </row>
    <row r="24" spans="1:7" ht="17.25" x14ac:dyDescent="0.3">
      <c r="A24" s="1" t="s">
        <v>21</v>
      </c>
      <c r="B24" s="1">
        <v>1190830</v>
      </c>
      <c r="C24" s="6">
        <f>SUM(B24-'29'!B24)</f>
        <v>11780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17312000</v>
      </c>
      <c r="C25" s="6">
        <f>SUM(B25-'29'!B25)</f>
        <v>233000</v>
      </c>
      <c r="D25" s="14"/>
      <c r="E25" s="1"/>
      <c r="F25" s="1"/>
      <c r="G25" s="28">
        <f>SUM(C25:C26)</f>
        <v>275980</v>
      </c>
    </row>
    <row r="26" spans="1:7" ht="17.25" x14ac:dyDescent="0.3">
      <c r="A26" s="1" t="s">
        <v>23</v>
      </c>
      <c r="B26" s="1">
        <v>3234940</v>
      </c>
      <c r="C26" s="6">
        <f>SUM(B26-'29'!B26)</f>
        <v>42980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SUM(B27-'29'!B27)</f>
        <v>0</v>
      </c>
      <c r="D27" s="14"/>
      <c r="E27" s="1"/>
      <c r="F27" s="1"/>
      <c r="G27" s="28">
        <f>SUM(C27:C28)</f>
        <v>480</v>
      </c>
    </row>
    <row r="28" spans="1:7" ht="17.25" x14ac:dyDescent="0.3">
      <c r="A28" s="1" t="s">
        <v>25</v>
      </c>
      <c r="B28" s="1">
        <v>61800</v>
      </c>
      <c r="C28" s="6">
        <f>SUM(B28-'29'!B28)</f>
        <v>480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11465000</v>
      </c>
      <c r="C29" s="6">
        <f>SUM(B29-'29'!B29)</f>
        <v>52000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6907220</v>
      </c>
      <c r="C30" s="6">
        <f>SUM(B30-'29'!B30)</f>
        <v>15640</v>
      </c>
      <c r="D30" s="14"/>
      <c r="E30" s="1"/>
      <c r="F30" s="1"/>
      <c r="G30" s="21">
        <f>SUM(C29:C30)</f>
        <v>67640</v>
      </c>
    </row>
    <row r="31" spans="1:7" ht="17.25" x14ac:dyDescent="0.3">
      <c r="A31" s="1" t="s">
        <v>26</v>
      </c>
      <c r="B31" s="1">
        <v>29000</v>
      </c>
      <c r="C31" s="6">
        <f>SUM(B31-'29'!B31)</f>
        <v>0</v>
      </c>
      <c r="D31" s="14"/>
      <c r="E31" s="1"/>
      <c r="F31" s="1"/>
      <c r="G31" s="28">
        <f>SUM(C31:C32)</f>
        <v>18560</v>
      </c>
    </row>
    <row r="32" spans="1:7" ht="17.25" x14ac:dyDescent="0.3">
      <c r="A32" s="1" t="s">
        <v>27</v>
      </c>
      <c r="B32" s="1">
        <v>1474690</v>
      </c>
      <c r="C32" s="6">
        <f>SUM(B32-'29'!B32)</f>
        <v>18560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41593000</v>
      </c>
      <c r="C33" s="6">
        <f>SUM(B33-'29'!B33)</f>
        <v>32000</v>
      </c>
      <c r="D33" s="14"/>
      <c r="E33" s="1"/>
      <c r="F33" s="1"/>
      <c r="G33" s="28">
        <f>SUM(C33:C34)</f>
        <v>70670</v>
      </c>
    </row>
    <row r="34" spans="1:7" ht="17.25" x14ac:dyDescent="0.3">
      <c r="A34" s="1" t="s">
        <v>29</v>
      </c>
      <c r="B34" s="1">
        <v>3155040</v>
      </c>
      <c r="C34" s="6">
        <f>SUM(B34-'29'!B34)</f>
        <v>38670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27800600</v>
      </c>
      <c r="C35" s="6">
        <f>SUM(B35-'29'!B35)</f>
        <v>1000</v>
      </c>
      <c r="D35" s="14"/>
      <c r="E35" s="1"/>
      <c r="F35" s="1"/>
      <c r="G35" s="28">
        <f>SUM(C35:C36)</f>
        <v>11860</v>
      </c>
    </row>
    <row r="36" spans="1:7" ht="17.25" x14ac:dyDescent="0.3">
      <c r="A36" s="1" t="s">
        <v>31</v>
      </c>
      <c r="B36" s="1">
        <v>1300770</v>
      </c>
      <c r="C36" s="6">
        <f>SUM(B36-'29'!B36)</f>
        <v>10860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44714000</v>
      </c>
      <c r="C37" s="6">
        <f>SUM(B37-'29'!B37)</f>
        <v>136000</v>
      </c>
      <c r="D37" s="14"/>
      <c r="E37" s="1"/>
      <c r="F37" s="1"/>
      <c r="G37" s="28">
        <f>SUM(C37:C38)</f>
        <v>175310</v>
      </c>
    </row>
    <row r="38" spans="1:7" ht="17.25" x14ac:dyDescent="0.3">
      <c r="A38" s="1" t="s">
        <v>33</v>
      </c>
      <c r="B38" s="1">
        <v>2638240</v>
      </c>
      <c r="C38" s="6">
        <f>SUM(B38-'29'!B38)</f>
        <v>39310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3598900</v>
      </c>
      <c r="C39" s="6">
        <f>SUM(B39-'29'!B39)</f>
        <v>72700</v>
      </c>
      <c r="D39" s="1"/>
      <c r="E39" s="1"/>
      <c r="F39" s="1"/>
      <c r="G39" s="12">
        <f>SUM(C39)</f>
        <v>72700</v>
      </c>
    </row>
    <row r="40" spans="1:7" x14ac:dyDescent="0.25">
      <c r="A40" s="9" t="s">
        <v>43</v>
      </c>
      <c r="B40" s="10">
        <f>SUM('1:30'!G38)</f>
        <v>0</v>
      </c>
      <c r="F40" s="9" t="s">
        <v>43</v>
      </c>
      <c r="G40" s="10">
        <f>SUM(G2:G39)</f>
        <v>4886800</v>
      </c>
    </row>
    <row r="41" spans="1:7" x14ac:dyDescent="0.25">
      <c r="B41" s="10"/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30, 2018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40"/>
  <sheetViews>
    <sheetView view="pageLayout" topLeftCell="A19" zoomScale="80" zoomScalePageLayoutView="80" workbookViewId="0">
      <selection activeCell="G40" sqref="G40"/>
    </sheetView>
  </sheetViews>
  <sheetFormatPr defaultRowHeight="15" x14ac:dyDescent="0.25"/>
  <cols>
    <col min="1" max="1" width="17" customWidth="1"/>
    <col min="2" max="2" width="17.7109375" customWidth="1"/>
    <col min="3" max="3" width="13.42578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192450000</v>
      </c>
      <c r="C2" s="6">
        <f>SUM(B2-'30'!B2)</f>
        <v>139000</v>
      </c>
      <c r="D2" s="8"/>
      <c r="E2" s="2"/>
      <c r="F2" s="3"/>
      <c r="G2" s="28">
        <f>SUM(C2:C3)</f>
        <v>188840</v>
      </c>
    </row>
    <row r="3" spans="1:7" ht="17.25" x14ac:dyDescent="0.3">
      <c r="A3" s="1" t="s">
        <v>0</v>
      </c>
      <c r="B3" s="1">
        <v>4556720</v>
      </c>
      <c r="C3" s="6">
        <f>SUM(B3-'30'!B3)</f>
        <v>49840</v>
      </c>
      <c r="D3" s="14"/>
      <c r="E3" s="1"/>
      <c r="F3" s="1"/>
      <c r="G3" s="29"/>
    </row>
    <row r="4" spans="1:7" ht="17.25" x14ac:dyDescent="0.3">
      <c r="A4" s="1" t="s">
        <v>2</v>
      </c>
      <c r="B4" s="1">
        <v>350000</v>
      </c>
      <c r="C4" s="6">
        <f>SUM(B4-'30'!B4)</f>
        <v>9000</v>
      </c>
      <c r="D4" s="14"/>
      <c r="E4" s="1"/>
      <c r="F4" s="1"/>
      <c r="G4" s="7">
        <f>SUM(C4)</f>
        <v>9000</v>
      </c>
    </row>
    <row r="5" spans="1:7" ht="17.25" x14ac:dyDescent="0.3">
      <c r="A5" s="1" t="s">
        <v>3</v>
      </c>
      <c r="B5" s="1">
        <v>851140</v>
      </c>
      <c r="C5" s="6">
        <f>SUM(B5-'30'!B5)</f>
        <v>184130</v>
      </c>
      <c r="D5" s="8"/>
      <c r="E5" s="1"/>
      <c r="F5" s="1"/>
      <c r="G5" s="12">
        <f>SUM(C5)</f>
        <v>184130</v>
      </c>
    </row>
    <row r="6" spans="1:7" ht="17.25" x14ac:dyDescent="0.3">
      <c r="A6" s="1" t="s">
        <v>4</v>
      </c>
      <c r="B6" s="1">
        <v>37344140</v>
      </c>
      <c r="C6" s="6">
        <f>SUM(B6-'30'!B6)</f>
        <v>7640</v>
      </c>
      <c r="D6" s="14"/>
      <c r="E6" s="1"/>
      <c r="F6" s="1"/>
      <c r="G6" s="7">
        <f>SUM(C6)</f>
        <v>7640</v>
      </c>
    </row>
    <row r="7" spans="1:7" ht="17.25" x14ac:dyDescent="0.3">
      <c r="A7" s="1" t="s">
        <v>5</v>
      </c>
      <c r="B7" s="1">
        <v>10709100</v>
      </c>
      <c r="C7" s="6">
        <f>SUM(B7-'30'!B7)</f>
        <v>12000</v>
      </c>
      <c r="D7" s="14"/>
      <c r="E7" s="1"/>
      <c r="F7" s="1"/>
      <c r="G7" s="28">
        <f>SUM(C7:C8)</f>
        <v>40380</v>
      </c>
    </row>
    <row r="8" spans="1:7" ht="17.25" x14ac:dyDescent="0.3">
      <c r="A8" s="1" t="s">
        <v>6</v>
      </c>
      <c r="B8" s="1">
        <v>8786230</v>
      </c>
      <c r="C8" s="6">
        <f>SUM(B8-'30'!B8)</f>
        <v>28380</v>
      </c>
      <c r="D8" s="14"/>
      <c r="E8" s="1"/>
      <c r="F8" s="1"/>
      <c r="G8" s="29"/>
    </row>
    <row r="9" spans="1:7" ht="17.25" x14ac:dyDescent="0.3">
      <c r="A9" s="1" t="s">
        <v>7</v>
      </c>
      <c r="B9" s="1">
        <v>80498370</v>
      </c>
      <c r="C9" s="6">
        <f>SUM(B9-'30'!B9)</f>
        <v>52360</v>
      </c>
      <c r="D9" s="14"/>
      <c r="E9" s="1"/>
      <c r="F9" s="1"/>
      <c r="G9" s="12">
        <f>SUM(C9)</f>
        <v>52360</v>
      </c>
    </row>
    <row r="10" spans="1:7" ht="17.25" x14ac:dyDescent="0.3">
      <c r="A10" s="1" t="s">
        <v>8</v>
      </c>
      <c r="B10" s="1">
        <v>711797100</v>
      </c>
      <c r="C10" s="6">
        <f>SUM(B10-'30'!B10)</f>
        <v>397000</v>
      </c>
      <c r="D10" s="14"/>
      <c r="E10" s="1"/>
      <c r="F10" s="1"/>
      <c r="G10" s="28">
        <f>SUM(C10:C11)</f>
        <v>397000</v>
      </c>
    </row>
    <row r="11" spans="1:7" ht="17.25" x14ac:dyDescent="0.3">
      <c r="A11" s="1" t="s">
        <v>9</v>
      </c>
      <c r="B11" s="1">
        <v>36407390</v>
      </c>
      <c r="C11" s="6">
        <f>SUM(B11-'30'!B11)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6404086000</v>
      </c>
      <c r="C12" s="6">
        <f>SUM(B12-'30'!B12)</f>
        <v>1943000</v>
      </c>
      <c r="D12" s="14"/>
      <c r="E12" s="1"/>
      <c r="F12" s="1">
        <v>2.2999999999999998</v>
      </c>
      <c r="G12" s="12">
        <f>SUM(C12)</f>
        <v>1943000</v>
      </c>
    </row>
    <row r="13" spans="1:7" ht="17.25" x14ac:dyDescent="0.3">
      <c r="A13" s="1" t="s">
        <v>11</v>
      </c>
      <c r="B13" s="11">
        <v>6666694145000</v>
      </c>
      <c r="C13" s="13">
        <f>SUM(B13-'30'!B13)</f>
        <v>287000</v>
      </c>
      <c r="D13" s="14"/>
      <c r="E13" s="1"/>
      <c r="F13" s="1"/>
      <c r="G13" s="12">
        <f>SUM(C13)</f>
        <v>287000</v>
      </c>
    </row>
    <row r="14" spans="1:7" ht="17.25" x14ac:dyDescent="0.3">
      <c r="A14" s="1" t="s">
        <v>12</v>
      </c>
      <c r="B14" s="1">
        <v>36613090</v>
      </c>
      <c r="C14" s="6">
        <f>SUM(B14-'30'!B14)</f>
        <v>52820</v>
      </c>
      <c r="D14" s="14"/>
      <c r="E14" s="1"/>
      <c r="F14" s="1"/>
      <c r="G14" s="12">
        <f>SUM(C14)</f>
        <v>52820</v>
      </c>
    </row>
    <row r="15" spans="1:7" ht="17.25" x14ac:dyDescent="0.3">
      <c r="A15" s="1" t="s">
        <v>13</v>
      </c>
      <c r="B15" s="1">
        <v>195740920</v>
      </c>
      <c r="C15" s="6">
        <f>SUM(B15-'30'!B15)</f>
        <v>172930</v>
      </c>
      <c r="D15" s="14"/>
      <c r="E15" s="1"/>
      <c r="F15" s="1"/>
      <c r="G15" s="28">
        <f>SUM(C15:C16)</f>
        <v>172930</v>
      </c>
    </row>
    <row r="16" spans="1:7" ht="17.25" x14ac:dyDescent="0.3">
      <c r="A16" s="1" t="s">
        <v>42</v>
      </c>
      <c r="B16" s="1"/>
      <c r="C16" s="6">
        <f>SUM(B16-'30'!B16)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199241000</v>
      </c>
      <c r="C17" s="6">
        <f>SUM(B17-'30'!B17)</f>
        <v>101000</v>
      </c>
      <c r="D17" s="14"/>
      <c r="E17" s="1"/>
      <c r="F17" s="1"/>
      <c r="G17" s="12">
        <f>SUM(C17)</f>
        <v>101000</v>
      </c>
    </row>
    <row r="18" spans="1:7" ht="17.25" x14ac:dyDescent="0.3">
      <c r="A18" s="1" t="s">
        <v>15</v>
      </c>
      <c r="B18" s="1">
        <v>9043120</v>
      </c>
      <c r="C18" s="6">
        <f>SUM(B18-'30'!B18)</f>
        <v>29880</v>
      </c>
      <c r="D18" s="14"/>
      <c r="E18" s="1"/>
      <c r="F18" s="1"/>
      <c r="G18" s="28">
        <f>SUM(C18:C19)</f>
        <v>30080</v>
      </c>
    </row>
    <row r="19" spans="1:7" ht="17.25" x14ac:dyDescent="0.3">
      <c r="A19" s="1" t="s">
        <v>16</v>
      </c>
      <c r="B19" s="1">
        <v>7330300</v>
      </c>
      <c r="C19" s="6">
        <f>SUM(B19-'30'!B19)</f>
        <v>200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44038580</v>
      </c>
      <c r="C20" s="6">
        <f>SUM(B20-'30'!B20)</f>
        <v>100510</v>
      </c>
      <c r="D20" s="14"/>
      <c r="E20" s="1"/>
      <c r="F20" s="1"/>
      <c r="G20" s="12">
        <f>SUM(C20)</f>
        <v>100510</v>
      </c>
    </row>
    <row r="21" spans="1:7" ht="17.25" x14ac:dyDescent="0.3">
      <c r="A21" s="1" t="s">
        <v>18</v>
      </c>
      <c r="B21" s="1">
        <v>5910600</v>
      </c>
      <c r="C21" s="6">
        <f>SUM(B21-'30'!B21)</f>
        <v>54200</v>
      </c>
      <c r="D21" s="14"/>
      <c r="E21" s="1"/>
      <c r="F21" s="1"/>
      <c r="G21" s="12">
        <f>SUM(C21)</f>
        <v>54200</v>
      </c>
    </row>
    <row r="22" spans="1:7" ht="17.25" x14ac:dyDescent="0.3">
      <c r="A22" s="1" t="s">
        <v>19</v>
      </c>
      <c r="B22" s="1">
        <v>78988800</v>
      </c>
      <c r="C22" s="6">
        <f>SUM(B22-'30'!B22)</f>
        <v>78200</v>
      </c>
      <c r="D22" s="14"/>
      <c r="E22" s="1"/>
      <c r="F22" s="1"/>
      <c r="G22" s="12">
        <f>SUM(C22)</f>
        <v>78200</v>
      </c>
    </row>
    <row r="23" spans="1:7" ht="17.25" x14ac:dyDescent="0.3">
      <c r="A23" s="1" t="s">
        <v>20</v>
      </c>
      <c r="B23" s="1">
        <v>8941100</v>
      </c>
      <c r="C23" s="6">
        <f>SUM(B23-'30'!B23)</f>
        <v>94700</v>
      </c>
      <c r="D23" s="14"/>
      <c r="E23" s="1"/>
      <c r="F23" s="1"/>
      <c r="G23" s="28">
        <f>SUM(C23:C24)</f>
        <v>106170</v>
      </c>
    </row>
    <row r="24" spans="1:7" ht="17.25" x14ac:dyDescent="0.3">
      <c r="A24" s="1" t="s">
        <v>21</v>
      </c>
      <c r="B24" s="1">
        <v>1202300</v>
      </c>
      <c r="C24" s="6">
        <f>SUM(B24-'30'!B24)</f>
        <v>11470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17523000</v>
      </c>
      <c r="C25" s="6">
        <f>SUM(B25-'30'!B25)</f>
        <v>211000</v>
      </c>
      <c r="D25" s="14"/>
      <c r="E25" s="1"/>
      <c r="F25" s="1"/>
      <c r="G25" s="28">
        <f>SUM(C25:C26)</f>
        <v>255320</v>
      </c>
    </row>
    <row r="26" spans="1:7" ht="17.25" x14ac:dyDescent="0.3">
      <c r="A26" s="1" t="s">
        <v>23</v>
      </c>
      <c r="B26" s="1">
        <v>3279260</v>
      </c>
      <c r="C26" s="6">
        <f>SUM(B26-'30'!B26)</f>
        <v>44320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SUM(B27-'30'!B27)</f>
        <v>0</v>
      </c>
      <c r="D27" s="14"/>
      <c r="E27" s="1"/>
      <c r="F27" s="1"/>
      <c r="G27" s="25">
        <f>SUM(C27:C28)</f>
        <v>670</v>
      </c>
    </row>
    <row r="28" spans="1:7" ht="17.25" x14ac:dyDescent="0.3">
      <c r="A28" s="1" t="s">
        <v>25</v>
      </c>
      <c r="B28" s="1">
        <v>62470</v>
      </c>
      <c r="C28" s="6">
        <f>SUM(B28-'30'!B28)</f>
        <v>670</v>
      </c>
      <c r="D28" s="14"/>
      <c r="E28" s="1"/>
      <c r="F28" s="1"/>
      <c r="G28" s="27"/>
    </row>
    <row r="29" spans="1:7" ht="17.25" x14ac:dyDescent="0.3">
      <c r="A29" s="1" t="s">
        <v>44</v>
      </c>
      <c r="B29" s="1">
        <v>11511000</v>
      </c>
      <c r="C29" s="6">
        <f>SUM(B29-'30'!B29)</f>
        <v>46000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6936360</v>
      </c>
      <c r="C30" s="6">
        <f>SUM(B30-'30'!B30)</f>
        <v>29140</v>
      </c>
      <c r="D30" s="14"/>
      <c r="E30" s="1"/>
      <c r="F30" s="1"/>
      <c r="G30" s="21">
        <f>SUM(C29:C30)</f>
        <v>75140</v>
      </c>
    </row>
    <row r="31" spans="1:7" ht="17.25" x14ac:dyDescent="0.3">
      <c r="A31" s="1" t="s">
        <v>26</v>
      </c>
      <c r="B31" s="1">
        <v>29000</v>
      </c>
      <c r="C31" s="6">
        <f>SUM(B31-'30'!B31)</f>
        <v>0</v>
      </c>
      <c r="D31" s="14"/>
      <c r="E31" s="1"/>
      <c r="F31" s="1"/>
      <c r="G31" s="28">
        <f>SUM(C31:C32)</f>
        <v>17710</v>
      </c>
    </row>
    <row r="32" spans="1:7" ht="17.25" x14ac:dyDescent="0.3">
      <c r="A32" s="1" t="s">
        <v>27</v>
      </c>
      <c r="B32" s="1">
        <v>1492400</v>
      </c>
      <c r="C32" s="6">
        <f>SUM(B32-'30'!B32)</f>
        <v>17710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41623000</v>
      </c>
      <c r="C33" s="6">
        <f>SUM(B33-'30'!B33)</f>
        <v>30000</v>
      </c>
      <c r="D33" s="14"/>
      <c r="E33" s="1"/>
      <c r="F33" s="1"/>
      <c r="G33" s="28">
        <f>SUM(C33:C34)</f>
        <v>70740</v>
      </c>
    </row>
    <row r="34" spans="1:7" ht="17.25" x14ac:dyDescent="0.3">
      <c r="A34" s="1" t="s">
        <v>29</v>
      </c>
      <c r="B34" s="1">
        <v>3195780</v>
      </c>
      <c r="C34" s="6">
        <f>SUM(B34-'30'!B34)</f>
        <v>40740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27801100</v>
      </c>
      <c r="C35" s="6">
        <f>SUM(B35-'30'!B35)</f>
        <v>500</v>
      </c>
      <c r="D35" s="14"/>
      <c r="E35" s="1"/>
      <c r="F35" s="1"/>
      <c r="G35" s="28">
        <f>SUM(C35:C36)</f>
        <v>11670</v>
      </c>
    </row>
    <row r="36" spans="1:7" ht="17.25" x14ac:dyDescent="0.3">
      <c r="A36" s="1" t="s">
        <v>31</v>
      </c>
      <c r="B36" s="1">
        <v>1311940</v>
      </c>
      <c r="C36" s="6">
        <f>SUM(B36-'30'!B36)</f>
        <v>11170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44859000</v>
      </c>
      <c r="C37" s="6">
        <f>SUM(B37-'30'!B37)</f>
        <v>145000</v>
      </c>
      <c r="D37" s="14"/>
      <c r="E37" s="1"/>
      <c r="F37" s="1"/>
      <c r="G37" s="28">
        <f>SUM(C37:C38)</f>
        <v>186830</v>
      </c>
    </row>
    <row r="38" spans="1:7" ht="17.25" x14ac:dyDescent="0.3">
      <c r="A38" s="1" t="s">
        <v>33</v>
      </c>
      <c r="B38" s="1">
        <v>2680070</v>
      </c>
      <c r="C38" s="6">
        <f>SUM(B38-'30'!B38)</f>
        <v>41830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3676400</v>
      </c>
      <c r="C39" s="6">
        <f>SUM(B39-'29'!B39)</f>
        <v>150200</v>
      </c>
      <c r="D39" s="1"/>
      <c r="E39" s="1"/>
      <c r="F39" s="1"/>
      <c r="G39" s="12">
        <f>SUM(C39)</f>
        <v>150200</v>
      </c>
    </row>
    <row r="40" spans="1:7" x14ac:dyDescent="0.25">
      <c r="A40" s="9" t="s">
        <v>43</v>
      </c>
      <c r="B40" s="10" t="e">
        <f>SUM(#REF!)</f>
        <v>#REF!</v>
      </c>
      <c r="F40" s="9" t="s">
        <v>43</v>
      </c>
      <c r="G40" s="10">
        <f>SUM(G1:G39)</f>
        <v>4573540</v>
      </c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31, 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view="pageLayout" workbookViewId="0">
      <selection activeCell="G41" sqref="G41"/>
    </sheetView>
  </sheetViews>
  <sheetFormatPr defaultRowHeight="15" x14ac:dyDescent="0.25"/>
  <cols>
    <col min="1" max="1" width="16.42578125" customWidth="1"/>
    <col min="2" max="2" width="18.140625" customWidth="1"/>
    <col min="3" max="3" width="15.5703125" customWidth="1"/>
    <col min="4" max="4" width="7.7109375" customWidth="1"/>
    <col min="5" max="5" width="7.140625" customWidth="1"/>
    <col min="6" max="6" width="6.140625" customWidth="1"/>
    <col min="7" max="7" width="18.42578125" customWidth="1"/>
    <col min="8" max="10" width="9.140625" customWidth="1"/>
    <col min="12" max="14" width="9.140625" customWidth="1"/>
  </cols>
  <sheetData>
    <row r="1" spans="1:7" ht="32.25" customHeight="1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21" customHeight="1" x14ac:dyDescent="0.3">
      <c r="A2" s="1" t="s">
        <v>1</v>
      </c>
      <c r="B2" s="1">
        <v>188298000</v>
      </c>
      <c r="C2" s="6">
        <f>SUM(B2-'3'!B2)</f>
        <v>148000</v>
      </c>
      <c r="D2" s="8"/>
      <c r="E2" s="2"/>
      <c r="F2" s="3"/>
      <c r="G2" s="28">
        <f>SUM(C2:C3)</f>
        <v>195300</v>
      </c>
    </row>
    <row r="3" spans="1:7" ht="17.25" x14ac:dyDescent="0.3">
      <c r="A3" s="1" t="s">
        <v>0</v>
      </c>
      <c r="B3" s="1">
        <v>3247570</v>
      </c>
      <c r="C3" s="6">
        <f>SUM(B3-'3'!B3)</f>
        <v>47300</v>
      </c>
      <c r="D3" s="14"/>
      <c r="E3" s="1"/>
      <c r="F3" s="1"/>
      <c r="G3" s="29"/>
    </row>
    <row r="4" spans="1:7" ht="17.25" x14ac:dyDescent="0.3">
      <c r="A4" s="1" t="s">
        <v>2</v>
      </c>
      <c r="B4" s="1">
        <v>235000</v>
      </c>
      <c r="C4" s="6">
        <f>SUM(B4-'3'!B4)</f>
        <v>12000</v>
      </c>
      <c r="D4" s="14"/>
      <c r="E4" s="1"/>
      <c r="F4" s="1"/>
      <c r="G4" s="15">
        <f>SUM(C4)</f>
        <v>12000</v>
      </c>
    </row>
    <row r="5" spans="1:7" ht="17.25" x14ac:dyDescent="0.3">
      <c r="A5" s="1" t="s">
        <v>3</v>
      </c>
      <c r="B5" s="1">
        <v>95556810</v>
      </c>
      <c r="C5" s="6">
        <f>SUM(B5-'3'!B5)</f>
        <v>187800</v>
      </c>
      <c r="D5" s="8"/>
      <c r="E5" s="1"/>
      <c r="F5" s="1"/>
      <c r="G5" s="12">
        <f>SUM(C5)</f>
        <v>187800</v>
      </c>
    </row>
    <row r="6" spans="1:7" ht="17.25" x14ac:dyDescent="0.3">
      <c r="A6" s="1" t="s">
        <v>4</v>
      </c>
      <c r="B6" s="1">
        <v>37116840</v>
      </c>
      <c r="C6" s="6">
        <f>SUM(B6-'3'!B6)</f>
        <v>7770</v>
      </c>
      <c r="D6" s="14"/>
      <c r="E6" s="1"/>
      <c r="F6" s="1"/>
      <c r="G6" s="12">
        <f>SUM(C6)</f>
        <v>7770</v>
      </c>
    </row>
    <row r="7" spans="1:7" ht="17.25" x14ac:dyDescent="0.3">
      <c r="A7" s="1" t="s">
        <v>5</v>
      </c>
      <c r="B7" s="1">
        <v>10396600</v>
      </c>
      <c r="C7" s="6">
        <f>SUM(B7-'3'!B7)</f>
        <v>18000</v>
      </c>
      <c r="D7" s="14"/>
      <c r="E7" s="1"/>
      <c r="F7" s="1"/>
      <c r="G7" s="28">
        <f>SUM(C7:C8)</f>
        <v>45180</v>
      </c>
    </row>
    <row r="8" spans="1:7" ht="17.25" x14ac:dyDescent="0.3">
      <c r="A8" s="1" t="s">
        <v>6</v>
      </c>
      <c r="B8" s="1">
        <v>8045520</v>
      </c>
      <c r="C8" s="6">
        <f>SUM(B8-'3'!B8)</f>
        <v>27180</v>
      </c>
      <c r="D8" s="14"/>
      <c r="E8" s="1"/>
      <c r="F8" s="1"/>
      <c r="G8" s="29"/>
    </row>
    <row r="9" spans="1:7" ht="17.25" x14ac:dyDescent="0.3">
      <c r="A9" s="1" t="s">
        <v>7</v>
      </c>
      <c r="B9" s="1">
        <v>79145600</v>
      </c>
      <c r="C9" s="6">
        <f>SUM(B9-'3'!B9)</f>
        <v>46760</v>
      </c>
      <c r="D9" s="14"/>
      <c r="E9" s="1"/>
      <c r="F9" s="1"/>
      <c r="G9" s="12">
        <f>SUM(C9)</f>
        <v>46760</v>
      </c>
    </row>
    <row r="10" spans="1:7" ht="17.25" x14ac:dyDescent="0.3">
      <c r="A10" s="1" t="s">
        <v>8</v>
      </c>
      <c r="B10" s="1">
        <v>700055600</v>
      </c>
      <c r="C10" s="6">
        <f>SUM(B10-'3'!B10)</f>
        <v>646600</v>
      </c>
      <c r="D10" s="14"/>
      <c r="E10" s="1"/>
      <c r="F10" s="1"/>
      <c r="G10" s="28">
        <f>SUM(C10:C11)</f>
        <v>646600</v>
      </c>
    </row>
    <row r="11" spans="1:7" ht="17.25" x14ac:dyDescent="0.3">
      <c r="A11" s="1" t="s">
        <v>9</v>
      </c>
      <c r="B11" s="1">
        <v>36407390</v>
      </c>
      <c r="C11" s="6">
        <f>SUM(B11-'3'!B11)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6342470000</v>
      </c>
      <c r="C12" s="6">
        <f>SUM(B12-'3'!B12)</f>
        <v>2432000</v>
      </c>
      <c r="D12" s="14"/>
      <c r="E12" s="1"/>
      <c r="F12" s="1"/>
      <c r="G12" s="12">
        <f>SUM(C12)</f>
        <v>2432000</v>
      </c>
    </row>
    <row r="13" spans="1:7" ht="17.25" x14ac:dyDescent="0.3">
      <c r="A13" s="1" t="s">
        <v>11</v>
      </c>
      <c r="B13" s="11">
        <v>6666683715000</v>
      </c>
      <c r="C13" s="13">
        <f>SUM(B13-'3'!B13)</f>
        <v>361000</v>
      </c>
      <c r="D13" s="14"/>
      <c r="E13" s="1"/>
      <c r="F13" s="1"/>
      <c r="G13" s="12">
        <f>SUM(C13)</f>
        <v>361000</v>
      </c>
    </row>
    <row r="14" spans="1:7" ht="17.25" x14ac:dyDescent="0.3">
      <c r="A14" s="1" t="s">
        <v>12</v>
      </c>
      <c r="B14" s="1">
        <v>35216400</v>
      </c>
      <c r="C14" s="6">
        <f>SUM(B14-'3'!B14)</f>
        <v>40280</v>
      </c>
      <c r="D14" s="14"/>
      <c r="E14" s="1"/>
      <c r="F14" s="1"/>
      <c r="G14" s="12">
        <f>SUM(C14)</f>
        <v>40280</v>
      </c>
    </row>
    <row r="15" spans="1:7" ht="17.25" x14ac:dyDescent="0.3">
      <c r="A15" s="1" t="s">
        <v>13</v>
      </c>
      <c r="B15" s="1">
        <v>190520430</v>
      </c>
      <c r="C15" s="6">
        <f>SUM(B15-'3'!B15)</f>
        <v>193090</v>
      </c>
      <c r="D15" s="14"/>
      <c r="E15" s="1"/>
      <c r="F15" s="1"/>
      <c r="G15" s="28">
        <f>SUM(C15:C16)</f>
        <v>193090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194305000</v>
      </c>
      <c r="C17" s="6">
        <f>SUM(B17-'3'!B17)</f>
        <v>184000</v>
      </c>
      <c r="D17" s="14"/>
      <c r="E17" s="1"/>
      <c r="F17" s="1"/>
      <c r="G17" s="12">
        <f>SUM(C17)</f>
        <v>184000</v>
      </c>
    </row>
    <row r="18" spans="1:7" ht="17.25" x14ac:dyDescent="0.3">
      <c r="A18" s="1" t="s">
        <v>15</v>
      </c>
      <c r="B18" s="1">
        <v>8166330</v>
      </c>
      <c r="C18" s="6">
        <f>SUM(B18-'3'!B18)</f>
        <v>40350</v>
      </c>
      <c r="D18" s="14"/>
      <c r="E18" s="1"/>
      <c r="F18" s="1"/>
      <c r="G18" s="28">
        <f>SUM(C18:C19)</f>
        <v>40650</v>
      </c>
    </row>
    <row r="19" spans="1:7" ht="17.25" x14ac:dyDescent="0.3">
      <c r="A19" s="1" t="s">
        <v>16</v>
      </c>
      <c r="B19" s="1">
        <v>7320500</v>
      </c>
      <c r="C19" s="6">
        <f>SUM(B19-'3'!B19)</f>
        <v>300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40737130</v>
      </c>
      <c r="C20" s="6">
        <f>SUM(B20-'3'!B20)</f>
        <v>142500</v>
      </c>
      <c r="D20" s="14"/>
      <c r="E20" s="1"/>
      <c r="F20" s="1"/>
      <c r="G20" s="12">
        <f>SUM(C20)</f>
        <v>142500</v>
      </c>
    </row>
    <row r="21" spans="1:7" ht="17.25" x14ac:dyDescent="0.3">
      <c r="A21" s="1" t="s">
        <v>18</v>
      </c>
      <c r="B21" s="1">
        <v>4314000</v>
      </c>
      <c r="C21" s="6">
        <f>SUM(B21-'3'!B21)</f>
        <v>55700</v>
      </c>
      <c r="D21" s="14"/>
      <c r="E21" s="1"/>
      <c r="F21" s="1"/>
      <c r="G21" s="12">
        <f>SUM(C21)</f>
        <v>55700</v>
      </c>
    </row>
    <row r="22" spans="1:7" ht="17.25" x14ac:dyDescent="0.3">
      <c r="A22" s="1" t="s">
        <v>19</v>
      </c>
      <c r="B22" s="1">
        <v>76878500</v>
      </c>
      <c r="C22" s="6">
        <f>SUM(B22-'3'!B22)</f>
        <v>70400</v>
      </c>
      <c r="D22" s="14"/>
      <c r="E22" s="1"/>
      <c r="F22" s="1"/>
      <c r="G22" s="12">
        <f>SUM(C22)</f>
        <v>70400</v>
      </c>
    </row>
    <row r="23" spans="1:7" ht="17.25" x14ac:dyDescent="0.3">
      <c r="A23" s="1" t="s">
        <v>20</v>
      </c>
      <c r="B23" s="1">
        <v>6061300</v>
      </c>
      <c r="C23" s="6">
        <f>SUM(B23-'3'!B23)</f>
        <v>104900</v>
      </c>
      <c r="D23" s="14"/>
      <c r="E23" s="1"/>
      <c r="F23" s="1"/>
      <c r="G23" s="28">
        <f>SUM(C23:C24)</f>
        <v>116370</v>
      </c>
    </row>
    <row r="24" spans="1:7" ht="17.25" x14ac:dyDescent="0.3">
      <c r="A24" s="1" t="s">
        <v>21</v>
      </c>
      <c r="B24" s="1">
        <v>884260</v>
      </c>
      <c r="C24" s="6">
        <f>SUM(B24-'3'!B24)</f>
        <v>11470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9348000</v>
      </c>
      <c r="C25" s="6">
        <f>SUM(B25-'3'!B25)</f>
        <v>270000</v>
      </c>
      <c r="D25" s="14"/>
      <c r="E25" s="1"/>
      <c r="F25" s="1"/>
      <c r="G25" s="28">
        <f>SUM(C25:C26)</f>
        <v>312880</v>
      </c>
    </row>
    <row r="26" spans="1:7" ht="17.25" x14ac:dyDescent="0.3">
      <c r="A26" s="1" t="s">
        <v>23</v>
      </c>
      <c r="B26" s="1">
        <v>2108070</v>
      </c>
      <c r="C26" s="6">
        <f>SUM(B26-'3'!B26)</f>
        <v>42880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SUM(B27-'3'!B27)</f>
        <v>0</v>
      </c>
      <c r="D27" s="14"/>
      <c r="E27" s="1"/>
      <c r="F27" s="1"/>
      <c r="G27" s="30">
        <f>SUM(C27:C28)</f>
        <v>770</v>
      </c>
    </row>
    <row r="28" spans="1:7" ht="17.25" x14ac:dyDescent="0.3">
      <c r="A28" s="1" t="s">
        <v>25</v>
      </c>
      <c r="B28" s="1">
        <v>34660</v>
      </c>
      <c r="C28" s="6">
        <f>SUM(B28-'3'!B28)</f>
        <v>770</v>
      </c>
      <c r="D28" s="14"/>
      <c r="E28" s="1"/>
      <c r="F28" s="1"/>
      <c r="G28" s="31"/>
    </row>
    <row r="29" spans="1:7" ht="17.25" x14ac:dyDescent="0.3">
      <c r="A29" s="1" t="s">
        <v>44</v>
      </c>
      <c r="B29" s="1">
        <v>10543000</v>
      </c>
      <c r="C29" s="6">
        <f>SUM(B29-'3'!B29)</f>
        <v>33000</v>
      </c>
      <c r="D29" s="14"/>
      <c r="E29" s="1"/>
      <c r="F29" s="1"/>
      <c r="G29" s="24"/>
    </row>
    <row r="30" spans="1:7" ht="17.25" x14ac:dyDescent="0.3">
      <c r="A30" s="1" t="s">
        <v>45</v>
      </c>
      <c r="B30" s="1">
        <v>5985430</v>
      </c>
      <c r="C30" s="6">
        <f>SUM(B30-'3'!B30)</f>
        <v>39190</v>
      </c>
      <c r="D30" s="14"/>
      <c r="E30" s="1"/>
      <c r="F30" s="1"/>
      <c r="G30" s="24">
        <f>SUM(C29:C30)</f>
        <v>72190</v>
      </c>
    </row>
    <row r="31" spans="1:7" ht="17.25" x14ac:dyDescent="0.3">
      <c r="A31" s="1" t="s">
        <v>26</v>
      </c>
      <c r="B31" s="1">
        <v>4000</v>
      </c>
      <c r="C31" s="6">
        <f>SUM(B31-'3'!B31)</f>
        <v>1000</v>
      </c>
      <c r="D31" s="14"/>
      <c r="E31" s="1"/>
      <c r="F31" s="1"/>
      <c r="G31" s="28">
        <f>SUM(C31:C32)</f>
        <v>32540</v>
      </c>
    </row>
    <row r="32" spans="1:7" ht="17.25" x14ac:dyDescent="0.3">
      <c r="A32" s="1" t="s">
        <v>27</v>
      </c>
      <c r="B32" s="1">
        <v>827980</v>
      </c>
      <c r="C32" s="6">
        <f>SUM(B32-'3'!B32)</f>
        <v>31540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40259000</v>
      </c>
      <c r="C33" s="6">
        <f>SUM(B33-'3'!B33)</f>
        <v>62000</v>
      </c>
      <c r="D33" s="14"/>
      <c r="E33" s="1"/>
      <c r="F33" s="1"/>
      <c r="G33" s="28">
        <f>SUM(C33:C34)</f>
        <v>101130</v>
      </c>
    </row>
    <row r="34" spans="1:7" ht="17.25" x14ac:dyDescent="0.3">
      <c r="A34" s="1" t="s">
        <v>29</v>
      </c>
      <c r="B34" s="1">
        <v>2132180</v>
      </c>
      <c r="C34" s="6">
        <f>SUM(B34-'3'!B34)</f>
        <v>39130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27738100</v>
      </c>
      <c r="C35" s="6">
        <f>SUM(B35-'3'!B35)</f>
        <v>2400</v>
      </c>
      <c r="D35" s="14"/>
      <c r="E35" s="1"/>
      <c r="F35" s="1"/>
      <c r="G35" s="28">
        <f>SUM(C35:C36)</f>
        <v>16100</v>
      </c>
    </row>
    <row r="36" spans="1:7" ht="17.25" x14ac:dyDescent="0.3">
      <c r="A36" s="1" t="s">
        <v>31</v>
      </c>
      <c r="B36" s="1">
        <v>955930</v>
      </c>
      <c r="C36" s="6">
        <f>SUM(B36-'3'!B36)</f>
        <v>13700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40965000</v>
      </c>
      <c r="C37" s="6">
        <f>SUM(B37-'3'!B37)</f>
        <v>134000</v>
      </c>
      <c r="D37" s="14"/>
      <c r="E37" s="1"/>
      <c r="F37" s="1"/>
      <c r="G37" s="28">
        <f>SUM(C37:C38)</f>
        <v>173040</v>
      </c>
    </row>
    <row r="38" spans="1:7" ht="17.25" x14ac:dyDescent="0.3">
      <c r="A38" s="1" t="s">
        <v>33</v>
      </c>
      <c r="B38" s="1">
        <v>1612380</v>
      </c>
      <c r="C38" s="6">
        <f>SUM(B38-'3'!B38)</f>
        <v>39040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1788400</v>
      </c>
      <c r="C39" s="6">
        <f>SUM(B39-'3'!B39)</f>
        <v>59100</v>
      </c>
      <c r="D39" s="14"/>
      <c r="E39" s="1"/>
      <c r="F39" s="1"/>
      <c r="G39" s="12">
        <f>SUM(C39)</f>
        <v>59100</v>
      </c>
    </row>
    <row r="40" spans="1:7" x14ac:dyDescent="0.25">
      <c r="A40" s="9"/>
      <c r="B40" s="9"/>
      <c r="F40" s="9"/>
      <c r="G40" s="10">
        <f>SUM(G2:G39)</f>
        <v>5545150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4, 2018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1"/>
  <sheetViews>
    <sheetView view="pageLayout" topLeftCell="A5" workbookViewId="0">
      <selection activeCell="G41" sqref="G41"/>
    </sheetView>
  </sheetViews>
  <sheetFormatPr defaultRowHeight="15" x14ac:dyDescent="0.25"/>
  <cols>
    <col min="1" max="1" width="16.28515625" customWidth="1"/>
    <col min="2" max="2" width="18.140625" customWidth="1"/>
    <col min="3" max="3" width="13.7109375" customWidth="1"/>
    <col min="4" max="5" width="7" customWidth="1"/>
    <col min="6" max="6" width="6.7109375" customWidth="1"/>
    <col min="7" max="7" width="19.42578125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188452000</v>
      </c>
      <c r="C2" s="6">
        <f>SUM(B2-'4'!B2)</f>
        <v>154000</v>
      </c>
      <c r="D2" s="8"/>
      <c r="E2" s="2"/>
      <c r="F2" s="3"/>
      <c r="G2" s="28">
        <f>SUM(C2:C3)</f>
        <v>201680</v>
      </c>
    </row>
    <row r="3" spans="1:7" ht="17.25" x14ac:dyDescent="0.3">
      <c r="A3" s="1" t="s">
        <v>0</v>
      </c>
      <c r="B3" s="1">
        <v>3295250</v>
      </c>
      <c r="C3" s="6">
        <f>SUM(B3-'4'!B3)</f>
        <v>47680</v>
      </c>
      <c r="D3" s="14"/>
      <c r="E3" s="1"/>
      <c r="F3" s="1"/>
      <c r="G3" s="29"/>
    </row>
    <row r="4" spans="1:7" ht="17.25" x14ac:dyDescent="0.3">
      <c r="A4" s="1" t="s">
        <v>2</v>
      </c>
      <c r="B4" s="1">
        <v>242000</v>
      </c>
      <c r="C4" s="6">
        <f>SUM(B4-'4'!B4)</f>
        <v>7000</v>
      </c>
      <c r="D4" s="14"/>
      <c r="E4" s="1"/>
      <c r="F4" s="1"/>
      <c r="G4" s="12">
        <f>SUM(C4)</f>
        <v>7000</v>
      </c>
    </row>
    <row r="5" spans="1:7" ht="17.25" x14ac:dyDescent="0.3">
      <c r="A5" s="1" t="s">
        <v>3</v>
      </c>
      <c r="B5" s="1">
        <v>95754820</v>
      </c>
      <c r="C5" s="6">
        <f>SUM(B5-'4'!B5)</f>
        <v>198010</v>
      </c>
      <c r="D5" s="8"/>
      <c r="E5" s="1"/>
      <c r="F5" s="1"/>
      <c r="G5" s="12">
        <f>SUM(C5)</f>
        <v>198010</v>
      </c>
    </row>
    <row r="6" spans="1:7" ht="17.25" x14ac:dyDescent="0.3">
      <c r="A6" s="1" t="s">
        <v>4</v>
      </c>
      <c r="B6" s="1">
        <v>37124950</v>
      </c>
      <c r="C6" s="6">
        <f>SUM(B6-'4'!B6)</f>
        <v>8110</v>
      </c>
      <c r="D6" s="14"/>
      <c r="E6" s="1"/>
      <c r="F6" s="1"/>
      <c r="G6" s="12">
        <f>SUM(C6)</f>
        <v>8110</v>
      </c>
    </row>
    <row r="7" spans="1:7" ht="17.25" x14ac:dyDescent="0.3">
      <c r="A7" s="1" t="s">
        <v>5</v>
      </c>
      <c r="B7" s="1">
        <v>10410700</v>
      </c>
      <c r="C7" s="6">
        <f>SUM(B7-'4'!B7)</f>
        <v>14100</v>
      </c>
      <c r="D7" s="14"/>
      <c r="E7" s="1"/>
      <c r="F7" s="1"/>
      <c r="G7" s="28">
        <f>SUM(C7:C8)</f>
        <v>41700</v>
      </c>
    </row>
    <row r="8" spans="1:7" ht="17.25" x14ac:dyDescent="0.3">
      <c r="A8" s="1" t="s">
        <v>6</v>
      </c>
      <c r="B8" s="1">
        <v>8073120</v>
      </c>
      <c r="C8" s="6">
        <f>SUM(B8-'4'!B8)</f>
        <v>27600</v>
      </c>
      <c r="D8" s="14"/>
      <c r="E8" s="1"/>
      <c r="F8" s="1"/>
      <c r="G8" s="29"/>
    </row>
    <row r="9" spans="1:7" ht="17.25" x14ac:dyDescent="0.3">
      <c r="A9" s="1" t="s">
        <v>7</v>
      </c>
      <c r="B9" s="1">
        <v>79194260</v>
      </c>
      <c r="C9" s="6">
        <f>SUM(B9-'4'!B9)</f>
        <v>48660</v>
      </c>
      <c r="D9" s="14"/>
      <c r="E9" s="1"/>
      <c r="F9" s="1"/>
      <c r="G9" s="12">
        <f>SUM(C9)</f>
        <v>48660</v>
      </c>
    </row>
    <row r="10" spans="1:7" ht="17.25" x14ac:dyDescent="0.3">
      <c r="A10" s="1" t="s">
        <v>8</v>
      </c>
      <c r="B10" s="1">
        <v>700241600</v>
      </c>
      <c r="C10" s="6">
        <f>SUM(B10-'4'!B10)</f>
        <v>186000</v>
      </c>
      <c r="D10" s="14"/>
      <c r="E10" s="1"/>
      <c r="F10" s="1"/>
      <c r="G10" s="28">
        <f>SUM(C10:C11)</f>
        <v>186000</v>
      </c>
    </row>
    <row r="11" spans="1:7" ht="17.25" x14ac:dyDescent="0.3">
      <c r="A11" s="1" t="s">
        <v>9</v>
      </c>
      <c r="B11" s="1">
        <v>36407390</v>
      </c>
      <c r="C11" s="6">
        <f>SUM(B11-'4'!B11)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6344765000</v>
      </c>
      <c r="C12" s="6">
        <f>SUM(B12-'4'!B12)</f>
        <v>2295000</v>
      </c>
      <c r="D12" s="14"/>
      <c r="E12" s="1"/>
      <c r="F12" s="1">
        <v>2</v>
      </c>
      <c r="G12" s="12">
        <f>SUM(C12)</f>
        <v>2295000</v>
      </c>
    </row>
    <row r="13" spans="1:7" ht="17.25" x14ac:dyDescent="0.3">
      <c r="A13" s="1" t="s">
        <v>11</v>
      </c>
      <c r="B13" s="11">
        <v>6666684135000</v>
      </c>
      <c r="C13" s="13">
        <f>SUM(B13-'4'!B13)</f>
        <v>420000</v>
      </c>
      <c r="D13" s="14"/>
      <c r="E13" s="1"/>
      <c r="F13" s="1"/>
      <c r="G13" s="12">
        <f>SUM(C13)</f>
        <v>420000</v>
      </c>
    </row>
    <row r="14" spans="1:7" ht="17.25" x14ac:dyDescent="0.3">
      <c r="A14" s="1" t="s">
        <v>12</v>
      </c>
      <c r="B14" s="1">
        <v>35255530</v>
      </c>
      <c r="C14" s="6">
        <f>SUM(B14-'4'!B14)</f>
        <v>39130</v>
      </c>
      <c r="D14" s="14"/>
      <c r="E14" s="1"/>
      <c r="F14" s="1"/>
      <c r="G14" s="12">
        <f>SUM(C14)</f>
        <v>39130</v>
      </c>
    </row>
    <row r="15" spans="1:7" ht="17.25" x14ac:dyDescent="0.3">
      <c r="A15" s="1" t="s">
        <v>13</v>
      </c>
      <c r="B15" s="1">
        <v>190717150</v>
      </c>
      <c r="C15" s="6">
        <f>SUM(B15-'4'!B15)</f>
        <v>196720</v>
      </c>
      <c r="D15" s="14"/>
      <c r="E15" s="1"/>
      <c r="F15" s="1"/>
      <c r="G15" s="28">
        <f>SUM(C15:C16)</f>
        <v>196720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194495000</v>
      </c>
      <c r="C17" s="6">
        <f>SUM(B17-'4'!B17)</f>
        <v>190000</v>
      </c>
      <c r="D17" s="14"/>
      <c r="E17" s="1"/>
      <c r="F17" s="1"/>
      <c r="G17" s="12">
        <f>SUM(C17)</f>
        <v>190000</v>
      </c>
    </row>
    <row r="18" spans="1:7" ht="17.25" x14ac:dyDescent="0.3">
      <c r="A18" s="1" t="s">
        <v>15</v>
      </c>
      <c r="B18" s="1">
        <v>8193250</v>
      </c>
      <c r="C18" s="6">
        <f>SUM(B18-'4'!B18)</f>
        <v>26920</v>
      </c>
      <c r="D18" s="14"/>
      <c r="E18" s="1"/>
      <c r="F18" s="1"/>
      <c r="G18" s="28">
        <f>SUM(C18:C19)</f>
        <v>27220</v>
      </c>
    </row>
    <row r="19" spans="1:7" ht="17.25" x14ac:dyDescent="0.3">
      <c r="A19" s="1" t="s">
        <v>16</v>
      </c>
      <c r="B19" s="1">
        <v>7320800</v>
      </c>
      <c r="C19" s="6">
        <f>SUM(B19-'4'!B19)</f>
        <v>300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40895600</v>
      </c>
      <c r="C20" s="6">
        <f>SUM(B20-'4'!B20)</f>
        <v>158470</v>
      </c>
      <c r="D20" s="14"/>
      <c r="E20" s="1"/>
      <c r="F20" s="1"/>
      <c r="G20" s="12">
        <f>SUM(C20)</f>
        <v>158470</v>
      </c>
    </row>
    <row r="21" spans="1:7" ht="17.25" x14ac:dyDescent="0.3">
      <c r="A21" s="1" t="s">
        <v>18</v>
      </c>
      <c r="B21" s="1">
        <v>4370400</v>
      </c>
      <c r="C21" s="6">
        <f>SUM(B21-'4'!B21)</f>
        <v>56400</v>
      </c>
      <c r="D21" s="14"/>
      <c r="E21" s="1"/>
      <c r="F21" s="1"/>
      <c r="G21" s="12">
        <f>SUM(C21)</f>
        <v>56400</v>
      </c>
    </row>
    <row r="22" spans="1:7" ht="17.25" x14ac:dyDescent="0.3">
      <c r="A22" s="1" t="s">
        <v>19</v>
      </c>
      <c r="B22" s="1">
        <v>76954100</v>
      </c>
      <c r="C22" s="6">
        <f>SUM(B22-'4'!B22)</f>
        <v>75600</v>
      </c>
      <c r="D22" s="14"/>
      <c r="E22" s="1"/>
      <c r="F22" s="1"/>
      <c r="G22" s="12">
        <f>SUM(C22)</f>
        <v>75600</v>
      </c>
    </row>
    <row r="23" spans="1:7" ht="17.25" x14ac:dyDescent="0.3">
      <c r="A23" s="1" t="s">
        <v>20</v>
      </c>
      <c r="B23" s="1">
        <v>6165100</v>
      </c>
      <c r="C23" s="6">
        <f>SUM(B23-'4'!B23)</f>
        <v>103800</v>
      </c>
      <c r="D23" s="14"/>
      <c r="E23" s="1"/>
      <c r="F23" s="1"/>
      <c r="G23" s="28">
        <f>SUM(C23:C24)</f>
        <v>115800</v>
      </c>
    </row>
    <row r="24" spans="1:7" ht="17.25" x14ac:dyDescent="0.3">
      <c r="A24" s="1" t="s">
        <v>21</v>
      </c>
      <c r="B24" s="1">
        <v>896260</v>
      </c>
      <c r="C24" s="6">
        <f>SUM(B24-'4'!B24)</f>
        <v>12000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9606000</v>
      </c>
      <c r="C25" s="6">
        <f>SUM(B25-'4'!B25)</f>
        <v>258000</v>
      </c>
      <c r="D25" s="14"/>
      <c r="E25" s="1"/>
      <c r="F25" s="1"/>
      <c r="G25" s="28">
        <f>SUM(C25:C26)</f>
        <v>300980</v>
      </c>
    </row>
    <row r="26" spans="1:7" ht="17.25" x14ac:dyDescent="0.3">
      <c r="A26" s="1" t="s">
        <v>23</v>
      </c>
      <c r="B26" s="1">
        <v>2151050</v>
      </c>
      <c r="C26" s="6">
        <f>SUM(B26-'4'!B26)</f>
        <v>42980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v>0</v>
      </c>
      <c r="D27" s="14"/>
      <c r="E27" s="1"/>
      <c r="F27" s="1"/>
      <c r="G27" s="28">
        <f>SUM(C27:C28)</f>
        <v>720</v>
      </c>
    </row>
    <row r="28" spans="1:7" ht="17.25" x14ac:dyDescent="0.3">
      <c r="A28" s="1" t="s">
        <v>25</v>
      </c>
      <c r="B28" s="1">
        <v>35380</v>
      </c>
      <c r="C28" s="6">
        <f>SUM(B28-'4'!B28)</f>
        <v>720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10574000</v>
      </c>
      <c r="C29" s="6">
        <f>SUM(B29-'4'!B29)</f>
        <v>31000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6025010</v>
      </c>
      <c r="C30" s="6">
        <f>SUM(B30-'4'!B30)</f>
        <v>39580</v>
      </c>
      <c r="D30" s="14"/>
      <c r="E30" s="1"/>
      <c r="F30" s="1"/>
      <c r="G30" s="21">
        <f>SUM(C29:C30)</f>
        <v>70580</v>
      </c>
    </row>
    <row r="31" spans="1:7" ht="17.25" x14ac:dyDescent="0.3">
      <c r="A31" s="1" t="s">
        <v>26</v>
      </c>
      <c r="B31" s="1">
        <v>5000</v>
      </c>
      <c r="C31" s="6">
        <f>SUM(B31-'4'!B31)</f>
        <v>1000</v>
      </c>
      <c r="D31" s="14"/>
      <c r="E31" s="1"/>
      <c r="F31" s="1"/>
      <c r="G31" s="28">
        <f>SUM(C31:C32)</f>
        <v>27040</v>
      </c>
    </row>
    <row r="32" spans="1:7" ht="17.25" x14ac:dyDescent="0.3">
      <c r="A32" s="1" t="s">
        <v>27</v>
      </c>
      <c r="B32" s="1">
        <v>854020</v>
      </c>
      <c r="C32" s="6">
        <f>SUM(B32-'4'!B32)</f>
        <v>26040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40318000</v>
      </c>
      <c r="C33" s="6">
        <f>SUM(B33-'4'!B33)</f>
        <v>59000</v>
      </c>
      <c r="D33" s="14"/>
      <c r="E33" s="1"/>
      <c r="F33" s="1"/>
      <c r="G33" s="28">
        <f>SUM(C33:C34)</f>
        <v>98650</v>
      </c>
    </row>
    <row r="34" spans="1:7" ht="17.25" x14ac:dyDescent="0.3">
      <c r="A34" s="1" t="s">
        <v>29</v>
      </c>
      <c r="B34" s="1">
        <v>2171830</v>
      </c>
      <c r="C34" s="6">
        <f>SUM(B34-'4'!B34)</f>
        <v>39650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27740900</v>
      </c>
      <c r="C35" s="6">
        <f>SUM(B35-'4'!B35)</f>
        <v>2800</v>
      </c>
      <c r="D35" s="14"/>
      <c r="E35" s="1"/>
      <c r="F35" s="1"/>
      <c r="G35" s="28">
        <f>SUM(C35:C36)</f>
        <v>17380</v>
      </c>
    </row>
    <row r="36" spans="1:7" ht="17.25" x14ac:dyDescent="0.3">
      <c r="A36" s="1" t="s">
        <v>31</v>
      </c>
      <c r="B36" s="1">
        <v>970510</v>
      </c>
      <c r="C36" s="6">
        <f>SUM(B36-'4'!B36)</f>
        <v>14580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41100000</v>
      </c>
      <c r="C37" s="6">
        <f>SUM(B37-'4'!B37)</f>
        <v>135000</v>
      </c>
      <c r="D37" s="14"/>
      <c r="E37" s="1"/>
      <c r="F37" s="1"/>
      <c r="G37" s="28">
        <f>SUM(C37:C38)</f>
        <v>174460</v>
      </c>
    </row>
    <row r="38" spans="1:7" ht="17.25" x14ac:dyDescent="0.3">
      <c r="A38" s="1" t="s">
        <v>33</v>
      </c>
      <c r="B38" s="1">
        <v>1651840</v>
      </c>
      <c r="C38" s="6">
        <f>SUM(B38-'4'!B38)</f>
        <v>39460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1846400</v>
      </c>
      <c r="C39" s="6">
        <f>SUM(B39-'4'!B39)</f>
        <v>58000</v>
      </c>
      <c r="D39" s="14"/>
      <c r="E39" s="1"/>
      <c r="F39" s="1"/>
      <c r="G39" s="12">
        <f>SUM(C39)</f>
        <v>58000</v>
      </c>
    </row>
    <row r="40" spans="1:7" x14ac:dyDescent="0.25">
      <c r="A40" s="9"/>
      <c r="B40" s="9"/>
      <c r="F40" s="9" t="s">
        <v>43</v>
      </c>
      <c r="G40" s="10">
        <f>SUM(G2:G39)</f>
        <v>5013310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&amp;C&amp;"-,Bold"&amp;18January 5, 2018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1"/>
  <sheetViews>
    <sheetView view="pageLayout" topLeftCell="A19" workbookViewId="0">
      <selection activeCell="G41" sqref="G41"/>
    </sheetView>
  </sheetViews>
  <sheetFormatPr defaultRowHeight="15" x14ac:dyDescent="0.25"/>
  <cols>
    <col min="1" max="1" width="16.140625" customWidth="1"/>
    <col min="2" max="2" width="19.42578125" customWidth="1"/>
    <col min="3" max="3" width="15.140625" customWidth="1"/>
    <col min="4" max="4" width="7" customWidth="1"/>
    <col min="5" max="5" width="6.7109375" customWidth="1"/>
    <col min="6" max="6" width="6.42578125" customWidth="1"/>
    <col min="7" max="7" width="19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188580000</v>
      </c>
      <c r="C2" s="6">
        <f>SUM(B2-'5'!B2)</f>
        <v>128000</v>
      </c>
      <c r="D2" s="8"/>
      <c r="E2" s="2"/>
      <c r="F2" s="3"/>
      <c r="G2" s="28">
        <f>SUM(C2:C3)</f>
        <v>179940</v>
      </c>
    </row>
    <row r="3" spans="1:7" ht="17.25" x14ac:dyDescent="0.3">
      <c r="A3" s="1" t="s">
        <v>0</v>
      </c>
      <c r="B3" s="1">
        <v>3347190</v>
      </c>
      <c r="C3" s="6">
        <f>SUM(B3-'5'!B3)</f>
        <v>51940</v>
      </c>
      <c r="D3" s="14"/>
      <c r="E3" s="1"/>
      <c r="F3" s="1"/>
      <c r="G3" s="29"/>
    </row>
    <row r="4" spans="1:7" ht="17.25" x14ac:dyDescent="0.3">
      <c r="A4" s="1" t="s">
        <v>2</v>
      </c>
      <c r="B4" s="1">
        <v>248000</v>
      </c>
      <c r="C4" s="6">
        <f>SUM(B4-'5'!B4)</f>
        <v>6000</v>
      </c>
      <c r="D4" s="14"/>
      <c r="E4" s="1"/>
      <c r="F4" s="1"/>
      <c r="G4" s="12">
        <f>SUM(C4)</f>
        <v>6000</v>
      </c>
    </row>
    <row r="5" spans="1:7" ht="17.25" x14ac:dyDescent="0.3">
      <c r="A5" s="1" t="s">
        <v>3</v>
      </c>
      <c r="B5" s="1">
        <v>95970430</v>
      </c>
      <c r="C5" s="6">
        <f>SUM(B5-'5'!B5)</f>
        <v>215610</v>
      </c>
      <c r="D5" s="8"/>
      <c r="E5" s="14"/>
      <c r="F5" s="1"/>
      <c r="G5" s="12">
        <f>SUM(C5)</f>
        <v>215610</v>
      </c>
    </row>
    <row r="6" spans="1:7" ht="17.25" x14ac:dyDescent="0.3">
      <c r="A6" s="1" t="s">
        <v>4</v>
      </c>
      <c r="B6" s="1">
        <v>37133700</v>
      </c>
      <c r="C6" s="6">
        <f>SUM(B6-'5'!B6)</f>
        <v>8750</v>
      </c>
      <c r="D6" s="14"/>
      <c r="E6" s="1"/>
      <c r="F6" s="1"/>
      <c r="G6" s="12">
        <f>SUM(C6)</f>
        <v>8750</v>
      </c>
    </row>
    <row r="7" spans="1:7" ht="17.25" x14ac:dyDescent="0.3">
      <c r="A7" s="1" t="s">
        <v>5</v>
      </c>
      <c r="B7" s="1">
        <v>10422300</v>
      </c>
      <c r="C7" s="6">
        <f>SUM(B7-'5'!B7)</f>
        <v>11600</v>
      </c>
      <c r="D7" s="14"/>
      <c r="E7" s="1"/>
      <c r="F7" s="1"/>
      <c r="G7" s="28">
        <f>SUM(C7:C8)</f>
        <v>41410</v>
      </c>
    </row>
    <row r="8" spans="1:7" ht="17.25" x14ac:dyDescent="0.3">
      <c r="A8" s="1" t="s">
        <v>6</v>
      </c>
      <c r="B8" s="1">
        <v>8102930</v>
      </c>
      <c r="C8" s="6">
        <f>SUM(B8-'5'!B8)</f>
        <v>29810</v>
      </c>
      <c r="D8" s="14"/>
      <c r="E8" s="1"/>
      <c r="F8" s="1"/>
      <c r="G8" s="29"/>
    </row>
    <row r="9" spans="1:7" ht="17.25" x14ac:dyDescent="0.3">
      <c r="A9" s="1" t="s">
        <v>7</v>
      </c>
      <c r="B9" s="1">
        <v>79247470</v>
      </c>
      <c r="C9" s="6">
        <f>SUM(B9-'5'!B9)</f>
        <v>53210</v>
      </c>
      <c r="D9" s="14"/>
      <c r="E9" s="1"/>
      <c r="F9" s="1"/>
      <c r="G9" s="12">
        <f>SUM(C9)</f>
        <v>53210</v>
      </c>
    </row>
    <row r="10" spans="1:7" ht="17.25" x14ac:dyDescent="0.3">
      <c r="A10" s="1" t="s">
        <v>8</v>
      </c>
      <c r="B10" s="1">
        <v>700648200</v>
      </c>
      <c r="C10" s="6">
        <f>SUM(B10-'5'!B10)</f>
        <v>406600</v>
      </c>
      <c r="D10" s="14"/>
      <c r="E10" s="1"/>
      <c r="F10" s="1"/>
      <c r="G10" s="28">
        <f>SUM(C10:C11)</f>
        <v>406600</v>
      </c>
    </row>
    <row r="11" spans="1:7" ht="17.25" x14ac:dyDescent="0.3">
      <c r="A11" s="1" t="s">
        <v>9</v>
      </c>
      <c r="B11" s="1">
        <v>36407390</v>
      </c>
      <c r="C11" s="6">
        <f>SUM(B11-'5'!B11)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6346885000</v>
      </c>
      <c r="C12" s="6">
        <f>SUM(B12-'5'!B12)</f>
        <v>2120000</v>
      </c>
      <c r="D12" s="14"/>
      <c r="E12" s="1"/>
      <c r="F12" s="16"/>
      <c r="G12" s="12">
        <f>SUM(C12)</f>
        <v>2120000</v>
      </c>
    </row>
    <row r="13" spans="1:7" ht="17.25" x14ac:dyDescent="0.3">
      <c r="A13" s="1" t="s">
        <v>11</v>
      </c>
      <c r="B13" s="11">
        <v>6666684480000</v>
      </c>
      <c r="C13" s="6">
        <f>SUM(B13-'5'!B13)</f>
        <v>345000</v>
      </c>
      <c r="D13" s="14"/>
      <c r="E13" s="1"/>
      <c r="F13" s="1"/>
      <c r="G13" s="12">
        <f>SUM(C13)</f>
        <v>345000</v>
      </c>
    </row>
    <row r="14" spans="1:7" ht="17.25" x14ac:dyDescent="0.3">
      <c r="A14" s="1" t="s">
        <v>12</v>
      </c>
      <c r="B14" s="1">
        <v>35294500</v>
      </c>
      <c r="C14" s="6">
        <f>SUM(B14-'5'!B14)</f>
        <v>38970</v>
      </c>
      <c r="D14" s="14"/>
      <c r="E14" s="1"/>
      <c r="F14" s="1"/>
      <c r="G14" s="12">
        <f>SUM(C14)</f>
        <v>38970</v>
      </c>
    </row>
    <row r="15" spans="1:7" ht="17.25" x14ac:dyDescent="0.3">
      <c r="A15" s="1" t="s">
        <v>13</v>
      </c>
      <c r="B15" s="1">
        <v>190910690</v>
      </c>
      <c r="C15" s="6">
        <f>SUM(B15-'5'!B15)</f>
        <v>193540</v>
      </c>
      <c r="D15" s="14"/>
      <c r="E15" s="1"/>
      <c r="F15" s="1"/>
      <c r="G15" s="28">
        <f>SUM(C15:C16)</f>
        <v>193540</v>
      </c>
    </row>
    <row r="16" spans="1:7" ht="17.25" x14ac:dyDescent="0.3">
      <c r="A16" s="1" t="s">
        <v>42</v>
      </c>
      <c r="B16" s="1">
        <v>0</v>
      </c>
      <c r="C16" s="6">
        <f>SUM(B16-'1'!B16)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194670000</v>
      </c>
      <c r="C17" s="6">
        <f>SUM(B17-'5'!B17)</f>
        <v>175000</v>
      </c>
      <c r="D17" s="14"/>
      <c r="E17" s="1"/>
      <c r="F17" s="1"/>
      <c r="G17" s="12">
        <f>SUM(C17)</f>
        <v>175000</v>
      </c>
    </row>
    <row r="18" spans="1:7" ht="17.25" x14ac:dyDescent="0.3">
      <c r="A18" s="1" t="s">
        <v>15</v>
      </c>
      <c r="B18" s="1">
        <v>8230540</v>
      </c>
      <c r="C18" s="6">
        <f>SUM(B18-'5'!B18)</f>
        <v>37290</v>
      </c>
      <c r="D18" s="14"/>
      <c r="E18" s="1"/>
      <c r="F18" s="1"/>
      <c r="G18" s="28">
        <f>SUM(C18:C19)</f>
        <v>37490</v>
      </c>
    </row>
    <row r="19" spans="1:7" ht="17.25" x14ac:dyDescent="0.3">
      <c r="A19" s="1" t="s">
        <v>16</v>
      </c>
      <c r="B19" s="1">
        <v>7321000</v>
      </c>
      <c r="C19" s="6">
        <f>SUM(B19-'5'!B19)</f>
        <v>200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41057750</v>
      </c>
      <c r="C20" s="6">
        <f>SUM(B20-'5'!B20)</f>
        <v>162150</v>
      </c>
      <c r="D20" s="14"/>
      <c r="E20" s="1"/>
      <c r="F20" s="1"/>
      <c r="G20" s="12">
        <f>SUM(C20)</f>
        <v>162150</v>
      </c>
    </row>
    <row r="21" spans="1:7" ht="17.25" x14ac:dyDescent="0.3">
      <c r="A21" s="1" t="s">
        <v>18</v>
      </c>
      <c r="B21" s="1">
        <v>4434000</v>
      </c>
      <c r="C21" s="6">
        <f>SUM(B21-'5'!B21)</f>
        <v>63600</v>
      </c>
      <c r="D21" s="14"/>
      <c r="E21" s="1"/>
      <c r="F21" s="1"/>
      <c r="G21" s="12">
        <f>SUM(C21)</f>
        <v>63600</v>
      </c>
    </row>
    <row r="22" spans="1:7" ht="17.25" x14ac:dyDescent="0.3">
      <c r="A22" s="1" t="s">
        <v>19</v>
      </c>
      <c r="B22" s="1">
        <v>77033700</v>
      </c>
      <c r="C22" s="6">
        <f>SUM(B22-'5'!B22)</f>
        <v>79600</v>
      </c>
      <c r="D22" s="14"/>
      <c r="E22" s="1"/>
      <c r="F22" s="1"/>
      <c r="G22" s="12">
        <f>SUM(C22)</f>
        <v>79600</v>
      </c>
    </row>
    <row r="23" spans="1:7" ht="17.25" x14ac:dyDescent="0.3">
      <c r="A23" s="1" t="s">
        <v>20</v>
      </c>
      <c r="B23" s="1">
        <v>6165100</v>
      </c>
      <c r="C23" s="6">
        <f>SUM(B23-'5'!B23)</f>
        <v>0</v>
      </c>
      <c r="D23" s="14"/>
      <c r="E23" s="1"/>
      <c r="F23" s="1"/>
      <c r="G23" s="28">
        <f>SUM(C23:C24)</f>
        <v>0</v>
      </c>
    </row>
    <row r="24" spans="1:7" ht="17.25" x14ac:dyDescent="0.3">
      <c r="A24" s="1" t="s">
        <v>21</v>
      </c>
      <c r="B24" s="1">
        <v>896260</v>
      </c>
      <c r="C24" s="6">
        <f>SUM(B24-'5'!B24)</f>
        <v>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9606000</v>
      </c>
      <c r="C25" s="6">
        <f>SUM(B25-'5'!B25)</f>
        <v>0</v>
      </c>
      <c r="D25" s="14"/>
      <c r="E25" s="1"/>
      <c r="F25" s="1"/>
      <c r="G25" s="28">
        <f>SUM(C25:C26)</f>
        <v>0</v>
      </c>
    </row>
    <row r="26" spans="1:7" ht="17.25" x14ac:dyDescent="0.3">
      <c r="A26" s="1" t="s">
        <v>23</v>
      </c>
      <c r="B26" s="1">
        <v>2151050</v>
      </c>
      <c r="C26" s="6">
        <f>SUM(B26-'5'!B26)</f>
        <v>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SUM(B27-'5'!B27)</f>
        <v>0</v>
      </c>
      <c r="D27" s="14"/>
      <c r="E27" s="1"/>
      <c r="F27" s="1"/>
      <c r="G27" s="28">
        <f>SUM(C27:C28)</f>
        <v>0</v>
      </c>
    </row>
    <row r="28" spans="1:7" ht="17.25" x14ac:dyDescent="0.3">
      <c r="A28" s="1" t="s">
        <v>25</v>
      </c>
      <c r="B28" s="1">
        <v>35380</v>
      </c>
      <c r="C28" s="6">
        <f>SUM(B28-'5'!B28)</f>
        <v>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10574000</v>
      </c>
      <c r="C29" s="6">
        <f>SUM(B29-'5'!B29)</f>
        <v>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6025010</v>
      </c>
      <c r="C30" s="6">
        <f>SUM(B30-'5'!B30)</f>
        <v>0</v>
      </c>
      <c r="D30" s="14"/>
      <c r="E30" s="1"/>
      <c r="F30" s="1"/>
      <c r="G30" s="21">
        <f>SUM(C29:C30)</f>
        <v>0</v>
      </c>
    </row>
    <row r="31" spans="1:7" ht="17.25" x14ac:dyDescent="0.3">
      <c r="A31" s="1" t="s">
        <v>26</v>
      </c>
      <c r="B31" s="1">
        <v>5000</v>
      </c>
      <c r="C31" s="6">
        <f>SUM(B31-'5'!B31)</f>
        <v>0</v>
      </c>
      <c r="D31" s="14"/>
      <c r="E31" s="1"/>
      <c r="F31" s="1"/>
      <c r="G31" s="28">
        <f>SUM(C31:C32)</f>
        <v>0</v>
      </c>
    </row>
    <row r="32" spans="1:7" ht="17.25" x14ac:dyDescent="0.3">
      <c r="A32" s="1" t="s">
        <v>27</v>
      </c>
      <c r="B32" s="1">
        <v>854020</v>
      </c>
      <c r="C32" s="6">
        <f>SUM(B32-'5'!B32)</f>
        <v>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40318000</v>
      </c>
      <c r="C33" s="6">
        <f>SUM(B33-'5'!B33)</f>
        <v>0</v>
      </c>
      <c r="D33" s="14"/>
      <c r="E33" s="1"/>
      <c r="F33" s="1"/>
      <c r="G33" s="28">
        <f>SUM(C33:C34)</f>
        <v>0</v>
      </c>
    </row>
    <row r="34" spans="1:7" ht="17.25" x14ac:dyDescent="0.3">
      <c r="A34" s="1" t="s">
        <v>29</v>
      </c>
      <c r="B34" s="1">
        <v>2171830</v>
      </c>
      <c r="C34" s="6">
        <f>SUM(B34-'5'!B34)</f>
        <v>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27740900</v>
      </c>
      <c r="C35" s="6">
        <f>SUM(B35-'5'!B35)</f>
        <v>0</v>
      </c>
      <c r="D35" s="14"/>
      <c r="E35" s="1"/>
      <c r="F35" s="1"/>
      <c r="G35" s="28">
        <f>SUM(C35:C36)</f>
        <v>0</v>
      </c>
    </row>
    <row r="36" spans="1:7" ht="17.25" x14ac:dyDescent="0.3">
      <c r="A36" s="1" t="s">
        <v>31</v>
      </c>
      <c r="B36" s="1">
        <v>970510</v>
      </c>
      <c r="C36" s="6">
        <f>SUM(B36-'5'!B36)</f>
        <v>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41100000</v>
      </c>
      <c r="C37" s="6">
        <f>SUM(B37-'5'!B37)</f>
        <v>0</v>
      </c>
      <c r="D37" s="14"/>
      <c r="E37" s="1"/>
      <c r="F37" s="1"/>
      <c r="G37" s="28">
        <f>SUM(C37:C38)</f>
        <v>0</v>
      </c>
    </row>
    <row r="38" spans="1:7" ht="17.25" x14ac:dyDescent="0.3">
      <c r="A38" s="1" t="s">
        <v>33</v>
      </c>
      <c r="B38" s="1">
        <v>1651840</v>
      </c>
      <c r="C38" s="6">
        <f>SUM(B38-'5'!B38)</f>
        <v>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1846400</v>
      </c>
      <c r="C39" s="6">
        <f>SUM(B39-'5'!B39)</f>
        <v>0</v>
      </c>
      <c r="D39" s="14"/>
      <c r="E39" s="1"/>
      <c r="F39" s="1"/>
      <c r="G39" s="12">
        <f>SUM(C39)</f>
        <v>0</v>
      </c>
    </row>
    <row r="40" spans="1:7" x14ac:dyDescent="0.25">
      <c r="A40" s="9"/>
      <c r="B40" s="9"/>
      <c r="F40" s="9" t="s">
        <v>43</v>
      </c>
      <c r="G40" s="10">
        <f>SUM(G2:G39)</f>
        <v>4126870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6, 2018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1"/>
  <sheetViews>
    <sheetView view="pageLayout" topLeftCell="A10" workbookViewId="0">
      <selection activeCell="B5" sqref="B5"/>
    </sheetView>
  </sheetViews>
  <sheetFormatPr defaultRowHeight="15" x14ac:dyDescent="0.25"/>
  <cols>
    <col min="1" max="1" width="16.140625" customWidth="1"/>
    <col min="2" max="2" width="18.5703125" customWidth="1"/>
    <col min="3" max="3" width="16.42578125" customWidth="1"/>
    <col min="4" max="4" width="6" customWidth="1"/>
    <col min="5" max="5" width="6.7109375" customWidth="1"/>
    <col min="6" max="6" width="6.42578125" customWidth="1"/>
    <col min="7" max="7" width="18.85546875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188760000</v>
      </c>
      <c r="C2" s="6">
        <f>SUM(B2-'6'!B2)</f>
        <v>180000</v>
      </c>
      <c r="D2" s="8"/>
      <c r="E2" s="2"/>
      <c r="F2" s="3"/>
      <c r="G2" s="28">
        <f>SUM(C2:C3)</f>
        <v>223940</v>
      </c>
    </row>
    <row r="3" spans="1:7" ht="17.25" x14ac:dyDescent="0.3">
      <c r="A3" s="1" t="s">
        <v>0</v>
      </c>
      <c r="B3" s="1">
        <v>3391130</v>
      </c>
      <c r="C3" s="6">
        <f>SUM(B3-'6'!B3)</f>
        <v>43940</v>
      </c>
      <c r="D3" s="14"/>
      <c r="E3" s="1"/>
      <c r="F3" s="1"/>
      <c r="G3" s="29"/>
    </row>
    <row r="4" spans="1:7" ht="17.25" x14ac:dyDescent="0.3">
      <c r="A4" s="1" t="s">
        <v>2</v>
      </c>
      <c r="B4" s="1">
        <v>248000</v>
      </c>
      <c r="C4" s="6">
        <f>SUM(B4-'6'!B4)</f>
        <v>0</v>
      </c>
      <c r="D4" s="14"/>
      <c r="E4" s="1"/>
      <c r="F4" s="1"/>
      <c r="G4" s="12">
        <f>SUM(C4)</f>
        <v>0</v>
      </c>
    </row>
    <row r="5" spans="1:7" ht="17.25" x14ac:dyDescent="0.3">
      <c r="A5" s="1" t="s">
        <v>3</v>
      </c>
      <c r="B5" s="1">
        <v>96144410</v>
      </c>
      <c r="C5" s="6">
        <f>SUM(B5-'6'!B5)</f>
        <v>173980</v>
      </c>
      <c r="D5" s="8"/>
      <c r="E5" s="1"/>
      <c r="F5" s="1"/>
      <c r="G5" s="12">
        <f>SUM(C5)</f>
        <v>173980</v>
      </c>
    </row>
    <row r="6" spans="1:7" ht="17.25" x14ac:dyDescent="0.3">
      <c r="A6" s="1" t="s">
        <v>4</v>
      </c>
      <c r="B6" s="1">
        <v>37142180</v>
      </c>
      <c r="C6" s="6">
        <f>SUM(B6-'6'!B6)</f>
        <v>8480</v>
      </c>
      <c r="D6" s="14"/>
      <c r="E6" s="1"/>
      <c r="F6" s="1"/>
      <c r="G6" s="12">
        <f>SUM(C6)</f>
        <v>8480</v>
      </c>
    </row>
    <row r="7" spans="1:7" ht="17.25" x14ac:dyDescent="0.3">
      <c r="A7" s="1" t="s">
        <v>5</v>
      </c>
      <c r="B7" s="1">
        <v>10436100</v>
      </c>
      <c r="C7" s="6">
        <f>SUM(B7-'6'!B7)</f>
        <v>13800</v>
      </c>
      <c r="D7" s="14"/>
      <c r="E7" s="1"/>
      <c r="F7" s="1"/>
      <c r="G7" s="28">
        <f>SUM(C7:C8)</f>
        <v>35170</v>
      </c>
    </row>
    <row r="8" spans="1:7" ht="17.25" x14ac:dyDescent="0.3">
      <c r="A8" s="1" t="s">
        <v>6</v>
      </c>
      <c r="B8" s="1">
        <v>8124300</v>
      </c>
      <c r="C8" s="6">
        <f>SUM(B8-'6'!B8)</f>
        <v>21370</v>
      </c>
      <c r="D8" s="14"/>
      <c r="E8" s="1"/>
      <c r="F8" s="1"/>
      <c r="G8" s="29"/>
    </row>
    <row r="9" spans="1:7" ht="17.25" x14ac:dyDescent="0.3">
      <c r="A9" s="1" t="s">
        <v>7</v>
      </c>
      <c r="B9" s="1">
        <v>79289770</v>
      </c>
      <c r="C9" s="6">
        <f>SUM(B9-'6'!B9)</f>
        <v>42300</v>
      </c>
      <c r="D9" s="14"/>
      <c r="E9" s="1"/>
      <c r="F9" s="1"/>
      <c r="G9" s="12">
        <f>SUM(C9)</f>
        <v>42300</v>
      </c>
    </row>
    <row r="10" spans="1:7" ht="17.25" x14ac:dyDescent="0.3">
      <c r="A10" s="1" t="s">
        <v>8</v>
      </c>
      <c r="B10" s="1">
        <v>701048200</v>
      </c>
      <c r="C10" s="6">
        <f>SUM(B10-'6'!B10)</f>
        <v>400000</v>
      </c>
      <c r="D10" s="14"/>
      <c r="E10" s="1"/>
      <c r="F10" s="1"/>
      <c r="G10" s="28">
        <f>SUM(C10:C11)</f>
        <v>400000</v>
      </c>
    </row>
    <row r="11" spans="1:7" ht="17.25" x14ac:dyDescent="0.3">
      <c r="A11" s="1" t="s">
        <v>9</v>
      </c>
      <c r="B11" s="1">
        <v>36407390</v>
      </c>
      <c r="C11" s="6">
        <f>SUM(B11-'6'!B11)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6349254000</v>
      </c>
      <c r="C12" s="6">
        <f>SUM(B12-'6'!B12)</f>
        <v>2369000</v>
      </c>
      <c r="D12" s="14"/>
      <c r="E12" s="1"/>
      <c r="F12" s="1"/>
      <c r="G12" s="12">
        <f>SUM(C12)</f>
        <v>2369000</v>
      </c>
    </row>
    <row r="13" spans="1:7" ht="17.25" x14ac:dyDescent="0.3">
      <c r="A13" s="1" t="s">
        <v>11</v>
      </c>
      <c r="B13" s="11">
        <v>6666684913000</v>
      </c>
      <c r="C13" s="13">
        <f>SUM(B13-'6'!B13)</f>
        <v>433000</v>
      </c>
      <c r="D13" s="14"/>
      <c r="E13" s="1"/>
      <c r="F13" s="1"/>
      <c r="G13" s="12">
        <f>SUM(C13)</f>
        <v>433000</v>
      </c>
    </row>
    <row r="14" spans="1:7" ht="17.25" x14ac:dyDescent="0.3">
      <c r="A14" s="1" t="s">
        <v>12</v>
      </c>
      <c r="B14" s="1">
        <v>35294500</v>
      </c>
      <c r="C14" s="6">
        <f>SUM(B14-'6'!B14)</f>
        <v>0</v>
      </c>
      <c r="D14" s="14"/>
      <c r="E14" s="1"/>
      <c r="F14" s="1"/>
      <c r="G14" s="12">
        <f>SUM(C14)</f>
        <v>0</v>
      </c>
    </row>
    <row r="15" spans="1:7" ht="17.25" x14ac:dyDescent="0.3">
      <c r="A15" s="1" t="s">
        <v>13</v>
      </c>
      <c r="B15" s="1">
        <v>190910690</v>
      </c>
      <c r="C15" s="6">
        <f>SUM(B15-'6'!B15)</f>
        <v>0</v>
      </c>
      <c r="D15" s="14"/>
      <c r="E15" s="1"/>
      <c r="F15" s="1"/>
      <c r="G15" s="28">
        <f>SUM(C15:C16)</f>
        <v>0</v>
      </c>
    </row>
    <row r="16" spans="1:7" ht="17.25" x14ac:dyDescent="0.3">
      <c r="A16" s="1" t="s">
        <v>42</v>
      </c>
      <c r="B16" s="1">
        <v>0</v>
      </c>
      <c r="C16" s="6">
        <f>SUM(B16-'1'!B16)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194670000</v>
      </c>
      <c r="C17" s="6">
        <f>SUM(B17-'6'!B17)</f>
        <v>0</v>
      </c>
      <c r="D17" s="14"/>
      <c r="E17" s="1"/>
      <c r="F17" s="1"/>
      <c r="G17" s="12">
        <f>SUM(C17)</f>
        <v>0</v>
      </c>
    </row>
    <row r="18" spans="1:7" ht="17.25" x14ac:dyDescent="0.3">
      <c r="A18" s="1" t="s">
        <v>15</v>
      </c>
      <c r="B18" s="1">
        <v>8259710</v>
      </c>
      <c r="C18" s="6">
        <f>SUM(B18-'6'!B18)</f>
        <v>29170</v>
      </c>
      <c r="D18" s="14"/>
      <c r="E18" s="1"/>
      <c r="F18" s="1"/>
      <c r="G18" s="28">
        <f>SUM(C18:C19)</f>
        <v>29570</v>
      </c>
    </row>
    <row r="19" spans="1:7" ht="17.25" x14ac:dyDescent="0.3">
      <c r="A19" s="1" t="s">
        <v>16</v>
      </c>
      <c r="B19" s="1">
        <v>7321400</v>
      </c>
      <c r="C19" s="6">
        <f>SUM(B19-'6'!B19)</f>
        <v>400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41186390</v>
      </c>
      <c r="C20" s="6">
        <f>SUM(B20-'6'!B20)</f>
        <v>128640</v>
      </c>
      <c r="D20" s="14"/>
      <c r="E20" s="1"/>
      <c r="F20" s="1"/>
      <c r="G20" s="12">
        <f>SUM(C20)</f>
        <v>128640</v>
      </c>
    </row>
    <row r="21" spans="1:7" ht="17.25" x14ac:dyDescent="0.3">
      <c r="A21" s="1" t="s">
        <v>18</v>
      </c>
      <c r="B21" s="1">
        <v>4490300</v>
      </c>
      <c r="C21" s="6">
        <f>SUM(B21-'6'!B21)</f>
        <v>56300</v>
      </c>
      <c r="D21" s="14"/>
      <c r="E21" s="1"/>
      <c r="F21" s="1"/>
      <c r="G21" s="12">
        <f>SUM(C21)</f>
        <v>56300</v>
      </c>
    </row>
    <row r="22" spans="1:7" ht="17.25" x14ac:dyDescent="0.3">
      <c r="A22" s="1" t="s">
        <v>19</v>
      </c>
      <c r="B22" s="1">
        <v>77033700</v>
      </c>
      <c r="C22" s="20">
        <f>SUM(B22-'6'!B22)</f>
        <v>0</v>
      </c>
      <c r="D22" s="14"/>
      <c r="E22" s="1"/>
      <c r="F22" s="1"/>
      <c r="G22" s="12">
        <f>SUM(C22)</f>
        <v>0</v>
      </c>
    </row>
    <row r="23" spans="1:7" ht="17.25" x14ac:dyDescent="0.3">
      <c r="A23" s="1" t="s">
        <v>20</v>
      </c>
      <c r="B23" s="1">
        <v>6380800</v>
      </c>
      <c r="C23" s="6">
        <f>SUM(B23-'6'!B23)</f>
        <v>215700</v>
      </c>
      <c r="D23" s="14"/>
      <c r="E23" s="1"/>
      <c r="F23" s="1"/>
      <c r="G23" s="28">
        <f>SUM(C23:C24)</f>
        <v>240880</v>
      </c>
    </row>
    <row r="24" spans="1:7" ht="17.25" x14ac:dyDescent="0.3">
      <c r="A24" s="1" t="s">
        <v>21</v>
      </c>
      <c r="B24" s="1">
        <v>921440</v>
      </c>
      <c r="C24" s="6">
        <f>SUM(B24-'6'!B24)</f>
        <v>25180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10162000</v>
      </c>
      <c r="C25" s="6">
        <f>SUM(B25-'6'!B25)</f>
        <v>556000</v>
      </c>
      <c r="D25" s="14"/>
      <c r="E25" s="1"/>
      <c r="F25" s="1"/>
      <c r="G25" s="28">
        <f>SUM(C25:C26)</f>
        <v>644630</v>
      </c>
    </row>
    <row r="26" spans="1:7" ht="17.25" x14ac:dyDescent="0.3">
      <c r="A26" s="1" t="s">
        <v>23</v>
      </c>
      <c r="B26" s="1">
        <v>2239680</v>
      </c>
      <c r="C26" s="6">
        <f>SUM(B26-'6'!B26)</f>
        <v>88630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SUM(B27-'6'!B27)</f>
        <v>0</v>
      </c>
      <c r="D27" s="14"/>
      <c r="E27" s="1"/>
      <c r="F27" s="1"/>
      <c r="G27" s="28">
        <f>SUM(C27:C28)</f>
        <v>1100</v>
      </c>
    </row>
    <row r="28" spans="1:7" ht="17.25" x14ac:dyDescent="0.3">
      <c r="A28" s="1" t="s">
        <v>25</v>
      </c>
      <c r="B28" s="1">
        <v>36480</v>
      </c>
      <c r="C28" s="6">
        <f>SUM(B28-'6'!B28)</f>
        <v>1100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10643000</v>
      </c>
      <c r="C29" s="6">
        <f>SUM(B29-'6'!B29)</f>
        <v>69000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6106390</v>
      </c>
      <c r="C30" s="6">
        <f>SUM(B30-'6'!B30)</f>
        <v>81380</v>
      </c>
      <c r="D30" s="14"/>
      <c r="E30" s="1"/>
      <c r="F30" s="1"/>
      <c r="G30" s="21">
        <f>SUM(C29:C30)</f>
        <v>150380</v>
      </c>
    </row>
    <row r="31" spans="1:7" ht="17.25" x14ac:dyDescent="0.3">
      <c r="A31" s="1" t="s">
        <v>26</v>
      </c>
      <c r="B31" s="1">
        <v>7000</v>
      </c>
      <c r="C31" s="6">
        <f>SUM(B31-'6'!B31)</f>
        <v>2000</v>
      </c>
      <c r="D31" s="14"/>
      <c r="E31" s="1"/>
      <c r="F31" s="1"/>
      <c r="G31" s="28">
        <f>SUM(C31:C32)</f>
        <v>53750</v>
      </c>
    </row>
    <row r="32" spans="1:7" ht="17.25" x14ac:dyDescent="0.3">
      <c r="A32" s="1" t="s">
        <v>27</v>
      </c>
      <c r="B32" s="1">
        <v>905770</v>
      </c>
      <c r="C32" s="6">
        <f>SUM(B32-'6'!B32)</f>
        <v>51750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40445000</v>
      </c>
      <c r="C33" s="6">
        <f>SUM(B33-'6'!B33)</f>
        <v>127000</v>
      </c>
      <c r="D33" s="14"/>
      <c r="E33" s="1"/>
      <c r="F33" s="1"/>
      <c r="G33" s="28">
        <f>SUM(C33:C34)</f>
        <v>208580</v>
      </c>
    </row>
    <row r="34" spans="1:7" ht="17.25" x14ac:dyDescent="0.3">
      <c r="A34" s="1" t="s">
        <v>29</v>
      </c>
      <c r="B34" s="1">
        <v>2253410</v>
      </c>
      <c r="C34" s="6">
        <f>SUM(B34-'6'!B34)</f>
        <v>81580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27748500</v>
      </c>
      <c r="C35" s="6">
        <f>SUM(B35-'6'!B35)</f>
        <v>7600</v>
      </c>
      <c r="D35" s="14"/>
      <c r="E35" s="1"/>
      <c r="F35" s="1"/>
      <c r="G35" s="28">
        <f>SUM(C35:C36)</f>
        <v>38200</v>
      </c>
    </row>
    <row r="36" spans="1:7" ht="17.25" x14ac:dyDescent="0.3">
      <c r="A36" s="1" t="s">
        <v>31</v>
      </c>
      <c r="B36" s="1">
        <v>1001110</v>
      </c>
      <c r="C36" s="6">
        <f>SUM(B36-'6'!B36)</f>
        <v>30600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41382000</v>
      </c>
      <c r="C37" s="6">
        <f>SUM(B37-'6'!B37)</f>
        <v>282000</v>
      </c>
      <c r="D37" s="14"/>
      <c r="E37" s="1"/>
      <c r="F37" s="1"/>
      <c r="G37" s="28">
        <f>SUM(C37:C38)</f>
        <v>363310</v>
      </c>
    </row>
    <row r="38" spans="1:7" ht="17.25" x14ac:dyDescent="0.3">
      <c r="A38" s="1" t="s">
        <v>33</v>
      </c>
      <c r="B38" s="1">
        <v>1733150</v>
      </c>
      <c r="C38" s="6">
        <f>SUM(B38-'6'!B38)</f>
        <v>81310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1962800</v>
      </c>
      <c r="C39" s="6">
        <f>SUM(B39-'6'!B39)</f>
        <v>116400</v>
      </c>
      <c r="D39" s="14"/>
      <c r="E39" s="1"/>
      <c r="F39" s="1"/>
      <c r="G39" s="12">
        <f>SUM(C39)</f>
        <v>116400</v>
      </c>
    </row>
    <row r="40" spans="1:7" x14ac:dyDescent="0.25">
      <c r="A40" s="9"/>
      <c r="B40" s="9"/>
      <c r="F40" s="9" t="s">
        <v>43</v>
      </c>
      <c r="G40" s="10">
        <f>MIN(G2:G39)</f>
        <v>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7, 2018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1"/>
  <sheetViews>
    <sheetView view="pageLayout" topLeftCell="A28" workbookViewId="0">
      <selection activeCell="B20" sqref="B20"/>
    </sheetView>
  </sheetViews>
  <sheetFormatPr defaultRowHeight="15" x14ac:dyDescent="0.25"/>
  <cols>
    <col min="1" max="1" width="17" customWidth="1"/>
    <col min="2" max="2" width="18.28515625" customWidth="1"/>
    <col min="3" max="3" width="14.57031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188931000</v>
      </c>
      <c r="C2" s="6">
        <f>SUM(B2-'7'!B2)</f>
        <v>171000</v>
      </c>
      <c r="D2" s="8"/>
      <c r="E2" s="2"/>
      <c r="F2" s="3"/>
      <c r="G2" s="28">
        <f>SUM(C2:C3)</f>
        <v>218310</v>
      </c>
    </row>
    <row r="3" spans="1:7" ht="17.25" x14ac:dyDescent="0.3">
      <c r="A3" s="1" t="s">
        <v>0</v>
      </c>
      <c r="B3" s="1">
        <v>3438440</v>
      </c>
      <c r="C3" s="6">
        <f>SUM(B3-'7'!B3)</f>
        <v>47310</v>
      </c>
      <c r="D3" s="14"/>
      <c r="E3" s="1"/>
      <c r="F3" s="1"/>
      <c r="G3" s="29"/>
    </row>
    <row r="4" spans="1:7" ht="17.25" x14ac:dyDescent="0.3">
      <c r="A4" s="1" t="s">
        <v>2</v>
      </c>
      <c r="B4" s="1">
        <v>250000</v>
      </c>
      <c r="C4" s="6">
        <f>SUM(B4-'7'!B4)</f>
        <v>2000</v>
      </c>
      <c r="D4" s="14"/>
      <c r="E4" s="1"/>
      <c r="F4" s="1"/>
      <c r="G4" s="12">
        <f>SUM(C4)</f>
        <v>2000</v>
      </c>
    </row>
    <row r="5" spans="1:7" ht="17.25" x14ac:dyDescent="0.3">
      <c r="A5" s="1" t="s">
        <v>3</v>
      </c>
      <c r="B5" s="1">
        <v>96362330</v>
      </c>
      <c r="C5" s="6">
        <f>SUM(B5-'7'!B5)</f>
        <v>217920</v>
      </c>
      <c r="D5" s="8"/>
      <c r="E5" s="1"/>
      <c r="F5" s="1"/>
      <c r="G5" s="12">
        <f>SUM(C5)</f>
        <v>217920</v>
      </c>
    </row>
    <row r="6" spans="1:7" ht="17.25" x14ac:dyDescent="0.3">
      <c r="A6" s="1" t="s">
        <v>4</v>
      </c>
      <c r="B6" s="1">
        <v>37152560</v>
      </c>
      <c r="C6" s="6">
        <f>SUM(B6-'7'!B6)</f>
        <v>10380</v>
      </c>
      <c r="D6" s="14"/>
      <c r="E6" s="1"/>
      <c r="F6" s="1"/>
      <c r="G6" s="12">
        <f>SUM(C6)</f>
        <v>10380</v>
      </c>
    </row>
    <row r="7" spans="1:7" ht="17.25" x14ac:dyDescent="0.3">
      <c r="A7" s="1" t="s">
        <v>5</v>
      </c>
      <c r="B7" s="1">
        <v>10450200</v>
      </c>
      <c r="C7" s="6">
        <f>SUM(B7-'7'!B7)</f>
        <v>14100</v>
      </c>
      <c r="D7" s="14"/>
      <c r="E7" s="1"/>
      <c r="F7" s="1"/>
      <c r="G7" s="28">
        <f>SUM(C7:C8)</f>
        <v>45440</v>
      </c>
    </row>
    <row r="8" spans="1:7" ht="17.25" x14ac:dyDescent="0.3">
      <c r="A8" s="1" t="s">
        <v>6</v>
      </c>
      <c r="B8" s="1">
        <v>8155640</v>
      </c>
      <c r="C8" s="6">
        <f>SUM(B8-'7'!B8)</f>
        <v>31340</v>
      </c>
      <c r="D8" s="14"/>
      <c r="E8" s="1"/>
      <c r="F8" s="1"/>
      <c r="G8" s="29"/>
    </row>
    <row r="9" spans="1:7" ht="17.25" x14ac:dyDescent="0.3">
      <c r="A9" s="1" t="s">
        <v>7</v>
      </c>
      <c r="B9" s="1">
        <v>79339660</v>
      </c>
      <c r="C9" s="6">
        <f>SUM(B9-'7'!B9)</f>
        <v>49890</v>
      </c>
      <c r="D9" s="14"/>
      <c r="E9" s="1"/>
      <c r="F9" s="1"/>
      <c r="G9" s="12">
        <f>SUM(C9)</f>
        <v>49890</v>
      </c>
    </row>
    <row r="10" spans="1:7" ht="17.25" x14ac:dyDescent="0.3">
      <c r="A10" s="1" t="s">
        <v>8</v>
      </c>
      <c r="B10" s="1">
        <v>701499200</v>
      </c>
      <c r="C10" s="6">
        <f>SUM(B10-'7'!B10)</f>
        <v>451000</v>
      </c>
      <c r="D10" s="14"/>
      <c r="E10" s="1"/>
      <c r="F10" s="1"/>
      <c r="G10" s="28">
        <f>SUM(C10:C11)</f>
        <v>451000</v>
      </c>
    </row>
    <row r="11" spans="1:7" ht="17.25" x14ac:dyDescent="0.3">
      <c r="A11" s="1" t="s">
        <v>9</v>
      </c>
      <c r="B11" s="1">
        <v>36407390</v>
      </c>
      <c r="C11" s="6">
        <f>SUM(B11-'7'!B11)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6351586000</v>
      </c>
      <c r="C12" s="6">
        <f>SUM(B12-'7'!B12)</f>
        <v>2332000</v>
      </c>
      <c r="D12" s="14"/>
      <c r="E12" s="1"/>
      <c r="F12" s="1">
        <v>2.2000000000000002</v>
      </c>
      <c r="G12" s="12">
        <f>SUM(C12)</f>
        <v>2332000</v>
      </c>
    </row>
    <row r="13" spans="1:7" ht="17.25" x14ac:dyDescent="0.3">
      <c r="A13" s="1" t="s">
        <v>11</v>
      </c>
      <c r="B13" s="11">
        <v>6666685286000</v>
      </c>
      <c r="C13" s="13">
        <f>SUM(B13-'7'!B13)</f>
        <v>373000</v>
      </c>
      <c r="D13" s="14"/>
      <c r="E13" s="1"/>
      <c r="F13" s="1"/>
      <c r="G13" s="12">
        <f>SUM(C13)</f>
        <v>373000</v>
      </c>
    </row>
    <row r="14" spans="1:7" ht="17.25" x14ac:dyDescent="0.3">
      <c r="A14" s="1" t="s">
        <v>12</v>
      </c>
      <c r="B14" s="1">
        <v>35437290</v>
      </c>
      <c r="C14" s="6">
        <f>SUM(B14-'7'!B14)</f>
        <v>142790</v>
      </c>
      <c r="D14" s="14"/>
      <c r="E14" s="1"/>
      <c r="F14" s="1"/>
      <c r="G14" s="12">
        <f>SUM(C14)</f>
        <v>142790</v>
      </c>
    </row>
    <row r="15" spans="1:7" ht="17.25" x14ac:dyDescent="0.3">
      <c r="A15" s="1" t="s">
        <v>13</v>
      </c>
      <c r="B15" s="1">
        <v>191343480</v>
      </c>
      <c r="C15" s="6">
        <f>SUM(B15-'7'!B15)</f>
        <v>432790</v>
      </c>
      <c r="D15" s="14"/>
      <c r="E15" s="1"/>
      <c r="F15" s="1"/>
      <c r="G15" s="28">
        <f>SUM(C15:C16)</f>
        <v>432790</v>
      </c>
    </row>
    <row r="16" spans="1:7" ht="17.25" x14ac:dyDescent="0.3">
      <c r="A16" s="1" t="s">
        <v>42</v>
      </c>
      <c r="B16" s="1"/>
      <c r="C16" s="6">
        <f>SUM(B16-'1'!B16)</f>
        <v>0</v>
      </c>
      <c r="D16" s="1"/>
      <c r="E16" s="1"/>
      <c r="F16" s="1"/>
      <c r="G16" s="29"/>
    </row>
    <row r="17" spans="1:7" ht="17.25" x14ac:dyDescent="0.3">
      <c r="A17" s="1" t="s">
        <v>14</v>
      </c>
      <c r="B17" s="1">
        <v>195098000</v>
      </c>
      <c r="C17" s="6">
        <f>SUM(B17-'7'!B17)</f>
        <v>428000</v>
      </c>
      <c r="D17" s="14"/>
      <c r="E17" s="1"/>
      <c r="F17" s="1"/>
      <c r="G17" s="12">
        <f>SUM(C17)</f>
        <v>428000</v>
      </c>
    </row>
    <row r="18" spans="1:7" ht="17.25" x14ac:dyDescent="0.3">
      <c r="A18" s="1" t="s">
        <v>15</v>
      </c>
      <c r="B18" s="1">
        <v>8292010</v>
      </c>
      <c r="C18" s="6">
        <f>SUM(B18-'7'!B18)</f>
        <v>32300</v>
      </c>
      <c r="D18" s="14"/>
      <c r="E18" s="1"/>
      <c r="F18" s="1"/>
      <c r="G18" s="28">
        <f>SUM(C18:C19)</f>
        <v>32700</v>
      </c>
    </row>
    <row r="19" spans="1:7" ht="17.25" x14ac:dyDescent="0.3">
      <c r="A19" s="1" t="s">
        <v>16</v>
      </c>
      <c r="B19" s="1">
        <v>7321800</v>
      </c>
      <c r="C19" s="6">
        <f>SUM(B19-'7'!B19)</f>
        <v>400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41325920</v>
      </c>
      <c r="C20" s="6">
        <f>SUM(B20-'7'!B20)</f>
        <v>139530</v>
      </c>
      <c r="D20" s="14"/>
      <c r="E20" s="1"/>
      <c r="F20" s="1"/>
      <c r="G20" s="12">
        <f>SUM(C20)</f>
        <v>139530</v>
      </c>
    </row>
    <row r="21" spans="1:7" ht="17.25" x14ac:dyDescent="0.3">
      <c r="A21" s="1" t="s">
        <v>18</v>
      </c>
      <c r="B21" s="1">
        <v>4546400</v>
      </c>
      <c r="C21" s="6">
        <f>SUM(B21-'7'!B21)</f>
        <v>56100</v>
      </c>
      <c r="D21" s="14"/>
      <c r="E21" s="1"/>
      <c r="F21" s="1"/>
      <c r="G21" s="12">
        <f>SUM(C21)</f>
        <v>56100</v>
      </c>
    </row>
    <row r="22" spans="1:7" ht="17.25" x14ac:dyDescent="0.3">
      <c r="A22" s="1" t="s">
        <v>19</v>
      </c>
      <c r="B22" s="1">
        <v>77197100</v>
      </c>
      <c r="C22" s="6">
        <f>SUM(B22-'7'!B22)</f>
        <v>163400</v>
      </c>
      <c r="D22" s="14"/>
      <c r="E22" s="1"/>
      <c r="F22" s="1"/>
      <c r="G22" s="12">
        <f>SUM(C22)</f>
        <v>163400</v>
      </c>
    </row>
    <row r="23" spans="1:7" ht="17.25" x14ac:dyDescent="0.3">
      <c r="A23" s="1" t="s">
        <v>20</v>
      </c>
      <c r="B23" s="1">
        <v>6484100</v>
      </c>
      <c r="C23" s="6">
        <f>SUM(B23-'7'!B23)</f>
        <v>103300</v>
      </c>
      <c r="D23" s="14"/>
      <c r="E23" s="1"/>
      <c r="F23" s="1"/>
      <c r="G23" s="28">
        <f>SUM(C23:C24)</f>
        <v>114640</v>
      </c>
    </row>
    <row r="24" spans="1:7" ht="17.25" x14ac:dyDescent="0.3">
      <c r="A24" s="1" t="s">
        <v>21</v>
      </c>
      <c r="B24" s="1">
        <v>932780</v>
      </c>
      <c r="C24" s="6">
        <f>SUM(B24-'7'!B24)</f>
        <v>11340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10454000</v>
      </c>
      <c r="C25" s="6">
        <f>SUM(B25-'7'!B25)</f>
        <v>292000</v>
      </c>
      <c r="D25" s="14"/>
      <c r="E25" s="1"/>
      <c r="F25" s="1"/>
      <c r="G25" s="28">
        <f>SUM(C25:C26)</f>
        <v>333630</v>
      </c>
    </row>
    <row r="26" spans="1:7" ht="17.25" x14ac:dyDescent="0.3">
      <c r="A26" s="1" t="s">
        <v>23</v>
      </c>
      <c r="B26" s="1">
        <v>2281310</v>
      </c>
      <c r="C26" s="6">
        <f>SUM(B26-'7'!B26)</f>
        <v>41630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SUM(B27-'7'!B27)</f>
        <v>0</v>
      </c>
      <c r="D27" s="14"/>
      <c r="E27" s="1"/>
      <c r="F27" s="1"/>
      <c r="G27" s="28">
        <f>SUM(C27:C28)</f>
        <v>820</v>
      </c>
    </row>
    <row r="28" spans="1:7" ht="17.25" x14ac:dyDescent="0.3">
      <c r="A28" s="1" t="s">
        <v>25</v>
      </c>
      <c r="B28" s="1">
        <v>37300</v>
      </c>
      <c r="C28" s="6">
        <f>SUM(B28-'7'!B28)</f>
        <v>820</v>
      </c>
      <c r="D28" s="14"/>
      <c r="E28" s="1"/>
      <c r="F28" s="1"/>
      <c r="G28" s="29"/>
    </row>
    <row r="29" spans="1:7" ht="17.25" x14ac:dyDescent="0.3">
      <c r="A29" s="1" t="s">
        <v>44</v>
      </c>
      <c r="B29" s="1">
        <v>10680000</v>
      </c>
      <c r="C29" s="6">
        <f>SUM(B29-'7'!B29)</f>
        <v>37000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6145000</v>
      </c>
      <c r="C30" s="6">
        <f>SUM(B30-'7'!B30)</f>
        <v>38610</v>
      </c>
      <c r="D30" s="14"/>
      <c r="E30" s="1"/>
      <c r="F30" s="1"/>
      <c r="G30" s="21">
        <f>SUM(C29:C30)</f>
        <v>75610</v>
      </c>
    </row>
    <row r="31" spans="1:7" ht="17.25" x14ac:dyDescent="0.3">
      <c r="A31" s="1" t="s">
        <v>26</v>
      </c>
      <c r="B31" s="1">
        <v>8000</v>
      </c>
      <c r="C31" s="6">
        <f>SUM(B31-'7'!B31)</f>
        <v>1000</v>
      </c>
      <c r="D31" s="14"/>
      <c r="E31" s="1"/>
      <c r="F31" s="1"/>
      <c r="G31" s="28">
        <f>SUM(C31:C32)</f>
        <v>25820</v>
      </c>
    </row>
    <row r="32" spans="1:7" ht="17.25" x14ac:dyDescent="0.3">
      <c r="A32" s="1" t="s">
        <v>27</v>
      </c>
      <c r="B32" s="1">
        <v>930590</v>
      </c>
      <c r="C32" s="6">
        <f>SUM(B32-'7'!B32)</f>
        <v>24820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40513000</v>
      </c>
      <c r="C33" s="6">
        <f>SUM(B33-'7'!B33)</f>
        <v>68000</v>
      </c>
      <c r="D33" s="14"/>
      <c r="E33" s="1"/>
      <c r="F33" s="1"/>
      <c r="G33" s="28">
        <f>SUM(C33:C34)</f>
        <v>106480</v>
      </c>
    </row>
    <row r="34" spans="1:7" ht="17.25" x14ac:dyDescent="0.3">
      <c r="A34" s="1" t="s">
        <v>29</v>
      </c>
      <c r="B34" s="1">
        <v>2291890</v>
      </c>
      <c r="C34" s="6">
        <f>SUM(B34-'7'!B34)</f>
        <v>38480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27752100</v>
      </c>
      <c r="C35" s="6">
        <f>SUM(B35-'7'!B35)</f>
        <v>3600</v>
      </c>
      <c r="D35" s="14"/>
      <c r="E35" s="1"/>
      <c r="F35" s="1"/>
      <c r="G35" s="28">
        <f>SUM(C35:C36)</f>
        <v>19620</v>
      </c>
    </row>
    <row r="36" spans="1:7" ht="17.25" x14ac:dyDescent="0.3">
      <c r="A36" s="1" t="s">
        <v>31</v>
      </c>
      <c r="B36" s="1">
        <v>1017130</v>
      </c>
      <c r="C36" s="6">
        <f>SUM(B36-'7'!B36)</f>
        <v>16020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41523000</v>
      </c>
      <c r="C37" s="6">
        <f>SUM(B37-'7'!B37)</f>
        <v>141000</v>
      </c>
      <c r="D37" s="14"/>
      <c r="E37" s="1"/>
      <c r="F37" s="1"/>
      <c r="G37" s="28">
        <f>SUM(C37:C38)</f>
        <v>179290</v>
      </c>
    </row>
    <row r="38" spans="1:7" ht="17.25" x14ac:dyDescent="0.3">
      <c r="A38" s="1" t="s">
        <v>33</v>
      </c>
      <c r="B38" s="1">
        <v>1771440</v>
      </c>
      <c r="C38" s="6">
        <f>SUM(B38-'7'!B38)</f>
        <v>38290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2014800</v>
      </c>
      <c r="C39" s="6">
        <f>SUM(B39-'7'!B39)</f>
        <v>52000</v>
      </c>
      <c r="D39" s="14"/>
      <c r="E39" s="1"/>
      <c r="F39" s="1"/>
      <c r="G39" s="12">
        <f>SUM(C39)</f>
        <v>52000</v>
      </c>
    </row>
    <row r="40" spans="1:7" ht="17.25" x14ac:dyDescent="0.3">
      <c r="A40" s="9"/>
      <c r="B40" s="1"/>
      <c r="F40" s="9"/>
      <c r="G40" s="10"/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&amp;C&amp;20January 8, 2018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1"/>
  <sheetViews>
    <sheetView view="pageLayout" topLeftCell="A22" workbookViewId="0">
      <selection activeCell="G41" sqref="G41"/>
    </sheetView>
  </sheetViews>
  <sheetFormatPr defaultRowHeight="15" x14ac:dyDescent="0.25"/>
  <cols>
    <col min="1" max="1" width="17" customWidth="1"/>
    <col min="2" max="2" width="20.5703125" customWidth="1"/>
    <col min="3" max="3" width="13.140625" customWidth="1"/>
    <col min="5" max="5" width="8.42578125" customWidth="1"/>
    <col min="6" max="6" width="8.140625" customWidth="1"/>
    <col min="7" max="7" width="13" customWidth="1"/>
    <col min="8" max="10" width="9.140625" customWidth="1"/>
    <col min="12" max="14" width="9.140625" customWidth="1"/>
  </cols>
  <sheetData>
    <row r="1" spans="1:7" ht="34.5" x14ac:dyDescent="0.3">
      <c r="A1" s="4" t="s">
        <v>35</v>
      </c>
      <c r="B1" s="4" t="s">
        <v>36</v>
      </c>
      <c r="C1" s="4" t="s">
        <v>37</v>
      </c>
      <c r="D1" s="4" t="s">
        <v>38</v>
      </c>
      <c r="E1" s="5" t="s">
        <v>40</v>
      </c>
      <c r="F1" s="5" t="s">
        <v>41</v>
      </c>
      <c r="G1" s="4" t="s">
        <v>39</v>
      </c>
    </row>
    <row r="2" spans="1:7" ht="17.25" x14ac:dyDescent="0.3">
      <c r="A2" s="1" t="s">
        <v>1</v>
      </c>
      <c r="B2" s="1">
        <v>189090000</v>
      </c>
      <c r="C2" s="6">
        <f>SUM(B2-'8'!B2)</f>
        <v>159000</v>
      </c>
      <c r="D2" s="8"/>
      <c r="E2" s="2"/>
      <c r="F2" s="3"/>
      <c r="G2" s="28">
        <f>SUM(C2:C3)</f>
        <v>207180</v>
      </c>
    </row>
    <row r="3" spans="1:7" ht="17.25" x14ac:dyDescent="0.3">
      <c r="A3" s="1" t="s">
        <v>0</v>
      </c>
      <c r="B3" s="1">
        <v>3486620</v>
      </c>
      <c r="C3" s="6">
        <f>SUM(B3-'8'!B3)</f>
        <v>48180</v>
      </c>
      <c r="D3" s="14"/>
      <c r="E3" s="1"/>
      <c r="F3" s="1"/>
      <c r="G3" s="29"/>
    </row>
    <row r="4" spans="1:7" ht="17.25" x14ac:dyDescent="0.3">
      <c r="A4" s="1" t="s">
        <v>2</v>
      </c>
      <c r="B4" s="1">
        <v>258000</v>
      </c>
      <c r="C4" s="6">
        <f>SUM(B4-'8'!B4)</f>
        <v>8000</v>
      </c>
      <c r="D4" s="14"/>
      <c r="E4" s="1"/>
      <c r="F4" s="1"/>
      <c r="G4" s="15">
        <f>SUM(C4)</f>
        <v>8000</v>
      </c>
    </row>
    <row r="5" spans="1:7" ht="17.25" x14ac:dyDescent="0.3">
      <c r="A5" s="1" t="s">
        <v>3</v>
      </c>
      <c r="B5" s="1">
        <v>96569350</v>
      </c>
      <c r="C5" s="6">
        <f>SUM(B5-'8'!B5)</f>
        <v>207020</v>
      </c>
      <c r="D5" s="8"/>
      <c r="E5" s="1"/>
      <c r="F5" s="1"/>
      <c r="G5" s="12">
        <f>SUM(C5)</f>
        <v>207020</v>
      </c>
    </row>
    <row r="6" spans="1:7" ht="17.25" x14ac:dyDescent="0.3">
      <c r="A6" s="1" t="s">
        <v>4</v>
      </c>
      <c r="B6" s="1">
        <v>37161740</v>
      </c>
      <c r="C6" s="6">
        <f>SUM(B6-'8'!B6)</f>
        <v>9180</v>
      </c>
      <c r="D6" s="14"/>
      <c r="E6" s="1"/>
      <c r="F6" s="1"/>
      <c r="G6" s="12">
        <f>SUM(C6)</f>
        <v>9180</v>
      </c>
    </row>
    <row r="7" spans="1:7" ht="17.25" x14ac:dyDescent="0.3">
      <c r="A7" s="1" t="s">
        <v>5</v>
      </c>
      <c r="B7" s="1">
        <v>10461500</v>
      </c>
      <c r="C7" s="6">
        <f>SUM(B7-'8'!B7)</f>
        <v>11300</v>
      </c>
      <c r="D7" s="14"/>
      <c r="E7" s="1"/>
      <c r="F7" s="1"/>
      <c r="G7" s="28">
        <f>SUM(C7:C8)</f>
        <v>38490</v>
      </c>
    </row>
    <row r="8" spans="1:7" ht="17.25" x14ac:dyDescent="0.3">
      <c r="A8" s="1" t="s">
        <v>6</v>
      </c>
      <c r="B8" s="1">
        <v>8182830</v>
      </c>
      <c r="C8" s="6">
        <f>SUM(B8-'8'!B8)</f>
        <v>27190</v>
      </c>
      <c r="D8" s="14"/>
      <c r="E8" s="1"/>
      <c r="F8" s="1"/>
      <c r="G8" s="29"/>
    </row>
    <row r="9" spans="1:7" ht="17.25" x14ac:dyDescent="0.3">
      <c r="A9" s="1" t="s">
        <v>7</v>
      </c>
      <c r="B9" s="1">
        <v>79389510</v>
      </c>
      <c r="C9" s="6">
        <f>SUM(B9-'8'!B9)</f>
        <v>49850</v>
      </c>
      <c r="D9" s="14"/>
      <c r="E9" s="1"/>
      <c r="F9" s="1"/>
      <c r="G9" s="12">
        <f>SUM(C9)</f>
        <v>49850</v>
      </c>
    </row>
    <row r="10" spans="1:7" ht="17.25" x14ac:dyDescent="0.3">
      <c r="A10" s="1" t="s">
        <v>8</v>
      </c>
      <c r="B10" s="1">
        <v>701917400</v>
      </c>
      <c r="C10" s="6">
        <f>SUM(B10-'8'!B10)</f>
        <v>418200</v>
      </c>
      <c r="D10" s="14"/>
      <c r="E10" s="1"/>
      <c r="F10" s="1"/>
      <c r="G10" s="28">
        <f>SUM(C10:C11)</f>
        <v>418200</v>
      </c>
    </row>
    <row r="11" spans="1:7" ht="17.25" x14ac:dyDescent="0.3">
      <c r="A11" s="1" t="s">
        <v>9</v>
      </c>
      <c r="B11" s="1">
        <v>36407390</v>
      </c>
      <c r="C11" s="6">
        <f>SUM(B11-'8'!B11)</f>
        <v>0</v>
      </c>
      <c r="D11" s="14"/>
      <c r="E11" s="1"/>
      <c r="F11" s="1"/>
      <c r="G11" s="29"/>
    </row>
    <row r="12" spans="1:7" ht="17.25" x14ac:dyDescent="0.3">
      <c r="A12" s="1" t="s">
        <v>10</v>
      </c>
      <c r="B12" s="1">
        <v>6354000000</v>
      </c>
      <c r="C12" s="6">
        <f>SUM(B12-'8'!B12)</f>
        <v>2414000</v>
      </c>
      <c r="D12" s="14"/>
      <c r="E12" s="1"/>
      <c r="F12" s="1">
        <v>2</v>
      </c>
      <c r="G12" s="12">
        <f>SUM(C12)</f>
        <v>2414000</v>
      </c>
    </row>
    <row r="13" spans="1:7" ht="17.25" x14ac:dyDescent="0.3">
      <c r="A13" s="1" t="s">
        <v>11</v>
      </c>
      <c r="B13" s="11">
        <v>6666685812000</v>
      </c>
      <c r="C13" s="13">
        <f>SUM(B13-'8'!B13)</f>
        <v>526000</v>
      </c>
      <c r="D13" s="14"/>
      <c r="E13" s="1"/>
      <c r="F13" s="1"/>
      <c r="G13" s="12">
        <f>SUM(C13)</f>
        <v>526000</v>
      </c>
    </row>
    <row r="14" spans="1:7" ht="17.25" x14ac:dyDescent="0.3">
      <c r="A14" s="1" t="s">
        <v>12</v>
      </c>
      <c r="B14" s="1">
        <v>35513850</v>
      </c>
      <c r="C14" s="6">
        <f>SUM(B14-'8'!B14)</f>
        <v>76560</v>
      </c>
      <c r="D14" s="14"/>
      <c r="E14" s="1"/>
      <c r="F14" s="1"/>
      <c r="G14" s="12">
        <f>SUM(C14)</f>
        <v>76560</v>
      </c>
    </row>
    <row r="15" spans="1:7" ht="17.25" x14ac:dyDescent="0.3">
      <c r="A15" s="1" t="s">
        <v>13</v>
      </c>
      <c r="B15" s="1">
        <v>191545980</v>
      </c>
      <c r="C15" s="6">
        <f>SUM(B15-'8'!B15)</f>
        <v>202500</v>
      </c>
      <c r="D15" s="14"/>
      <c r="E15" s="1"/>
      <c r="F15" s="1"/>
      <c r="G15" s="28">
        <f>SUM(C15:C16)</f>
        <v>202500</v>
      </c>
    </row>
    <row r="16" spans="1:7" ht="17.25" x14ac:dyDescent="0.3">
      <c r="A16" s="1" t="s">
        <v>42</v>
      </c>
      <c r="B16" s="1"/>
      <c r="C16" s="6">
        <f>SUM(B16-'8'!B16)</f>
        <v>0</v>
      </c>
      <c r="D16" s="14"/>
      <c r="E16" s="1"/>
      <c r="F16" s="1"/>
      <c r="G16" s="29"/>
    </row>
    <row r="17" spans="1:7" ht="17.25" x14ac:dyDescent="0.3">
      <c r="A17" s="1" t="s">
        <v>14</v>
      </c>
      <c r="B17" s="1">
        <v>195355000</v>
      </c>
      <c r="C17" s="6">
        <f>SUM(B17-'8'!B17)</f>
        <v>257000</v>
      </c>
      <c r="D17" s="14"/>
      <c r="E17" s="1"/>
      <c r="F17" s="1"/>
      <c r="G17" s="12">
        <f>SUM(C17)</f>
        <v>257000</v>
      </c>
    </row>
    <row r="18" spans="1:7" ht="17.25" x14ac:dyDescent="0.3">
      <c r="A18" s="1" t="s">
        <v>15</v>
      </c>
      <c r="B18" s="1">
        <v>8324050</v>
      </c>
      <c r="C18" s="6">
        <f>SUM(B18-'8'!B18)</f>
        <v>32040</v>
      </c>
      <c r="D18" s="14"/>
      <c r="E18" s="1"/>
      <c r="F18" s="1"/>
      <c r="G18" s="28">
        <f>SUM(C18:C19)</f>
        <v>32340</v>
      </c>
    </row>
    <row r="19" spans="1:7" ht="17.25" x14ac:dyDescent="0.3">
      <c r="A19" s="1" t="s">
        <v>16</v>
      </c>
      <c r="B19" s="1">
        <v>7322100</v>
      </c>
      <c r="C19" s="6">
        <f>SUM(B19-'8'!B19)</f>
        <v>300</v>
      </c>
      <c r="D19" s="14"/>
      <c r="E19" s="1"/>
      <c r="F19" s="1"/>
      <c r="G19" s="29"/>
    </row>
    <row r="20" spans="1:7" ht="17.25" x14ac:dyDescent="0.3">
      <c r="A20" s="1" t="s">
        <v>17</v>
      </c>
      <c r="B20" s="1">
        <v>41325920</v>
      </c>
      <c r="C20" s="6">
        <f>SUM(B20-'8'!B20)</f>
        <v>0</v>
      </c>
      <c r="D20" s="14"/>
      <c r="E20" s="1"/>
      <c r="F20" s="1"/>
      <c r="G20" s="12">
        <f>SUM(C20)</f>
        <v>0</v>
      </c>
    </row>
    <row r="21" spans="1:7" ht="17.25" x14ac:dyDescent="0.3">
      <c r="A21" s="1" t="s">
        <v>18</v>
      </c>
      <c r="B21" s="1">
        <v>4600300</v>
      </c>
      <c r="C21" s="6">
        <f>SUM(B21-'8'!B21)</f>
        <v>53900</v>
      </c>
      <c r="D21" s="14"/>
      <c r="E21" s="1"/>
      <c r="F21" s="1"/>
      <c r="G21" s="12">
        <f>SUM(C21)</f>
        <v>53900</v>
      </c>
    </row>
    <row r="22" spans="1:7" ht="17.25" x14ac:dyDescent="0.3">
      <c r="A22" s="1" t="s">
        <v>19</v>
      </c>
      <c r="B22" s="1">
        <v>77286800</v>
      </c>
      <c r="C22" s="6">
        <f>SUM(B22-'8'!B22)</f>
        <v>89700</v>
      </c>
      <c r="D22" s="14"/>
      <c r="E22" s="1"/>
      <c r="F22" s="1"/>
      <c r="G22" s="12">
        <f>SUM(C22)</f>
        <v>89700</v>
      </c>
    </row>
    <row r="23" spans="1:7" ht="17.25" x14ac:dyDescent="0.3">
      <c r="A23" s="1" t="s">
        <v>20</v>
      </c>
      <c r="B23" s="1">
        <v>6586900</v>
      </c>
      <c r="C23" s="6">
        <f>SUM(B23-'8'!B23)</f>
        <v>102800</v>
      </c>
      <c r="D23" s="14"/>
      <c r="E23" s="1"/>
      <c r="F23" s="1"/>
      <c r="G23" s="28">
        <f>SUM(C23:C24)</f>
        <v>114870</v>
      </c>
    </row>
    <row r="24" spans="1:7" ht="17.25" x14ac:dyDescent="0.3">
      <c r="A24" s="1" t="s">
        <v>21</v>
      </c>
      <c r="B24" s="1">
        <v>944850</v>
      </c>
      <c r="C24" s="6">
        <f>SUM(B24-'8'!B24)</f>
        <v>12070</v>
      </c>
      <c r="D24" s="14"/>
      <c r="E24" s="1"/>
      <c r="F24" s="1"/>
      <c r="G24" s="29"/>
    </row>
    <row r="25" spans="1:7" ht="17.25" x14ac:dyDescent="0.3">
      <c r="A25" s="1" t="s">
        <v>22</v>
      </c>
      <c r="B25" s="1">
        <v>10756000</v>
      </c>
      <c r="C25" s="6">
        <f>SUM(B25-'8'!B25)</f>
        <v>302000</v>
      </c>
      <c r="D25" s="14"/>
      <c r="E25" s="1"/>
      <c r="F25" s="1"/>
      <c r="G25" s="28">
        <f>SUM(C25:C26)</f>
        <v>345060</v>
      </c>
    </row>
    <row r="26" spans="1:7" ht="17.25" x14ac:dyDescent="0.3">
      <c r="A26" s="1" t="s">
        <v>23</v>
      </c>
      <c r="B26" s="1">
        <v>2324370</v>
      </c>
      <c r="C26" s="6">
        <f>SUM(B26-'8'!B26)</f>
        <v>43060</v>
      </c>
      <c r="D26" s="14"/>
      <c r="E26" s="1"/>
      <c r="F26" s="1"/>
      <c r="G26" s="29"/>
    </row>
    <row r="27" spans="1:7" ht="17.25" x14ac:dyDescent="0.3">
      <c r="A27" s="1" t="s">
        <v>24</v>
      </c>
      <c r="B27" s="1">
        <v>0</v>
      </c>
      <c r="C27" s="6">
        <f>SUM(B27-'8'!B27)</f>
        <v>0</v>
      </c>
      <c r="D27" s="14"/>
      <c r="E27" s="1"/>
      <c r="F27" s="1"/>
      <c r="G27" s="30">
        <f>SUM(C27:C28)</f>
        <v>840</v>
      </c>
    </row>
    <row r="28" spans="1:7" ht="17.25" x14ac:dyDescent="0.3">
      <c r="A28" s="1" t="s">
        <v>25</v>
      </c>
      <c r="B28" s="1">
        <v>38140</v>
      </c>
      <c r="C28" s="6">
        <f>SUM(B28-'8'!B28)</f>
        <v>840</v>
      </c>
      <c r="D28" s="14"/>
      <c r="E28" s="1"/>
      <c r="F28" s="1"/>
      <c r="G28" s="31"/>
    </row>
    <row r="29" spans="1:7" ht="17.25" x14ac:dyDescent="0.3">
      <c r="A29" s="1" t="s">
        <v>44</v>
      </c>
      <c r="B29" s="1">
        <v>10710000</v>
      </c>
      <c r="C29" s="6">
        <f>SUM(B29-'8'!B29)</f>
        <v>30000</v>
      </c>
      <c r="D29" s="14"/>
      <c r="E29" s="1"/>
      <c r="F29" s="1"/>
      <c r="G29" s="21"/>
    </row>
    <row r="30" spans="1:7" ht="17.25" x14ac:dyDescent="0.3">
      <c r="A30" s="1" t="s">
        <v>45</v>
      </c>
      <c r="B30" s="1">
        <v>6183410</v>
      </c>
      <c r="C30" s="6">
        <f>SUM(B30-'8'!B30)</f>
        <v>38410</v>
      </c>
      <c r="D30" s="14"/>
      <c r="E30" s="1"/>
      <c r="F30" s="1"/>
      <c r="G30" s="21">
        <f>SUM(C29:C30)</f>
        <v>68410</v>
      </c>
    </row>
    <row r="31" spans="1:7" ht="17.25" x14ac:dyDescent="0.3">
      <c r="A31" s="1" t="s">
        <v>26</v>
      </c>
      <c r="B31" s="1">
        <v>8000</v>
      </c>
      <c r="C31" s="6">
        <f>SUM(B31-'8'!B31)</f>
        <v>0</v>
      </c>
      <c r="D31" s="14"/>
      <c r="E31" s="1"/>
      <c r="F31" s="1"/>
      <c r="G31" s="28">
        <f>SUM(C31:C32)</f>
        <v>21580</v>
      </c>
    </row>
    <row r="32" spans="1:7" ht="17.25" x14ac:dyDescent="0.3">
      <c r="A32" s="1" t="s">
        <v>27</v>
      </c>
      <c r="B32" s="1">
        <v>952170</v>
      </c>
      <c r="C32" s="6">
        <f>SUM(B32-'8'!B32)</f>
        <v>21580</v>
      </c>
      <c r="D32" s="14"/>
      <c r="E32" s="1"/>
      <c r="F32" s="1"/>
      <c r="G32" s="29"/>
    </row>
    <row r="33" spans="1:7" ht="17.25" x14ac:dyDescent="0.3">
      <c r="A33" s="1" t="s">
        <v>28</v>
      </c>
      <c r="B33" s="1">
        <v>40585000</v>
      </c>
      <c r="C33" s="6">
        <f>SUM(B33-'8'!B33)</f>
        <v>72000</v>
      </c>
      <c r="D33" s="14"/>
      <c r="E33" s="1"/>
      <c r="F33" s="1"/>
      <c r="G33" s="28">
        <f>SUM(C33:C34)</f>
        <v>111290</v>
      </c>
    </row>
    <row r="34" spans="1:7" ht="17.25" x14ac:dyDescent="0.3">
      <c r="A34" s="1" t="s">
        <v>29</v>
      </c>
      <c r="B34" s="1">
        <v>2331180</v>
      </c>
      <c r="C34" s="6">
        <f>SUM(B34-'8'!B34)</f>
        <v>39290</v>
      </c>
      <c r="D34" s="14"/>
      <c r="E34" s="1"/>
      <c r="F34" s="1"/>
      <c r="G34" s="29"/>
    </row>
    <row r="35" spans="1:7" ht="17.25" x14ac:dyDescent="0.3">
      <c r="A35" s="1" t="s">
        <v>30</v>
      </c>
      <c r="B35" s="1">
        <v>27755600</v>
      </c>
      <c r="C35" s="6">
        <f>SUM(B35-'8'!B35)</f>
        <v>3500</v>
      </c>
      <c r="D35" s="14"/>
      <c r="E35" s="1"/>
      <c r="F35" s="1"/>
      <c r="G35" s="28">
        <f>SUM(C35:C36)</f>
        <v>17880</v>
      </c>
    </row>
    <row r="36" spans="1:7" ht="17.25" x14ac:dyDescent="0.3">
      <c r="A36" s="1" t="s">
        <v>31</v>
      </c>
      <c r="B36" s="1">
        <v>1031510</v>
      </c>
      <c r="C36" s="6">
        <f>SUM(B36-'8'!B36)</f>
        <v>14380</v>
      </c>
      <c r="D36" s="14"/>
      <c r="E36" s="1"/>
      <c r="F36" s="1"/>
      <c r="G36" s="29"/>
    </row>
    <row r="37" spans="1:7" ht="17.25" x14ac:dyDescent="0.3">
      <c r="A37" s="1" t="s">
        <v>32</v>
      </c>
      <c r="B37" s="1">
        <v>41663000</v>
      </c>
      <c r="C37" s="6">
        <f>SUM(B37-'8'!B37)</f>
        <v>140000</v>
      </c>
      <c r="D37" s="14"/>
      <c r="E37" s="1"/>
      <c r="F37" s="1"/>
      <c r="G37" s="28">
        <f>SUM(C37:C38)</f>
        <v>178600</v>
      </c>
    </row>
    <row r="38" spans="1:7" ht="17.25" x14ac:dyDescent="0.3">
      <c r="A38" s="1" t="s">
        <v>33</v>
      </c>
      <c r="B38" s="1">
        <v>1810040</v>
      </c>
      <c r="C38" s="6">
        <f>SUM(B38-'8'!B38)</f>
        <v>38600</v>
      </c>
      <c r="D38" s="14"/>
      <c r="E38" s="1"/>
      <c r="F38" s="1"/>
      <c r="G38" s="29"/>
    </row>
    <row r="39" spans="1:7" ht="17.25" x14ac:dyDescent="0.3">
      <c r="A39" s="1" t="s">
        <v>34</v>
      </c>
      <c r="B39" s="1">
        <v>2068600</v>
      </c>
      <c r="C39" s="6">
        <f>SUM(B39-'8'!B39)</f>
        <v>53800</v>
      </c>
      <c r="D39" s="1"/>
      <c r="E39" s="1"/>
      <c r="F39" s="1"/>
      <c r="G39" s="12">
        <f>SUM(C39)</f>
        <v>53800</v>
      </c>
    </row>
    <row r="40" spans="1:7" ht="17.25" x14ac:dyDescent="0.3">
      <c r="A40" s="9"/>
      <c r="B40" s="1"/>
      <c r="F40" s="9"/>
      <c r="G40" s="10">
        <f>SUM(G2:G39)</f>
        <v>5502250</v>
      </c>
    </row>
    <row r="41" spans="1:7" x14ac:dyDescent="0.25">
      <c r="G41" s="10"/>
    </row>
  </sheetData>
  <mergeCells count="12">
    <mergeCell ref="G37:G38"/>
    <mergeCell ref="G2:G3"/>
    <mergeCell ref="G7:G8"/>
    <mergeCell ref="G10:G11"/>
    <mergeCell ref="G15:G16"/>
    <mergeCell ref="G18:G19"/>
    <mergeCell ref="G23:G24"/>
    <mergeCell ref="G25:G26"/>
    <mergeCell ref="G27:G28"/>
    <mergeCell ref="G31:G32"/>
    <mergeCell ref="G33:G34"/>
    <mergeCell ref="G35:G36"/>
  </mergeCells>
  <pageMargins left="0.7" right="0.7" top="0.75" bottom="0.75" header="0.3" footer="0.3"/>
  <pageSetup orientation="portrait" r:id="rId1"/>
  <headerFooter>
    <oddHeader>&amp;C&amp;"-,Bold"&amp;18January 9,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</vt:i4>
      </vt:variant>
    </vt:vector>
  </HeadingPairs>
  <TitlesOfParts>
    <vt:vector size="3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SUM_C2_C3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Bennett</dc:creator>
  <cp:lastModifiedBy>caudu3</cp:lastModifiedBy>
  <cp:lastPrinted>2018-02-01T19:09:37Z</cp:lastPrinted>
  <dcterms:created xsi:type="dcterms:W3CDTF">2016-03-31T16:20:44Z</dcterms:created>
  <dcterms:modified xsi:type="dcterms:W3CDTF">2020-01-22T18:51:49Z</dcterms:modified>
</cp:coreProperties>
</file>