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45" windowWidth="25320" windowHeight="13050" activeTab="27"/>
  </bookViews>
  <sheets>
    <sheet name="1" sheetId="1" r:id="rId1"/>
    <sheet name="2" sheetId="32" r:id="rId2"/>
    <sheet name="3" sheetId="33" r:id="rId3"/>
    <sheet name="4" sheetId="34" r:id="rId4"/>
    <sheet name="5" sheetId="35" r:id="rId5"/>
    <sheet name="6" sheetId="37" r:id="rId6"/>
    <sheet name="7" sheetId="38" r:id="rId7"/>
    <sheet name="8" sheetId="39" r:id="rId8"/>
    <sheet name="9" sheetId="40" r:id="rId9"/>
    <sheet name="10" sheetId="41" r:id="rId10"/>
    <sheet name="11" sheetId="42" r:id="rId11"/>
    <sheet name="12" sheetId="43" r:id="rId12"/>
    <sheet name="13" sheetId="44" r:id="rId13"/>
    <sheet name="14" sheetId="45" r:id="rId14"/>
    <sheet name="15" sheetId="46" r:id="rId15"/>
    <sheet name="16" sheetId="47" r:id="rId16"/>
    <sheet name="17" sheetId="48" r:id="rId17"/>
    <sheet name="18" sheetId="49" r:id="rId18"/>
    <sheet name="19" sheetId="50" r:id="rId19"/>
    <sheet name="20" sheetId="51" r:id="rId20"/>
    <sheet name="21" sheetId="52" r:id="rId21"/>
    <sheet name="22" sheetId="53" r:id="rId22"/>
    <sheet name="23" sheetId="54" r:id="rId23"/>
    <sheet name="24" sheetId="55" r:id="rId24"/>
    <sheet name="25" sheetId="56" r:id="rId25"/>
    <sheet name="26" sheetId="57" r:id="rId26"/>
    <sheet name="27" sheetId="58" r:id="rId27"/>
    <sheet name="28" sheetId="59" r:id="rId28"/>
    <sheet name="29" sheetId="60" r:id="rId29"/>
    <sheet name="30" sheetId="61" r:id="rId30"/>
    <sheet name="31" sheetId="63" r:id="rId31"/>
  </sheets>
  <definedNames>
    <definedName name="SUM_C2_C3">'2'!$G$2</definedName>
  </definedNames>
  <calcPr calcId="145621"/>
</workbook>
</file>

<file path=xl/calcChain.xml><?xml version="1.0" encoding="utf-8"?>
<calcChain xmlns="http://schemas.openxmlformats.org/spreadsheetml/2006/main">
  <c r="G40" i="59" l="1"/>
  <c r="G40" i="58"/>
  <c r="G40" i="55"/>
  <c r="G40" i="54"/>
  <c r="G40" i="53"/>
  <c r="G40" i="52"/>
  <c r="G40" i="51"/>
  <c r="G40" i="47"/>
  <c r="G40" i="46"/>
  <c r="G40" i="45"/>
  <c r="G40" i="44"/>
  <c r="G40" i="40"/>
  <c r="G40" i="39"/>
  <c r="G40" i="38"/>
  <c r="G40" i="37"/>
  <c r="G40" i="35"/>
  <c r="G40" i="32"/>
  <c r="G40" i="1"/>
  <c r="C37" i="57" l="1"/>
  <c r="C39" i="38"/>
  <c r="C39" i="42" l="1"/>
  <c r="C13" i="37"/>
  <c r="C13" i="39" l="1"/>
  <c r="C26" i="33" l="1"/>
  <c r="C2" i="34" l="1"/>
  <c r="C3" i="34"/>
  <c r="C4" i="34"/>
  <c r="C5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13" i="59" l="1"/>
  <c r="C7" i="49" l="1"/>
  <c r="C13" i="45" l="1"/>
  <c r="C38" i="37" l="1"/>
  <c r="C13" i="56" l="1"/>
  <c r="C13" i="55"/>
  <c r="C30" i="49"/>
  <c r="C29" i="49"/>
  <c r="C13" i="61" l="1"/>
  <c r="C13" i="60" l="1"/>
  <c r="C30" i="57" l="1"/>
  <c r="C29" i="57"/>
  <c r="C30" i="56"/>
  <c r="C29" i="56"/>
  <c r="C30" i="55"/>
  <c r="C29" i="55"/>
  <c r="G30" i="55" l="1"/>
  <c r="G30" i="56"/>
  <c r="C30" i="54"/>
  <c r="C29" i="54"/>
  <c r="G30" i="54" l="1"/>
  <c r="C30" i="53"/>
  <c r="C29" i="53"/>
  <c r="G30" i="1"/>
  <c r="G30" i="49"/>
  <c r="C30" i="52"/>
  <c r="C29" i="52"/>
  <c r="C30" i="51"/>
  <c r="G30" i="52" l="1"/>
  <c r="G30" i="53"/>
  <c r="C30" i="50"/>
  <c r="C29" i="50"/>
  <c r="C29" i="51"/>
  <c r="G30" i="51" s="1"/>
  <c r="C13" i="49"/>
  <c r="C30" i="48"/>
  <c r="C29" i="48"/>
  <c r="C30" i="47"/>
  <c r="C29" i="47"/>
  <c r="G30" i="48" l="1"/>
  <c r="G30" i="50"/>
  <c r="G30" i="47"/>
  <c r="C30" i="46"/>
  <c r="C29" i="46"/>
  <c r="G30" i="46" l="1"/>
  <c r="C30" i="45"/>
  <c r="C29" i="45"/>
  <c r="G30" i="45" l="1"/>
  <c r="C30" i="44"/>
  <c r="C29" i="44"/>
  <c r="G30" i="44" l="1"/>
  <c r="C3" i="42"/>
  <c r="C30" i="43" l="1"/>
  <c r="C29" i="43"/>
  <c r="C30" i="42"/>
  <c r="C29" i="42"/>
  <c r="C30" i="41"/>
  <c r="C29" i="41"/>
  <c r="C30" i="40"/>
  <c r="C29" i="40"/>
  <c r="G30" i="42" l="1"/>
  <c r="G30" i="40"/>
  <c r="G30" i="43"/>
  <c r="G30" i="41"/>
  <c r="C30" i="39"/>
  <c r="C29" i="39"/>
  <c r="C30" i="38"/>
  <c r="C29" i="38"/>
  <c r="G30" i="39" l="1"/>
  <c r="G30" i="38"/>
  <c r="C30" i="37"/>
  <c r="C29" i="37"/>
  <c r="C10" i="38"/>
  <c r="G30" i="37" l="1"/>
  <c r="C30" i="35" l="1"/>
  <c r="C29" i="35"/>
  <c r="C30" i="33"/>
  <c r="C29" i="33"/>
  <c r="C30" i="32"/>
  <c r="C29" i="32"/>
  <c r="G30" i="35" l="1"/>
  <c r="G30" i="33"/>
  <c r="G30" i="32"/>
  <c r="G30" i="34"/>
  <c r="C30" i="59"/>
  <c r="G30" i="57"/>
  <c r="C38" i="63"/>
  <c r="C37" i="63"/>
  <c r="C36" i="63"/>
  <c r="C35" i="63"/>
  <c r="C34" i="63"/>
  <c r="C33" i="63"/>
  <c r="C32" i="63"/>
  <c r="C31" i="63"/>
  <c r="C30" i="63"/>
  <c r="C29" i="63"/>
  <c r="C28" i="63"/>
  <c r="C27" i="63"/>
  <c r="C26" i="63"/>
  <c r="C25" i="63"/>
  <c r="C24" i="63"/>
  <c r="C23" i="63"/>
  <c r="C22" i="63"/>
  <c r="G22" i="63" s="1"/>
  <c r="C21" i="63"/>
  <c r="G21" i="63" s="1"/>
  <c r="C20" i="63"/>
  <c r="G20" i="63" s="1"/>
  <c r="C19" i="63"/>
  <c r="C18" i="63"/>
  <c r="C17" i="63"/>
  <c r="G17" i="63" s="1"/>
  <c r="C16" i="63"/>
  <c r="C15" i="63"/>
  <c r="C14" i="63"/>
  <c r="G14" i="63" s="1"/>
  <c r="C13" i="63"/>
  <c r="G13" i="63" s="1"/>
  <c r="C12" i="63"/>
  <c r="G12" i="63" s="1"/>
  <c r="C11" i="63"/>
  <c r="C10" i="63"/>
  <c r="C9" i="63"/>
  <c r="G9" i="63" s="1"/>
  <c r="C8" i="63"/>
  <c r="C7" i="63"/>
  <c r="C6" i="63"/>
  <c r="G6" i="63" s="1"/>
  <c r="C5" i="63"/>
  <c r="G5" i="63" s="1"/>
  <c r="C4" i="63"/>
  <c r="G4" i="63" s="1"/>
  <c r="C3" i="63"/>
  <c r="C2" i="63"/>
  <c r="B40" i="63"/>
  <c r="C39" i="63"/>
  <c r="G39" i="63" s="1"/>
  <c r="C30" i="61"/>
  <c r="C29" i="61"/>
  <c r="C30" i="60"/>
  <c r="C29" i="60"/>
  <c r="C29" i="59"/>
  <c r="C31" i="57"/>
  <c r="C30" i="58"/>
  <c r="C29" i="58"/>
  <c r="G30" i="63" l="1"/>
  <c r="G27" i="63"/>
  <c r="G30" i="61"/>
  <c r="G30" i="59"/>
  <c r="G30" i="60"/>
  <c r="G30" i="58"/>
  <c r="G33" i="63"/>
  <c r="G37" i="63"/>
  <c r="G35" i="63"/>
  <c r="G31" i="63"/>
  <c r="G25" i="63"/>
  <c r="G23" i="63"/>
  <c r="G18" i="63"/>
  <c r="G15" i="63"/>
  <c r="G10" i="63"/>
  <c r="G7" i="63"/>
  <c r="G2" i="63"/>
  <c r="C38" i="54"/>
  <c r="G40" i="63" l="1"/>
  <c r="C36" i="49"/>
  <c r="C17" i="47" l="1"/>
  <c r="C15" i="47"/>
  <c r="C14" i="47"/>
  <c r="C13" i="47"/>
  <c r="C13" i="46"/>
  <c r="C8" i="37"/>
  <c r="C18" i="43" l="1"/>
  <c r="C19" i="43"/>
  <c r="C13" i="32" l="1"/>
  <c r="C3" i="56" l="1"/>
  <c r="C13" i="52" l="1"/>
  <c r="C5" i="50" l="1"/>
  <c r="C10" i="39"/>
  <c r="C18" i="38" l="1"/>
  <c r="C13" i="38"/>
  <c r="C6" i="57" l="1"/>
  <c r="C6" i="56" l="1"/>
  <c r="C2" i="53" l="1"/>
  <c r="C38" i="43"/>
  <c r="C20" i="42"/>
  <c r="C16" i="37" l="1"/>
  <c r="C13" i="33"/>
  <c r="C23" i="57" l="1"/>
  <c r="C12" i="51" l="1"/>
  <c r="C11" i="51"/>
  <c r="C31" i="48" l="1"/>
  <c r="C23" i="48"/>
  <c r="C18" i="48"/>
  <c r="C2" i="47"/>
  <c r="C2" i="38" l="1"/>
  <c r="C34" i="39" l="1"/>
  <c r="C32" i="39"/>
  <c r="G15" i="1" l="1"/>
  <c r="C8" i="48" l="1"/>
  <c r="C27" i="45"/>
  <c r="C7" i="44"/>
  <c r="C6" i="44"/>
  <c r="C5" i="44"/>
  <c r="C39" i="49" l="1"/>
  <c r="C38" i="49"/>
  <c r="C37" i="49"/>
  <c r="C35" i="49"/>
  <c r="C34" i="49"/>
  <c r="C33" i="49"/>
  <c r="C32" i="49"/>
  <c r="C31" i="49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2" i="49"/>
  <c r="C11" i="49"/>
  <c r="C10" i="49"/>
  <c r="C9" i="49"/>
  <c r="C8" i="49"/>
  <c r="C6" i="49"/>
  <c r="C5" i="49"/>
  <c r="C4" i="49"/>
  <c r="C3" i="49"/>
  <c r="C2" i="49"/>
  <c r="C39" i="48"/>
  <c r="C38" i="48"/>
  <c r="C37" i="48"/>
  <c r="C36" i="48"/>
  <c r="C35" i="48"/>
  <c r="C34" i="48"/>
  <c r="C33" i="48"/>
  <c r="C32" i="48"/>
  <c r="C28" i="48"/>
  <c r="C27" i="48"/>
  <c r="C26" i="48"/>
  <c r="C25" i="48"/>
  <c r="C24" i="48"/>
  <c r="C22" i="48"/>
  <c r="C21" i="48"/>
  <c r="C20" i="48"/>
  <c r="C19" i="48"/>
  <c r="C17" i="48"/>
  <c r="C16" i="48"/>
  <c r="C15" i="48"/>
  <c r="C14" i="48"/>
  <c r="C13" i="48"/>
  <c r="C12" i="48"/>
  <c r="C11" i="48"/>
  <c r="C10" i="48"/>
  <c r="C9" i="48"/>
  <c r="C7" i="48"/>
  <c r="C6" i="48"/>
  <c r="C5" i="48"/>
  <c r="C4" i="48"/>
  <c r="C3" i="48"/>
  <c r="C2" i="48"/>
  <c r="C39" i="47"/>
  <c r="C38" i="47"/>
  <c r="C37" i="47"/>
  <c r="C36" i="47"/>
  <c r="C35" i="47"/>
  <c r="C34" i="47"/>
  <c r="C33" i="47"/>
  <c r="C32" i="47"/>
  <c r="C31" i="47"/>
  <c r="C28" i="47"/>
  <c r="C27" i="47"/>
  <c r="C26" i="47"/>
  <c r="C25" i="47"/>
  <c r="C24" i="47"/>
  <c r="C23" i="47"/>
  <c r="C22" i="47"/>
  <c r="C21" i="47"/>
  <c r="C20" i="47"/>
  <c r="C19" i="47"/>
  <c r="C18" i="47"/>
  <c r="C16" i="47"/>
  <c r="C12" i="47"/>
  <c r="C11" i="47"/>
  <c r="C10" i="47"/>
  <c r="C9" i="47"/>
  <c r="C8" i="47"/>
  <c r="C7" i="47"/>
  <c r="C6" i="47"/>
  <c r="C5" i="47"/>
  <c r="C4" i="47"/>
  <c r="C3" i="47"/>
  <c r="C39" i="46"/>
  <c r="C38" i="46"/>
  <c r="C37" i="46"/>
  <c r="C36" i="46"/>
  <c r="C35" i="46"/>
  <c r="C34" i="46"/>
  <c r="C33" i="46"/>
  <c r="C32" i="46"/>
  <c r="C31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2" i="46"/>
  <c r="C11" i="46"/>
  <c r="C10" i="46"/>
  <c r="C9" i="46"/>
  <c r="C8" i="46"/>
  <c r="C7" i="46"/>
  <c r="C6" i="46"/>
  <c r="C5" i="46"/>
  <c r="C4" i="46"/>
  <c r="C3" i="46"/>
  <c r="C2" i="46"/>
  <c r="C39" i="45"/>
  <c r="C38" i="45"/>
  <c r="C37" i="45"/>
  <c r="C36" i="45"/>
  <c r="C35" i="45"/>
  <c r="C34" i="45"/>
  <c r="C33" i="45"/>
  <c r="C32" i="45"/>
  <c r="C31" i="45"/>
  <c r="C28" i="45"/>
  <c r="C26" i="45"/>
  <c r="C25" i="45"/>
  <c r="C24" i="45"/>
  <c r="C23" i="45"/>
  <c r="C22" i="45"/>
  <c r="C21" i="45"/>
  <c r="C20" i="45"/>
  <c r="C19" i="45"/>
  <c r="C18" i="45"/>
  <c r="C17" i="45"/>
  <c r="C16" i="45"/>
  <c r="C15" i="45"/>
  <c r="C14" i="45"/>
  <c r="C12" i="45"/>
  <c r="C11" i="45"/>
  <c r="C10" i="45"/>
  <c r="C9" i="45"/>
  <c r="C8" i="45"/>
  <c r="C7" i="45"/>
  <c r="C6" i="45"/>
  <c r="C5" i="45"/>
  <c r="C4" i="45"/>
  <c r="C3" i="45"/>
  <c r="C2" i="45"/>
  <c r="C39" i="44"/>
  <c r="C38" i="44"/>
  <c r="C37" i="44"/>
  <c r="C36" i="44"/>
  <c r="C35" i="44"/>
  <c r="C34" i="44"/>
  <c r="C33" i="44"/>
  <c r="C32" i="44"/>
  <c r="C31" i="44"/>
  <c r="C28" i="44"/>
  <c r="C27" i="44"/>
  <c r="C26" i="44"/>
  <c r="C25" i="44"/>
  <c r="C24" i="44"/>
  <c r="C23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2" i="44"/>
  <c r="C3" i="44"/>
  <c r="C4" i="44"/>
  <c r="C39" i="43"/>
  <c r="C37" i="43"/>
  <c r="C36" i="43"/>
  <c r="C35" i="43"/>
  <c r="C34" i="43"/>
  <c r="C33" i="43"/>
  <c r="C32" i="43"/>
  <c r="C31" i="43"/>
  <c r="C28" i="43"/>
  <c r="C27" i="43"/>
  <c r="C26" i="43"/>
  <c r="C25" i="43"/>
  <c r="C24" i="43"/>
  <c r="C23" i="43"/>
  <c r="C22" i="43"/>
  <c r="C21" i="43"/>
  <c r="C20" i="43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3" i="43"/>
  <c r="C2" i="43"/>
  <c r="C38" i="42"/>
  <c r="C37" i="42"/>
  <c r="C36" i="42"/>
  <c r="C35" i="42"/>
  <c r="C34" i="42"/>
  <c r="C33" i="42"/>
  <c r="C32" i="42"/>
  <c r="C31" i="42"/>
  <c r="C28" i="42"/>
  <c r="C27" i="42"/>
  <c r="C26" i="42"/>
  <c r="C25" i="42"/>
  <c r="C24" i="42"/>
  <c r="C23" i="42"/>
  <c r="C22" i="42"/>
  <c r="C21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2" i="42"/>
  <c r="C39" i="61"/>
  <c r="C38" i="61"/>
  <c r="C37" i="61"/>
  <c r="C36" i="61"/>
  <c r="C35" i="61"/>
  <c r="C34" i="61"/>
  <c r="C33" i="61"/>
  <c r="C32" i="61"/>
  <c r="C31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2" i="61"/>
  <c r="C11" i="61"/>
  <c r="C10" i="61"/>
  <c r="C9" i="61"/>
  <c r="C8" i="61"/>
  <c r="C7" i="61"/>
  <c r="C6" i="61"/>
  <c r="C5" i="61"/>
  <c r="C4" i="61"/>
  <c r="C3" i="61"/>
  <c r="C2" i="61"/>
  <c r="C39" i="60"/>
  <c r="C38" i="60"/>
  <c r="C37" i="60"/>
  <c r="C36" i="60"/>
  <c r="C35" i="60"/>
  <c r="C34" i="60"/>
  <c r="C33" i="60"/>
  <c r="C32" i="60"/>
  <c r="C31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2" i="60"/>
  <c r="C11" i="60"/>
  <c r="C10" i="60"/>
  <c r="C9" i="60"/>
  <c r="C8" i="60"/>
  <c r="C7" i="60"/>
  <c r="C6" i="60"/>
  <c r="C5" i="60"/>
  <c r="C4" i="60"/>
  <c r="C3" i="60"/>
  <c r="C2" i="60"/>
  <c r="C39" i="59"/>
  <c r="C38" i="59"/>
  <c r="C37" i="59"/>
  <c r="C36" i="59"/>
  <c r="C35" i="59"/>
  <c r="C34" i="59"/>
  <c r="C33" i="59"/>
  <c r="C32" i="59"/>
  <c r="C31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2" i="59"/>
  <c r="C11" i="59"/>
  <c r="C10" i="59"/>
  <c r="C9" i="59"/>
  <c r="C8" i="59"/>
  <c r="C7" i="59"/>
  <c r="C6" i="59"/>
  <c r="C5" i="59"/>
  <c r="C4" i="59"/>
  <c r="C3" i="59"/>
  <c r="C2" i="59"/>
  <c r="C39" i="58"/>
  <c r="C38" i="58"/>
  <c r="C37" i="58"/>
  <c r="C36" i="58"/>
  <c r="C35" i="58"/>
  <c r="C34" i="58"/>
  <c r="C33" i="58"/>
  <c r="C32" i="58"/>
  <c r="C31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4" i="58"/>
  <c r="C3" i="58"/>
  <c r="C2" i="58"/>
  <c r="C39" i="57"/>
  <c r="C38" i="57"/>
  <c r="C36" i="57"/>
  <c r="C35" i="57"/>
  <c r="C34" i="57"/>
  <c r="C33" i="57"/>
  <c r="C32" i="57"/>
  <c r="C28" i="57"/>
  <c r="C27" i="57"/>
  <c r="C26" i="57"/>
  <c r="C25" i="57"/>
  <c r="C24" i="57"/>
  <c r="C22" i="57"/>
  <c r="C21" i="57"/>
  <c r="C20" i="57"/>
  <c r="C19" i="57"/>
  <c r="C18" i="57"/>
  <c r="C17" i="57"/>
  <c r="C16" i="57"/>
  <c r="C15" i="57"/>
  <c r="C14" i="57"/>
  <c r="C13" i="57"/>
  <c r="C12" i="57"/>
  <c r="C11" i="57"/>
  <c r="C10" i="57"/>
  <c r="C9" i="57"/>
  <c r="C8" i="57"/>
  <c r="C7" i="57"/>
  <c r="C5" i="57"/>
  <c r="C4" i="57"/>
  <c r="C3" i="57"/>
  <c r="C2" i="57"/>
  <c r="C38" i="56"/>
  <c r="C37" i="56"/>
  <c r="C36" i="56"/>
  <c r="C35" i="56"/>
  <c r="C34" i="56"/>
  <c r="C33" i="56"/>
  <c r="C32" i="56"/>
  <c r="C31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2" i="56"/>
  <c r="C11" i="56"/>
  <c r="C10" i="56"/>
  <c r="C9" i="56"/>
  <c r="C8" i="56"/>
  <c r="C7" i="56"/>
  <c r="C5" i="56"/>
  <c r="C4" i="56"/>
  <c r="C2" i="56"/>
  <c r="C38" i="41"/>
  <c r="C37" i="41"/>
  <c r="C36" i="41"/>
  <c r="C35" i="41"/>
  <c r="C34" i="41"/>
  <c r="C33" i="41"/>
  <c r="C32" i="41"/>
  <c r="C31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C2" i="41"/>
  <c r="C39" i="40"/>
  <c r="C38" i="40"/>
  <c r="C37" i="40"/>
  <c r="C36" i="40"/>
  <c r="C35" i="40"/>
  <c r="C34" i="40"/>
  <c r="C33" i="40"/>
  <c r="C32" i="40"/>
  <c r="C31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C2" i="40"/>
  <c r="C23" i="39"/>
  <c r="C39" i="39"/>
  <c r="C38" i="39"/>
  <c r="C37" i="39"/>
  <c r="C36" i="39"/>
  <c r="C35" i="39"/>
  <c r="C33" i="39"/>
  <c r="C31" i="39"/>
  <c r="C28" i="39"/>
  <c r="C27" i="39"/>
  <c r="C26" i="39"/>
  <c r="C25" i="39"/>
  <c r="C24" i="39"/>
  <c r="C22" i="39"/>
  <c r="C21" i="39"/>
  <c r="C20" i="39"/>
  <c r="C19" i="39"/>
  <c r="C18" i="39"/>
  <c r="C17" i="39"/>
  <c r="C15" i="39"/>
  <c r="C14" i="39"/>
  <c r="C12" i="39"/>
  <c r="C11" i="39"/>
  <c r="C9" i="39"/>
  <c r="C8" i="39"/>
  <c r="C7" i="39"/>
  <c r="C6" i="39"/>
  <c r="C5" i="39"/>
  <c r="C4" i="39"/>
  <c r="C3" i="39"/>
  <c r="C2" i="39"/>
  <c r="C39" i="55"/>
  <c r="C38" i="55"/>
  <c r="C37" i="55"/>
  <c r="C36" i="55"/>
  <c r="C35" i="55"/>
  <c r="C34" i="55"/>
  <c r="C33" i="55"/>
  <c r="C32" i="55"/>
  <c r="C31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2" i="55"/>
  <c r="C11" i="55"/>
  <c r="C10" i="55"/>
  <c r="C9" i="55"/>
  <c r="C8" i="55"/>
  <c r="C7" i="55"/>
  <c r="C6" i="55"/>
  <c r="C5" i="55"/>
  <c r="C4" i="55"/>
  <c r="C3" i="55"/>
  <c r="C2" i="55"/>
  <c r="C39" i="54"/>
  <c r="C37" i="54"/>
  <c r="C36" i="54"/>
  <c r="C35" i="54"/>
  <c r="C34" i="54"/>
  <c r="C33" i="54"/>
  <c r="C32" i="54"/>
  <c r="C31" i="54"/>
  <c r="C28" i="54"/>
  <c r="C27" i="54"/>
  <c r="C26" i="54"/>
  <c r="C25" i="54"/>
  <c r="C24" i="54"/>
  <c r="C23" i="54"/>
  <c r="C22" i="54"/>
  <c r="C21" i="54"/>
  <c r="C20" i="54"/>
  <c r="C19" i="54"/>
  <c r="C18" i="54"/>
  <c r="C17" i="54"/>
  <c r="C15" i="54"/>
  <c r="C14" i="54"/>
  <c r="C13" i="54"/>
  <c r="C12" i="54"/>
  <c r="C11" i="54"/>
  <c r="C10" i="54"/>
  <c r="C9" i="54"/>
  <c r="C8" i="54"/>
  <c r="C7" i="54"/>
  <c r="C5" i="54"/>
  <c r="C4" i="54"/>
  <c r="C3" i="54"/>
  <c r="C2" i="54"/>
  <c r="C18" i="50"/>
  <c r="C39" i="50"/>
  <c r="C38" i="50"/>
  <c r="C37" i="50"/>
  <c r="C36" i="50"/>
  <c r="C35" i="50"/>
  <c r="C34" i="50"/>
  <c r="C33" i="50"/>
  <c r="C32" i="50"/>
  <c r="C31" i="50"/>
  <c r="C28" i="50"/>
  <c r="C27" i="50"/>
  <c r="C26" i="50"/>
  <c r="C25" i="50"/>
  <c r="C24" i="50"/>
  <c r="C23" i="50"/>
  <c r="C22" i="50"/>
  <c r="C21" i="50"/>
  <c r="C20" i="50"/>
  <c r="C19" i="50"/>
  <c r="C17" i="50"/>
  <c r="C15" i="50"/>
  <c r="C14" i="50"/>
  <c r="C13" i="50"/>
  <c r="C12" i="50"/>
  <c r="C11" i="50"/>
  <c r="C10" i="50"/>
  <c r="C9" i="50"/>
  <c r="C8" i="50"/>
  <c r="C7" i="50"/>
  <c r="C6" i="50"/>
  <c r="C4" i="50"/>
  <c r="C3" i="50"/>
  <c r="C2" i="50"/>
  <c r="C37" i="51"/>
  <c r="C14" i="51"/>
  <c r="C2" i="52"/>
  <c r="C3" i="52"/>
  <c r="C39" i="51"/>
  <c r="C38" i="51"/>
  <c r="C36" i="51"/>
  <c r="C35" i="51"/>
  <c r="C34" i="51"/>
  <c r="C33" i="51"/>
  <c r="C32" i="51"/>
  <c r="C31" i="51"/>
  <c r="C28" i="51"/>
  <c r="C27" i="51"/>
  <c r="C26" i="51"/>
  <c r="C25" i="51"/>
  <c r="C24" i="51"/>
  <c r="C23" i="51"/>
  <c r="C22" i="51"/>
  <c r="C21" i="51"/>
  <c r="C20" i="51"/>
  <c r="C19" i="51"/>
  <c r="C18" i="51"/>
  <c r="C17" i="51"/>
  <c r="C15" i="51"/>
  <c r="C13" i="51"/>
  <c r="C10" i="51"/>
  <c r="C9" i="51"/>
  <c r="C8" i="51"/>
  <c r="C7" i="51"/>
  <c r="C6" i="51"/>
  <c r="C5" i="51"/>
  <c r="C4" i="51"/>
  <c r="C3" i="51"/>
  <c r="C2" i="51"/>
  <c r="C20" i="52"/>
  <c r="C14" i="53"/>
  <c r="C12" i="53"/>
  <c r="C39" i="53"/>
  <c r="C38" i="53"/>
  <c r="C37" i="53"/>
  <c r="C36" i="53"/>
  <c r="C35" i="53"/>
  <c r="C34" i="53"/>
  <c r="C33" i="53"/>
  <c r="C32" i="53"/>
  <c r="C31" i="53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3" i="53"/>
  <c r="C11" i="53"/>
  <c r="C10" i="53"/>
  <c r="C9" i="53"/>
  <c r="C8" i="53"/>
  <c r="C7" i="53"/>
  <c r="C6" i="53"/>
  <c r="C5" i="53"/>
  <c r="C4" i="53"/>
  <c r="C3" i="53"/>
  <c r="C39" i="52"/>
  <c r="C38" i="52"/>
  <c r="C37" i="52"/>
  <c r="C36" i="52"/>
  <c r="C35" i="52"/>
  <c r="C34" i="52"/>
  <c r="C33" i="52"/>
  <c r="C32" i="52"/>
  <c r="C31" i="52"/>
  <c r="C28" i="52"/>
  <c r="C27" i="52"/>
  <c r="C26" i="52"/>
  <c r="C25" i="52"/>
  <c r="C24" i="52"/>
  <c r="C23" i="52"/>
  <c r="C22" i="52"/>
  <c r="C21" i="52"/>
  <c r="C19" i="52"/>
  <c r="C18" i="52"/>
  <c r="C17" i="52"/>
  <c r="C16" i="52"/>
  <c r="C15" i="52"/>
  <c r="C14" i="52"/>
  <c r="C12" i="52"/>
  <c r="C11" i="52"/>
  <c r="C10" i="52"/>
  <c r="C9" i="52"/>
  <c r="C8" i="52"/>
  <c r="C7" i="52"/>
  <c r="C6" i="52"/>
  <c r="C5" i="52"/>
  <c r="C4" i="52"/>
  <c r="C38" i="38"/>
  <c r="C37" i="38"/>
  <c r="C36" i="38"/>
  <c r="C35" i="38"/>
  <c r="C34" i="38"/>
  <c r="C33" i="38"/>
  <c r="C32" i="38"/>
  <c r="C31" i="38"/>
  <c r="C28" i="38"/>
  <c r="C27" i="38"/>
  <c r="C26" i="38"/>
  <c r="C25" i="38"/>
  <c r="C24" i="38"/>
  <c r="C23" i="38"/>
  <c r="C22" i="38"/>
  <c r="C21" i="38"/>
  <c r="C20" i="38"/>
  <c r="C19" i="38"/>
  <c r="C17" i="38"/>
  <c r="C15" i="38"/>
  <c r="C14" i="38"/>
  <c r="C12" i="38"/>
  <c r="C11" i="38"/>
  <c r="C9" i="38"/>
  <c r="C8" i="38"/>
  <c r="C7" i="38"/>
  <c r="C6" i="38"/>
  <c r="C5" i="38"/>
  <c r="C4" i="38"/>
  <c r="C3" i="38"/>
  <c r="C39" i="37"/>
  <c r="C37" i="37"/>
  <c r="C36" i="37"/>
  <c r="C35" i="37"/>
  <c r="C34" i="37"/>
  <c r="C33" i="37"/>
  <c r="C32" i="37"/>
  <c r="C31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5" i="37"/>
  <c r="C14" i="37"/>
  <c r="C12" i="37"/>
  <c r="C11" i="37"/>
  <c r="C10" i="37"/>
  <c r="C9" i="37"/>
  <c r="C7" i="37"/>
  <c r="C6" i="37"/>
  <c r="C5" i="37"/>
  <c r="C4" i="37"/>
  <c r="C3" i="37"/>
  <c r="C2" i="37"/>
  <c r="C39" i="35"/>
  <c r="C38" i="35"/>
  <c r="C37" i="35"/>
  <c r="C36" i="35"/>
  <c r="C35" i="35"/>
  <c r="C34" i="35"/>
  <c r="C33" i="35"/>
  <c r="C32" i="35"/>
  <c r="C31" i="35"/>
  <c r="C28" i="35"/>
  <c r="C26" i="35"/>
  <c r="C25" i="35"/>
  <c r="C24" i="35"/>
  <c r="C23" i="35"/>
  <c r="C22" i="35"/>
  <c r="C21" i="35"/>
  <c r="C20" i="35"/>
  <c r="C19" i="35"/>
  <c r="C18" i="35"/>
  <c r="C17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C2" i="35"/>
  <c r="G27" i="39" l="1"/>
  <c r="G39" i="55"/>
  <c r="G37" i="55"/>
  <c r="G35" i="55"/>
  <c r="G33" i="55"/>
  <c r="G31" i="55"/>
  <c r="G27" i="55"/>
  <c r="G25" i="55"/>
  <c r="G23" i="55"/>
  <c r="G22" i="55"/>
  <c r="G21" i="55"/>
  <c r="G20" i="55"/>
  <c r="G18" i="55"/>
  <c r="G17" i="55"/>
  <c r="G15" i="55"/>
  <c r="G14" i="55"/>
  <c r="G12" i="55"/>
  <c r="G10" i="55"/>
  <c r="G9" i="55"/>
  <c r="G7" i="55"/>
  <c r="G6" i="55"/>
  <c r="G5" i="55"/>
  <c r="G4" i="55"/>
  <c r="G2" i="55"/>
  <c r="G39" i="54"/>
  <c r="G37" i="54"/>
  <c r="G35" i="54"/>
  <c r="G33" i="54"/>
  <c r="G31" i="54"/>
  <c r="G27" i="54"/>
  <c r="G25" i="54"/>
  <c r="G23" i="54"/>
  <c r="G22" i="54"/>
  <c r="G21" i="54"/>
  <c r="G20" i="54"/>
  <c r="G18" i="54"/>
  <c r="G17" i="54"/>
  <c r="G14" i="54"/>
  <c r="G12" i="54"/>
  <c r="G10" i="54"/>
  <c r="G9" i="54"/>
  <c r="G7" i="54"/>
  <c r="G6" i="54"/>
  <c r="G5" i="54"/>
  <c r="G4" i="54"/>
  <c r="G2" i="54"/>
  <c r="G39" i="53"/>
  <c r="G37" i="53"/>
  <c r="G35" i="53"/>
  <c r="G33" i="53"/>
  <c r="G31" i="53"/>
  <c r="G27" i="53"/>
  <c r="G25" i="53"/>
  <c r="G23" i="53"/>
  <c r="G22" i="53"/>
  <c r="G21" i="53"/>
  <c r="G20" i="53"/>
  <c r="G18" i="53"/>
  <c r="G17" i="53"/>
  <c r="G15" i="53"/>
  <c r="G14" i="53"/>
  <c r="G13" i="53"/>
  <c r="G12" i="53"/>
  <c r="G10" i="53"/>
  <c r="G9" i="53"/>
  <c r="G7" i="53"/>
  <c r="G6" i="53"/>
  <c r="G5" i="53"/>
  <c r="G4" i="53"/>
  <c r="G2" i="53"/>
  <c r="G39" i="52"/>
  <c r="G37" i="52"/>
  <c r="G35" i="52"/>
  <c r="G33" i="52"/>
  <c r="G31" i="52"/>
  <c r="G27" i="52"/>
  <c r="G25" i="52"/>
  <c r="G23" i="52"/>
  <c r="G22" i="52"/>
  <c r="G21" i="52"/>
  <c r="G20" i="52"/>
  <c r="G18" i="52"/>
  <c r="G17" i="52"/>
  <c r="G15" i="52"/>
  <c r="G14" i="52"/>
  <c r="G13" i="52"/>
  <c r="G12" i="52"/>
  <c r="G10" i="52"/>
  <c r="G9" i="52"/>
  <c r="G7" i="52"/>
  <c r="G6" i="52"/>
  <c r="G5" i="52"/>
  <c r="G4" i="52"/>
  <c r="G2" i="52"/>
  <c r="G39" i="51"/>
  <c r="G37" i="51"/>
  <c r="G35" i="51"/>
  <c r="G33" i="51"/>
  <c r="G31" i="51"/>
  <c r="G27" i="51"/>
  <c r="G25" i="51"/>
  <c r="G23" i="51"/>
  <c r="G22" i="51"/>
  <c r="G21" i="51"/>
  <c r="G20" i="51"/>
  <c r="G18" i="51"/>
  <c r="G17" i="51"/>
  <c r="G14" i="51"/>
  <c r="G13" i="51"/>
  <c r="G12" i="51"/>
  <c r="G10" i="51"/>
  <c r="G9" i="51"/>
  <c r="G7" i="51"/>
  <c r="G6" i="51"/>
  <c r="G5" i="51"/>
  <c r="G4" i="51"/>
  <c r="G2" i="51"/>
  <c r="G39" i="50"/>
  <c r="G37" i="50"/>
  <c r="G35" i="50"/>
  <c r="G33" i="50"/>
  <c r="G31" i="50"/>
  <c r="G27" i="50"/>
  <c r="G25" i="50"/>
  <c r="G23" i="50"/>
  <c r="G22" i="50"/>
  <c r="G21" i="50"/>
  <c r="G20" i="50"/>
  <c r="G18" i="50"/>
  <c r="G17" i="50"/>
  <c r="G14" i="50"/>
  <c r="G13" i="50"/>
  <c r="G12" i="50"/>
  <c r="G10" i="50"/>
  <c r="G9" i="50"/>
  <c r="G7" i="50"/>
  <c r="G6" i="50"/>
  <c r="G5" i="50"/>
  <c r="G4" i="50"/>
  <c r="G2" i="50"/>
  <c r="G39" i="38"/>
  <c r="G37" i="38"/>
  <c r="G35" i="38"/>
  <c r="G33" i="38"/>
  <c r="G31" i="38"/>
  <c r="G27" i="38"/>
  <c r="G25" i="38"/>
  <c r="G23" i="38"/>
  <c r="G22" i="38"/>
  <c r="G21" i="38"/>
  <c r="G20" i="38"/>
  <c r="G18" i="38"/>
  <c r="G17" i="38"/>
  <c r="G14" i="38"/>
  <c r="G13" i="38"/>
  <c r="G12" i="38"/>
  <c r="G10" i="38"/>
  <c r="G9" i="38"/>
  <c r="G7" i="38"/>
  <c r="G6" i="38"/>
  <c r="G5" i="38"/>
  <c r="G4" i="38"/>
  <c r="G2" i="38"/>
  <c r="G39" i="37"/>
  <c r="G37" i="37"/>
  <c r="G33" i="37"/>
  <c r="G31" i="37"/>
  <c r="G27" i="37"/>
  <c r="G25" i="37"/>
  <c r="G23" i="37"/>
  <c r="G22" i="37"/>
  <c r="G21" i="37"/>
  <c r="G20" i="37"/>
  <c r="G18" i="37"/>
  <c r="G17" i="37"/>
  <c r="G14" i="37"/>
  <c r="G13" i="37"/>
  <c r="G12" i="37"/>
  <c r="G10" i="37"/>
  <c r="G9" i="37"/>
  <c r="G7" i="37"/>
  <c r="G6" i="37"/>
  <c r="G5" i="37"/>
  <c r="G4" i="37"/>
  <c r="G2" i="37"/>
  <c r="G39" i="35"/>
  <c r="G37" i="35"/>
  <c r="G35" i="35"/>
  <c r="G33" i="35"/>
  <c r="G31" i="35"/>
  <c r="G27" i="35"/>
  <c r="G25" i="35"/>
  <c r="G23" i="35"/>
  <c r="G22" i="35"/>
  <c r="G21" i="35"/>
  <c r="G20" i="35"/>
  <c r="G18" i="35"/>
  <c r="G17" i="35"/>
  <c r="G14" i="35"/>
  <c r="G13" i="35"/>
  <c r="G12" i="35"/>
  <c r="G10" i="35"/>
  <c r="G9" i="35"/>
  <c r="G7" i="35"/>
  <c r="G6" i="35"/>
  <c r="G5" i="35"/>
  <c r="G4" i="35"/>
  <c r="G2" i="35"/>
  <c r="G39" i="34"/>
  <c r="G37" i="34"/>
  <c r="G35" i="34"/>
  <c r="G33" i="34"/>
  <c r="G31" i="34"/>
  <c r="G27" i="34"/>
  <c r="G25" i="34"/>
  <c r="G23" i="34"/>
  <c r="G22" i="34"/>
  <c r="G21" i="34"/>
  <c r="G20" i="34"/>
  <c r="G18" i="34"/>
  <c r="G17" i="34"/>
  <c r="G14" i="34"/>
  <c r="G13" i="34"/>
  <c r="G12" i="34"/>
  <c r="G10" i="34"/>
  <c r="G9" i="34"/>
  <c r="G7" i="34"/>
  <c r="G6" i="34"/>
  <c r="G5" i="34"/>
  <c r="G4" i="34"/>
  <c r="G2" i="34"/>
  <c r="C14" i="33"/>
  <c r="G14" i="33" s="1"/>
  <c r="C15" i="33"/>
  <c r="C16" i="33"/>
  <c r="C17" i="33"/>
  <c r="G17" i="33" s="1"/>
  <c r="C22" i="33"/>
  <c r="G22" i="33" s="1"/>
  <c r="C39" i="33"/>
  <c r="G39" i="33" s="1"/>
  <c r="C38" i="33"/>
  <c r="C37" i="33"/>
  <c r="C36" i="33"/>
  <c r="C35" i="33"/>
  <c r="C34" i="33"/>
  <c r="C33" i="33"/>
  <c r="C32" i="33"/>
  <c r="C31" i="33"/>
  <c r="C28" i="33"/>
  <c r="C27" i="33"/>
  <c r="C25" i="33"/>
  <c r="C24" i="33"/>
  <c r="C23" i="33"/>
  <c r="C21" i="33"/>
  <c r="G21" i="33" s="1"/>
  <c r="C20" i="33"/>
  <c r="G20" i="33" s="1"/>
  <c r="C19" i="33"/>
  <c r="C18" i="33"/>
  <c r="G13" i="33"/>
  <c r="C12" i="33"/>
  <c r="G12" i="33" s="1"/>
  <c r="C11" i="33"/>
  <c r="C10" i="33"/>
  <c r="C9" i="33"/>
  <c r="G9" i="33" s="1"/>
  <c r="C8" i="33"/>
  <c r="C7" i="33"/>
  <c r="C6" i="33"/>
  <c r="G6" i="33" s="1"/>
  <c r="C5" i="33"/>
  <c r="G5" i="33" s="1"/>
  <c r="C4" i="33"/>
  <c r="G4" i="33" s="1"/>
  <c r="C2" i="33"/>
  <c r="C3" i="33"/>
  <c r="G39" i="61"/>
  <c r="G37" i="61"/>
  <c r="G35" i="61"/>
  <c r="G33" i="61"/>
  <c r="G31" i="61"/>
  <c r="G27" i="61"/>
  <c r="G25" i="61"/>
  <c r="G23" i="61"/>
  <c r="G22" i="61"/>
  <c r="G21" i="61"/>
  <c r="G20" i="61"/>
  <c r="G17" i="61"/>
  <c r="G15" i="61"/>
  <c r="G14" i="61"/>
  <c r="G13" i="61"/>
  <c r="G12" i="61"/>
  <c r="G9" i="61"/>
  <c r="G7" i="61"/>
  <c r="G6" i="61"/>
  <c r="G5" i="61"/>
  <c r="G4" i="61"/>
  <c r="G39" i="60"/>
  <c r="G37" i="60"/>
  <c r="G35" i="60"/>
  <c r="G33" i="60"/>
  <c r="G31" i="60"/>
  <c r="G27" i="60"/>
  <c r="G25" i="60"/>
  <c r="G23" i="60"/>
  <c r="G22" i="60"/>
  <c r="G21" i="60"/>
  <c r="G20" i="60"/>
  <c r="G17" i="60"/>
  <c r="G15" i="60"/>
  <c r="G14" i="60"/>
  <c r="G13" i="60"/>
  <c r="G12" i="60"/>
  <c r="G9" i="60"/>
  <c r="G7" i="60"/>
  <c r="G6" i="60"/>
  <c r="G5" i="60"/>
  <c r="G4" i="60"/>
  <c r="G39" i="59"/>
  <c r="G37" i="59"/>
  <c r="G35" i="59"/>
  <c r="G33" i="59"/>
  <c r="G31" i="59"/>
  <c r="G27" i="59"/>
  <c r="G25" i="59"/>
  <c r="G23" i="59"/>
  <c r="G22" i="59"/>
  <c r="G21" i="59"/>
  <c r="G20" i="59"/>
  <c r="G17" i="59"/>
  <c r="G15" i="59"/>
  <c r="G14" i="59"/>
  <c r="G13" i="59"/>
  <c r="G12" i="59"/>
  <c r="G9" i="59"/>
  <c r="G7" i="59"/>
  <c r="G6" i="59"/>
  <c r="G5" i="59"/>
  <c r="G4" i="59"/>
  <c r="G39" i="58"/>
  <c r="G37" i="58"/>
  <c r="G35" i="58"/>
  <c r="G33" i="58"/>
  <c r="G31" i="58"/>
  <c r="G27" i="58"/>
  <c r="G25" i="58"/>
  <c r="G23" i="58"/>
  <c r="G22" i="58"/>
  <c r="G21" i="58"/>
  <c r="G20" i="58"/>
  <c r="G17" i="58"/>
  <c r="G15" i="58"/>
  <c r="G14" i="58"/>
  <c r="G13" i="58"/>
  <c r="G12" i="58"/>
  <c r="G9" i="58"/>
  <c r="G7" i="58"/>
  <c r="G6" i="58"/>
  <c r="G5" i="58"/>
  <c r="G4" i="58"/>
  <c r="G39" i="57"/>
  <c r="G37" i="57"/>
  <c r="G35" i="57"/>
  <c r="G33" i="57"/>
  <c r="G31" i="57"/>
  <c r="G27" i="57"/>
  <c r="G25" i="57"/>
  <c r="G23" i="57"/>
  <c r="G22" i="57"/>
  <c r="G21" i="57"/>
  <c r="G20" i="57"/>
  <c r="G17" i="57"/>
  <c r="G15" i="57"/>
  <c r="G14" i="57"/>
  <c r="G13" i="57"/>
  <c r="G12" i="57"/>
  <c r="G9" i="57"/>
  <c r="G7" i="57"/>
  <c r="G6" i="57"/>
  <c r="G5" i="57"/>
  <c r="G4" i="57"/>
  <c r="G39" i="56"/>
  <c r="G37" i="56"/>
  <c r="G35" i="56"/>
  <c r="G33" i="56"/>
  <c r="G31" i="56"/>
  <c r="G27" i="56"/>
  <c r="G25" i="56"/>
  <c r="G23" i="56"/>
  <c r="G22" i="56"/>
  <c r="G21" i="56"/>
  <c r="G20" i="56"/>
  <c r="G17" i="56"/>
  <c r="G15" i="56"/>
  <c r="G14" i="56"/>
  <c r="G13" i="56"/>
  <c r="G12" i="56"/>
  <c r="G9" i="56"/>
  <c r="G7" i="56"/>
  <c r="G6" i="56"/>
  <c r="G5" i="56"/>
  <c r="G4" i="56"/>
  <c r="G13" i="55"/>
  <c r="C16" i="54"/>
  <c r="G15" i="54" s="1"/>
  <c r="G13" i="54"/>
  <c r="C16" i="51"/>
  <c r="G15" i="51" s="1"/>
  <c r="C16" i="50"/>
  <c r="G15" i="50" s="1"/>
  <c r="G39" i="49"/>
  <c r="G22" i="49"/>
  <c r="G21" i="49"/>
  <c r="G20" i="49"/>
  <c r="G18" i="49"/>
  <c r="G17" i="49"/>
  <c r="G14" i="49"/>
  <c r="G13" i="49"/>
  <c r="G12" i="49"/>
  <c r="G10" i="49"/>
  <c r="G9" i="49"/>
  <c r="G6" i="49"/>
  <c r="G5" i="49"/>
  <c r="G4" i="49"/>
  <c r="G2" i="49"/>
  <c r="G39" i="48"/>
  <c r="G22" i="48"/>
  <c r="G21" i="48"/>
  <c r="G20" i="48"/>
  <c r="G18" i="48"/>
  <c r="G17" i="48"/>
  <c r="G14" i="48"/>
  <c r="G13" i="48"/>
  <c r="G12" i="48"/>
  <c r="G10" i="48"/>
  <c r="G9" i="48"/>
  <c r="G6" i="48"/>
  <c r="G5" i="48"/>
  <c r="G4" i="48"/>
  <c r="G2" i="48"/>
  <c r="G39" i="47"/>
  <c r="G22" i="47"/>
  <c r="G21" i="47"/>
  <c r="G20" i="47"/>
  <c r="G18" i="47"/>
  <c r="G17" i="47"/>
  <c r="G14" i="47"/>
  <c r="G13" i="47"/>
  <c r="G12" i="47"/>
  <c r="G10" i="47"/>
  <c r="G9" i="47"/>
  <c r="G6" i="47"/>
  <c r="G5" i="47"/>
  <c r="G4" i="47"/>
  <c r="G2" i="47"/>
  <c r="G39" i="46"/>
  <c r="G22" i="46"/>
  <c r="G21" i="46"/>
  <c r="G20" i="46"/>
  <c r="G18" i="46"/>
  <c r="G17" i="46"/>
  <c r="G14" i="46"/>
  <c r="G13" i="46"/>
  <c r="G12" i="46"/>
  <c r="G10" i="46"/>
  <c r="G9" i="46"/>
  <c r="G6" i="46"/>
  <c r="G5" i="46"/>
  <c r="G4" i="46"/>
  <c r="G2" i="46"/>
  <c r="G39" i="45"/>
  <c r="G22" i="45"/>
  <c r="G21" i="45"/>
  <c r="G20" i="45"/>
  <c r="G18" i="45"/>
  <c r="G17" i="45"/>
  <c r="G14" i="45"/>
  <c r="G13" i="45"/>
  <c r="G12" i="45"/>
  <c r="G10" i="45"/>
  <c r="G9" i="45"/>
  <c r="G6" i="45"/>
  <c r="G5" i="45"/>
  <c r="G4" i="45"/>
  <c r="G2" i="45"/>
  <c r="G39" i="44"/>
  <c r="G22" i="44"/>
  <c r="G21" i="44"/>
  <c r="G20" i="44"/>
  <c r="G18" i="44"/>
  <c r="G17" i="44"/>
  <c r="G14" i="44"/>
  <c r="G13" i="44"/>
  <c r="G12" i="44"/>
  <c r="G10" i="44"/>
  <c r="G9" i="44"/>
  <c r="G6" i="44"/>
  <c r="G5" i="44"/>
  <c r="G4" i="44"/>
  <c r="G2" i="44"/>
  <c r="G39" i="43"/>
  <c r="G22" i="43"/>
  <c r="G21" i="43"/>
  <c r="G20" i="43"/>
  <c r="G18" i="43"/>
  <c r="G17" i="43"/>
  <c r="G14" i="43"/>
  <c r="G13" i="43"/>
  <c r="G12" i="43"/>
  <c r="G10" i="43"/>
  <c r="G9" i="43"/>
  <c r="G6" i="43"/>
  <c r="G5" i="43"/>
  <c r="G4" i="43"/>
  <c r="G2" i="43"/>
  <c r="G39" i="42"/>
  <c r="G22" i="42"/>
  <c r="G21" i="42"/>
  <c r="G20" i="42"/>
  <c r="G18" i="42"/>
  <c r="G17" i="42"/>
  <c r="G14" i="42"/>
  <c r="G13" i="42"/>
  <c r="G12" i="42"/>
  <c r="G10" i="42"/>
  <c r="G9" i="42"/>
  <c r="G6" i="42"/>
  <c r="G5" i="42"/>
  <c r="G4" i="42"/>
  <c r="G2" i="42"/>
  <c r="G39" i="41"/>
  <c r="G22" i="41"/>
  <c r="G21" i="41"/>
  <c r="G20" i="41"/>
  <c r="G18" i="41"/>
  <c r="G17" i="41"/>
  <c r="G14" i="41"/>
  <c r="G13" i="41"/>
  <c r="G12" i="41"/>
  <c r="G10" i="41"/>
  <c r="G9" i="41"/>
  <c r="G6" i="41"/>
  <c r="G5" i="41"/>
  <c r="G4" i="41"/>
  <c r="G2" i="41"/>
  <c r="G39" i="40"/>
  <c r="G22" i="40"/>
  <c r="G21" i="40"/>
  <c r="G20" i="40"/>
  <c r="G18" i="40"/>
  <c r="G17" i="40"/>
  <c r="G14" i="40"/>
  <c r="G13" i="40"/>
  <c r="G12" i="40"/>
  <c r="G10" i="40"/>
  <c r="G9" i="40"/>
  <c r="G6" i="40"/>
  <c r="G5" i="40"/>
  <c r="G4" i="40"/>
  <c r="G2" i="40"/>
  <c r="G39" i="39"/>
  <c r="G22" i="39"/>
  <c r="G21" i="39"/>
  <c r="G20" i="39"/>
  <c r="G18" i="39"/>
  <c r="G17" i="39"/>
  <c r="C16" i="39"/>
  <c r="G14" i="39"/>
  <c r="G13" i="39"/>
  <c r="G12" i="39"/>
  <c r="G10" i="39"/>
  <c r="G9" i="39"/>
  <c r="G6" i="39"/>
  <c r="G5" i="39"/>
  <c r="C16" i="38"/>
  <c r="G15" i="38" s="1"/>
  <c r="G15" i="37"/>
  <c r="C16" i="35"/>
  <c r="G15" i="35" s="1"/>
  <c r="G15" i="34"/>
  <c r="C39" i="32"/>
  <c r="G39" i="32" s="1"/>
  <c r="C38" i="32"/>
  <c r="C37" i="32"/>
  <c r="C36" i="32"/>
  <c r="C33" i="32"/>
  <c r="C35" i="32"/>
  <c r="C34" i="32"/>
  <c r="C32" i="32"/>
  <c r="C28" i="32"/>
  <c r="C31" i="32"/>
  <c r="C27" i="32"/>
  <c r="C26" i="32"/>
  <c r="C25" i="32"/>
  <c r="C23" i="32"/>
  <c r="C24" i="32"/>
  <c r="C22" i="32"/>
  <c r="G22" i="32" s="1"/>
  <c r="C21" i="32"/>
  <c r="G21" i="32" s="1"/>
  <c r="C20" i="32"/>
  <c r="G20" i="32" s="1"/>
  <c r="C19" i="32"/>
  <c r="C15" i="32"/>
  <c r="C18" i="32"/>
  <c r="C17" i="32"/>
  <c r="G17" i="32" s="1"/>
  <c r="C16" i="32"/>
  <c r="G13" i="32"/>
  <c r="C11" i="32"/>
  <c r="C14" i="32"/>
  <c r="G14" i="32" s="1"/>
  <c r="C12" i="32"/>
  <c r="G12" i="32" s="1"/>
  <c r="C10" i="32"/>
  <c r="C9" i="32"/>
  <c r="G9" i="32" s="1"/>
  <c r="C8" i="32"/>
  <c r="C7" i="32"/>
  <c r="C6" i="32"/>
  <c r="G6" i="32" s="1"/>
  <c r="C5" i="32"/>
  <c r="G5" i="32" s="1"/>
  <c r="C4" i="32"/>
  <c r="G4" i="32" s="1"/>
  <c r="C3" i="32"/>
  <c r="C2" i="32"/>
  <c r="G40" i="33"/>
  <c r="G7" i="33" l="1"/>
  <c r="G33" i="33"/>
  <c r="G10" i="33"/>
  <c r="G31" i="33"/>
  <c r="G25" i="33"/>
  <c r="G7" i="32"/>
  <c r="G23" i="32"/>
  <c r="G37" i="32"/>
  <c r="G23" i="33"/>
  <c r="G27" i="33"/>
  <c r="G25" i="32"/>
  <c r="G2" i="39"/>
  <c r="G10" i="32"/>
  <c r="G7" i="39"/>
  <c r="G35" i="32"/>
  <c r="G15" i="39"/>
  <c r="G23" i="39"/>
  <c r="G33" i="39"/>
  <c r="G37" i="39"/>
  <c r="G7" i="40"/>
  <c r="G15" i="40"/>
  <c r="G23" i="40"/>
  <c r="G27" i="40"/>
  <c r="G33" i="40"/>
  <c r="G37" i="40"/>
  <c r="G7" i="41"/>
  <c r="G15" i="41"/>
  <c r="G23" i="41"/>
  <c r="G27" i="41"/>
  <c r="G33" i="41"/>
  <c r="G37" i="41"/>
  <c r="G7" i="42"/>
  <c r="G15" i="42"/>
  <c r="G23" i="42"/>
  <c r="G27" i="42"/>
  <c r="G33" i="42"/>
  <c r="G37" i="42"/>
  <c r="G7" i="43"/>
  <c r="G15" i="43"/>
  <c r="G23" i="43"/>
  <c r="G27" i="43"/>
  <c r="G33" i="43"/>
  <c r="G37" i="43"/>
  <c r="G7" i="44"/>
  <c r="G15" i="44"/>
  <c r="G23" i="44"/>
  <c r="G27" i="44"/>
  <c r="G33" i="44"/>
  <c r="G37" i="44"/>
  <c r="G7" i="45"/>
  <c r="G15" i="45"/>
  <c r="G23" i="45"/>
  <c r="G27" i="45"/>
  <c r="G33" i="45"/>
  <c r="G37" i="45"/>
  <c r="G7" i="46"/>
  <c r="G15" i="46"/>
  <c r="G23" i="46"/>
  <c r="G27" i="46"/>
  <c r="G33" i="46"/>
  <c r="G37" i="46"/>
  <c r="G7" i="47"/>
  <c r="G15" i="47"/>
  <c r="G23" i="47"/>
  <c r="G27" i="47"/>
  <c r="G33" i="47"/>
  <c r="G37" i="47"/>
  <c r="G7" i="48"/>
  <c r="G15" i="48"/>
  <c r="G23" i="48"/>
  <c r="G27" i="48"/>
  <c r="G33" i="48"/>
  <c r="G37" i="48"/>
  <c r="G7" i="49"/>
  <c r="G15" i="49"/>
  <c r="G23" i="49"/>
  <c r="G27" i="49"/>
  <c r="G33" i="49"/>
  <c r="G37" i="49"/>
  <c r="G2" i="56"/>
  <c r="G10" i="56"/>
  <c r="G18" i="56"/>
  <c r="G2" i="57"/>
  <c r="G10" i="57"/>
  <c r="G18" i="57"/>
  <c r="G2" i="58"/>
  <c r="G10" i="58"/>
  <c r="G18" i="58"/>
  <c r="G2" i="59"/>
  <c r="G10" i="59"/>
  <c r="G18" i="59"/>
  <c r="G2" i="60"/>
  <c r="G10" i="60"/>
  <c r="G18" i="60"/>
  <c r="G2" i="61"/>
  <c r="G10" i="61"/>
  <c r="G18" i="61"/>
  <c r="G18" i="33"/>
  <c r="G37" i="33"/>
  <c r="G25" i="39"/>
  <c r="G31" i="39"/>
  <c r="G35" i="39"/>
  <c r="G25" i="40"/>
  <c r="G31" i="40"/>
  <c r="G35" i="40"/>
  <c r="G25" i="41"/>
  <c r="G31" i="41"/>
  <c r="G35" i="41"/>
  <c r="G25" i="42"/>
  <c r="G31" i="42"/>
  <c r="G35" i="42"/>
  <c r="G25" i="43"/>
  <c r="G31" i="43"/>
  <c r="G35" i="43"/>
  <c r="G25" i="44"/>
  <c r="G31" i="44"/>
  <c r="G35" i="44"/>
  <c r="G25" i="45"/>
  <c r="G31" i="45"/>
  <c r="G35" i="45"/>
  <c r="G25" i="46"/>
  <c r="G31" i="46"/>
  <c r="G35" i="46"/>
  <c r="G25" i="47"/>
  <c r="G31" i="47"/>
  <c r="G35" i="47"/>
  <c r="G25" i="48"/>
  <c r="G31" i="48"/>
  <c r="G35" i="48"/>
  <c r="G25" i="49"/>
  <c r="G31" i="49"/>
  <c r="G35" i="49"/>
  <c r="G15" i="33"/>
  <c r="G27" i="32"/>
  <c r="G33" i="32"/>
  <c r="G35" i="33"/>
  <c r="G2" i="32"/>
  <c r="G15" i="32"/>
  <c r="G31" i="32"/>
  <c r="G4" i="39"/>
  <c r="G2" i="33"/>
  <c r="G40" i="50"/>
  <c r="G40" i="49" l="1"/>
  <c r="G40" i="48"/>
  <c r="G40" i="43"/>
  <c r="G40" i="42"/>
  <c r="G40" i="61"/>
  <c r="G40" i="60"/>
  <c r="G40" i="57"/>
  <c r="G40" i="56"/>
  <c r="G40" i="41"/>
  <c r="G18" i="1"/>
  <c r="G39" i="1" l="1"/>
  <c r="G37" i="1"/>
  <c r="G35" i="1"/>
  <c r="G33" i="1"/>
  <c r="G31" i="1"/>
  <c r="G27" i="1"/>
  <c r="G25" i="1"/>
  <c r="G23" i="1"/>
  <c r="G22" i="1"/>
  <c r="G21" i="1"/>
  <c r="G20" i="1"/>
  <c r="G17" i="1"/>
  <c r="G14" i="1"/>
  <c r="G12" i="1"/>
  <c r="G10" i="1"/>
  <c r="G9" i="1"/>
  <c r="G7" i="1"/>
  <c r="G6" i="1"/>
  <c r="G5" i="1"/>
  <c r="G4" i="1"/>
  <c r="G2" i="1"/>
  <c r="B40" i="61" l="1"/>
</calcChain>
</file>

<file path=xl/sharedStrings.xml><?xml version="1.0" encoding="utf-8"?>
<sst xmlns="http://schemas.openxmlformats.org/spreadsheetml/2006/main" count="1422" uniqueCount="46">
  <si>
    <t>School (Low)</t>
  </si>
  <si>
    <t>School (High)</t>
  </si>
  <si>
    <t>ACES</t>
  </si>
  <si>
    <t>Page St.</t>
  </si>
  <si>
    <t>Long Hunters</t>
  </si>
  <si>
    <t>Murray (High)</t>
  </si>
  <si>
    <t>Murray (Low)</t>
  </si>
  <si>
    <t>North 55</t>
  </si>
  <si>
    <t>Oak St. (Big)</t>
  </si>
  <si>
    <t>Oak St. (Little)</t>
  </si>
  <si>
    <t>C/AWC</t>
  </si>
  <si>
    <t>Ind. Park</t>
  </si>
  <si>
    <t>Shepherd Tank</t>
  </si>
  <si>
    <t>Shepherd (West)</t>
  </si>
  <si>
    <t>E. 80 Tank</t>
  </si>
  <si>
    <t>Small W-Plant</t>
  </si>
  <si>
    <t>Big W-Plant</t>
  </si>
  <si>
    <t>Pike</t>
  </si>
  <si>
    <t>South 55</t>
  </si>
  <si>
    <t>Knifley</t>
  </si>
  <si>
    <t>J-town (High)</t>
  </si>
  <si>
    <t>J-town (Low)</t>
  </si>
  <si>
    <t>J-Bird (High)</t>
  </si>
  <si>
    <t>J-Bird (Low)</t>
  </si>
  <si>
    <t>S 61 (High)</t>
  </si>
  <si>
    <t>S 61 (Low)</t>
  </si>
  <si>
    <t>Chance (High)</t>
  </si>
  <si>
    <t>Chance (Low)</t>
  </si>
  <si>
    <t>Breeding (High)</t>
  </si>
  <si>
    <t>Breeding (Low)</t>
  </si>
  <si>
    <t>Edm. (High)</t>
  </si>
  <si>
    <t>Edm. (Low)</t>
  </si>
  <si>
    <t>Keltner (High)</t>
  </si>
  <si>
    <t>Keltner (Low)</t>
  </si>
  <si>
    <t>Green.</t>
  </si>
  <si>
    <t>Master Meters</t>
  </si>
  <si>
    <t>Reading</t>
  </si>
  <si>
    <t>Usage</t>
  </si>
  <si>
    <t>Time</t>
  </si>
  <si>
    <t>Total</t>
  </si>
  <si>
    <t>Chol. Total</t>
  </si>
  <si>
    <t>Chol. Free</t>
  </si>
  <si>
    <t>Shepherd (East)</t>
  </si>
  <si>
    <t>Min</t>
  </si>
  <si>
    <t>704 (High)</t>
  </si>
  <si>
    <t>704 (Low)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</si>
</sst>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righ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 applyProtection="1">
      <alignment horizontal="right"/>
    </xf>
    <xf numFmtId="2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164" fontId="3" fillId="0" borderId="0" xfId="0" applyNumberFormat="1" applyFont="1" applyAlignment="1">
      <alignment horizontal="center" wrapText="1"/>
    </xf>
    <xf numFmtId="164" fontId="2" fillId="0" borderId="1" xfId="0" applyNumberFormat="1" applyFont="1" applyFill="1" applyBorder="1" applyAlignment="1" applyProtection="1">
      <alignment horizontal="right"/>
    </xf>
    <xf numFmtId="43" fontId="1" fillId="0" borderId="1" xfId="0" applyNumberFormat="1" applyFont="1" applyBorder="1"/>
    <xf numFmtId="0" fontId="2" fillId="0" borderId="1" xfId="0" applyNumberFormat="1" applyFont="1" applyBorder="1" applyAlignment="1" applyProtection="1">
      <alignment horizontal="right" wrapText="1"/>
    </xf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8" workbookViewId="0">
      <selection activeCell="G41" sqref="G41"/>
    </sheetView>
  </sheetViews>
  <sheetFormatPr defaultRowHeight="15" x14ac:dyDescent="0.25"/>
  <cols>
    <col min="1" max="1" width="16.28515625" customWidth="1"/>
    <col min="2" max="2" width="18.140625" customWidth="1"/>
    <col min="3" max="3" width="13.42578125" customWidth="1"/>
    <col min="4" max="4" width="8.28515625" customWidth="1"/>
    <col min="5" max="5" width="8.42578125" customWidth="1"/>
    <col min="6" max="6" width="8.140625" style="10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17" t="s">
        <v>41</v>
      </c>
      <c r="G1" s="4" t="s">
        <v>39</v>
      </c>
    </row>
    <row r="2" spans="1:7" ht="17.25" x14ac:dyDescent="0.3">
      <c r="A2" s="1" t="s">
        <v>1</v>
      </c>
      <c r="B2" s="1">
        <v>192581000</v>
      </c>
      <c r="C2" s="6">
        <v>131000</v>
      </c>
      <c r="D2" s="8"/>
      <c r="E2" s="2"/>
      <c r="F2" s="18"/>
      <c r="G2" s="25">
        <f>(C2+C3)</f>
        <v>178540</v>
      </c>
    </row>
    <row r="3" spans="1:7" ht="17.25" x14ac:dyDescent="0.3">
      <c r="A3" s="1" t="s">
        <v>0</v>
      </c>
      <c r="B3" s="1">
        <v>4604260</v>
      </c>
      <c r="C3" s="6">
        <v>47540</v>
      </c>
      <c r="D3" s="14"/>
      <c r="E3" s="1"/>
      <c r="F3" s="11"/>
      <c r="G3" s="26"/>
    </row>
    <row r="4" spans="1:7" ht="17.25" x14ac:dyDescent="0.3">
      <c r="A4" s="1" t="s">
        <v>2</v>
      </c>
      <c r="B4" s="1">
        <v>356000</v>
      </c>
      <c r="C4" s="6">
        <v>6000</v>
      </c>
      <c r="D4" s="14"/>
      <c r="E4" s="1"/>
      <c r="F4" s="11"/>
      <c r="G4" s="7">
        <f>C4</f>
        <v>6000</v>
      </c>
    </row>
    <row r="5" spans="1:7" ht="17.25" x14ac:dyDescent="0.3">
      <c r="A5" s="1" t="s">
        <v>3</v>
      </c>
      <c r="B5" s="1">
        <v>1025370</v>
      </c>
      <c r="C5" s="6">
        <v>174230</v>
      </c>
      <c r="D5" s="8"/>
      <c r="E5" s="1"/>
      <c r="F5" s="11"/>
      <c r="G5" s="7">
        <f>C5</f>
        <v>174230</v>
      </c>
    </row>
    <row r="6" spans="1:7" ht="17.25" x14ac:dyDescent="0.3">
      <c r="A6" s="1" t="s">
        <v>4</v>
      </c>
      <c r="B6" s="1">
        <v>37350090</v>
      </c>
      <c r="C6" s="6">
        <v>5950</v>
      </c>
      <c r="D6" s="14"/>
      <c r="E6" s="1"/>
      <c r="F6" s="11"/>
      <c r="G6" s="7">
        <f>C6</f>
        <v>5950</v>
      </c>
    </row>
    <row r="7" spans="1:7" ht="17.25" x14ac:dyDescent="0.3">
      <c r="A7" s="1" t="s">
        <v>5</v>
      </c>
      <c r="B7" s="1">
        <v>10719500</v>
      </c>
      <c r="C7" s="6">
        <v>10400</v>
      </c>
      <c r="D7" s="14"/>
      <c r="E7" s="1"/>
      <c r="F7" s="11"/>
      <c r="G7" s="25">
        <f>(C7+C8)</f>
        <v>37340</v>
      </c>
    </row>
    <row r="8" spans="1:7" ht="17.25" x14ac:dyDescent="0.3">
      <c r="A8" s="1" t="s">
        <v>6</v>
      </c>
      <c r="B8" s="1">
        <v>8813170</v>
      </c>
      <c r="C8" s="6">
        <v>26940</v>
      </c>
      <c r="D8" s="14"/>
      <c r="E8" s="1"/>
      <c r="F8" s="11"/>
      <c r="G8" s="26"/>
    </row>
    <row r="9" spans="1:7" ht="17.25" x14ac:dyDescent="0.3">
      <c r="A9" s="1" t="s">
        <v>7</v>
      </c>
      <c r="B9" s="1">
        <v>80546970</v>
      </c>
      <c r="C9" s="6">
        <v>48600</v>
      </c>
      <c r="D9" s="14"/>
      <c r="E9" s="1"/>
      <c r="F9" s="11"/>
      <c r="G9" s="7">
        <f>C9</f>
        <v>48600</v>
      </c>
    </row>
    <row r="10" spans="1:7" ht="17.25" x14ac:dyDescent="0.3">
      <c r="A10" s="1" t="s">
        <v>8</v>
      </c>
      <c r="B10" s="1">
        <v>712303700</v>
      </c>
      <c r="C10" s="6">
        <v>506600</v>
      </c>
      <c r="D10" s="14"/>
      <c r="E10" s="1"/>
      <c r="F10" s="11"/>
      <c r="G10" s="25">
        <f>(C10+C11)</f>
        <v>506600</v>
      </c>
    </row>
    <row r="11" spans="1:7" ht="17.25" x14ac:dyDescent="0.3">
      <c r="A11" s="1" t="s">
        <v>9</v>
      </c>
      <c r="B11" s="1">
        <v>36407390</v>
      </c>
      <c r="C11" s="6">
        <v>0</v>
      </c>
      <c r="D11" s="14"/>
      <c r="E11" s="1"/>
      <c r="F11" s="11"/>
      <c r="G11" s="26"/>
    </row>
    <row r="12" spans="1:7" ht="17.25" x14ac:dyDescent="0.3">
      <c r="A12" s="1" t="s">
        <v>10</v>
      </c>
      <c r="B12" s="1">
        <v>6406233000</v>
      </c>
      <c r="C12" s="6">
        <v>2147000</v>
      </c>
      <c r="D12" s="14"/>
      <c r="E12" s="1"/>
      <c r="F12" s="19">
        <v>2</v>
      </c>
      <c r="G12" s="7">
        <f>C12</f>
        <v>2147000</v>
      </c>
    </row>
    <row r="13" spans="1:7" ht="17.25" x14ac:dyDescent="0.3">
      <c r="A13" s="1" t="s">
        <v>11</v>
      </c>
      <c r="B13" s="11">
        <v>6666694540000</v>
      </c>
      <c r="C13" s="13">
        <v>395000</v>
      </c>
      <c r="D13" s="14"/>
      <c r="E13" s="1"/>
      <c r="F13" s="11"/>
      <c r="G13" s="7"/>
    </row>
    <row r="14" spans="1:7" ht="17.25" x14ac:dyDescent="0.3">
      <c r="A14" s="1" t="s">
        <v>12</v>
      </c>
      <c r="B14" s="1">
        <v>36685090</v>
      </c>
      <c r="C14" s="6">
        <v>72000</v>
      </c>
      <c r="D14" s="14"/>
      <c r="E14" s="1"/>
      <c r="F14" s="11"/>
      <c r="G14" s="7">
        <f>C14</f>
        <v>72000</v>
      </c>
    </row>
    <row r="15" spans="1:7" ht="17.25" x14ac:dyDescent="0.3">
      <c r="A15" s="1" t="s">
        <v>13</v>
      </c>
      <c r="B15" s="1">
        <v>195910100</v>
      </c>
      <c r="C15" s="6">
        <v>169180</v>
      </c>
      <c r="D15" s="14"/>
      <c r="E15" s="1"/>
      <c r="F15" s="11"/>
      <c r="G15" s="25">
        <f>(C15+C16)</f>
        <v>169180</v>
      </c>
    </row>
    <row r="16" spans="1:7" ht="17.25" x14ac:dyDescent="0.3">
      <c r="A16" s="1" t="s">
        <v>42</v>
      </c>
      <c r="B16" s="1"/>
      <c r="C16" s="6"/>
      <c r="D16" s="1"/>
      <c r="E16" s="1"/>
      <c r="F16" s="11"/>
      <c r="G16" s="27"/>
    </row>
    <row r="17" spans="1:7" ht="17.25" x14ac:dyDescent="0.3">
      <c r="A17" s="1" t="s">
        <v>14</v>
      </c>
      <c r="B17" s="1">
        <v>199456000</v>
      </c>
      <c r="C17" s="6">
        <v>215000</v>
      </c>
      <c r="D17" s="14"/>
      <c r="E17" s="1"/>
      <c r="F17" s="11"/>
      <c r="G17" s="7">
        <f t="shared" ref="G17:G22" si="0">C17</f>
        <v>215000</v>
      </c>
    </row>
    <row r="18" spans="1:7" ht="17.25" x14ac:dyDescent="0.3">
      <c r="A18" s="1" t="s">
        <v>15</v>
      </c>
      <c r="B18" s="1">
        <v>9072760</v>
      </c>
      <c r="C18" s="6">
        <v>29640</v>
      </c>
      <c r="D18" s="14"/>
      <c r="E18" s="1"/>
      <c r="F18" s="11"/>
      <c r="G18" s="25">
        <f>(C18+C19)</f>
        <v>30040</v>
      </c>
    </row>
    <row r="19" spans="1:7" ht="17.25" x14ac:dyDescent="0.3">
      <c r="A19" s="1" t="s">
        <v>16</v>
      </c>
      <c r="B19" s="1">
        <v>7330700</v>
      </c>
      <c r="C19" s="6">
        <v>400</v>
      </c>
      <c r="D19" s="14"/>
      <c r="E19" s="1"/>
      <c r="F19" s="11"/>
      <c r="G19" s="26"/>
    </row>
    <row r="20" spans="1:7" ht="17.25" x14ac:dyDescent="0.3">
      <c r="A20" s="1" t="s">
        <v>17</v>
      </c>
      <c r="B20" s="1">
        <v>44129400</v>
      </c>
      <c r="C20" s="6">
        <v>90820</v>
      </c>
      <c r="D20" s="14"/>
      <c r="E20" s="1"/>
      <c r="F20" s="11"/>
      <c r="G20" s="7">
        <f t="shared" si="0"/>
        <v>90820</v>
      </c>
    </row>
    <row r="21" spans="1:7" ht="17.25" x14ac:dyDescent="0.3">
      <c r="A21" s="1" t="s">
        <v>18</v>
      </c>
      <c r="B21" s="1">
        <v>5961600</v>
      </c>
      <c r="C21" s="6">
        <v>51000</v>
      </c>
      <c r="D21" s="14"/>
      <c r="E21" s="1"/>
      <c r="F21" s="11"/>
      <c r="G21" s="7">
        <f t="shared" si="0"/>
        <v>51000</v>
      </c>
    </row>
    <row r="22" spans="1:7" ht="17.25" x14ac:dyDescent="0.3">
      <c r="A22" s="1" t="s">
        <v>19</v>
      </c>
      <c r="B22" s="1">
        <v>79063700</v>
      </c>
      <c r="C22" s="6">
        <v>74900</v>
      </c>
      <c r="D22" s="14"/>
      <c r="E22" s="1"/>
      <c r="F22" s="11"/>
      <c r="G22" s="7">
        <f t="shared" si="0"/>
        <v>74900</v>
      </c>
    </row>
    <row r="23" spans="1:7" ht="17.25" x14ac:dyDescent="0.3">
      <c r="A23" s="1" t="s">
        <v>20</v>
      </c>
      <c r="B23" s="1">
        <v>9039900</v>
      </c>
      <c r="C23" s="6">
        <v>98800</v>
      </c>
      <c r="D23" s="14"/>
      <c r="E23" s="1"/>
      <c r="F23" s="11"/>
      <c r="G23" s="25">
        <f>(C23+C24)</f>
        <v>110510</v>
      </c>
    </row>
    <row r="24" spans="1:7" ht="17.25" x14ac:dyDescent="0.3">
      <c r="A24" s="1" t="s">
        <v>21</v>
      </c>
      <c r="B24" s="1">
        <v>1214010</v>
      </c>
      <c r="C24" s="6">
        <v>11710</v>
      </c>
      <c r="D24" s="14"/>
      <c r="E24" s="1"/>
      <c r="F24" s="11"/>
      <c r="G24" s="26"/>
    </row>
    <row r="25" spans="1:7" ht="17.25" x14ac:dyDescent="0.3">
      <c r="A25" s="1" t="s">
        <v>22</v>
      </c>
      <c r="B25" s="1">
        <v>17716000</v>
      </c>
      <c r="C25" s="6">
        <v>193000</v>
      </c>
      <c r="D25" s="14"/>
      <c r="E25" s="1"/>
      <c r="F25" s="11"/>
      <c r="G25" s="25">
        <f>C25+C26</f>
        <v>234580</v>
      </c>
    </row>
    <row r="26" spans="1:7" ht="17.25" x14ac:dyDescent="0.3">
      <c r="A26" s="1" t="s">
        <v>23</v>
      </c>
      <c r="B26" s="1">
        <v>3320840</v>
      </c>
      <c r="C26" s="6">
        <v>41580</v>
      </c>
      <c r="D26" s="14"/>
      <c r="E26" s="1"/>
      <c r="F26" s="11"/>
      <c r="G26" s="26"/>
    </row>
    <row r="27" spans="1:7" ht="17.25" x14ac:dyDescent="0.3">
      <c r="A27" s="1" t="s">
        <v>24</v>
      </c>
      <c r="B27" s="1">
        <v>0</v>
      </c>
      <c r="C27" s="6">
        <v>0</v>
      </c>
      <c r="D27" s="14"/>
      <c r="E27" s="1"/>
      <c r="F27" s="11"/>
      <c r="G27" s="25">
        <f>C27+C28</f>
        <v>860</v>
      </c>
    </row>
    <row r="28" spans="1:7" ht="17.25" x14ac:dyDescent="0.3">
      <c r="A28" s="1" t="s">
        <v>25</v>
      </c>
      <c r="B28" s="1">
        <v>63330</v>
      </c>
      <c r="C28" s="6">
        <v>860</v>
      </c>
      <c r="D28" s="14"/>
      <c r="E28" s="1"/>
      <c r="F28" s="11"/>
      <c r="G28" s="26"/>
    </row>
    <row r="29" spans="1:7" ht="17.25" x14ac:dyDescent="0.3">
      <c r="A29" s="1" t="s">
        <v>44</v>
      </c>
      <c r="B29" s="1">
        <v>11546000</v>
      </c>
      <c r="C29" s="6">
        <v>35000</v>
      </c>
      <c r="D29" s="14"/>
      <c r="E29" s="1"/>
      <c r="F29" s="11"/>
      <c r="G29" s="23"/>
    </row>
    <row r="30" spans="1:7" ht="17.25" x14ac:dyDescent="0.3">
      <c r="A30" s="1" t="s">
        <v>45</v>
      </c>
      <c r="B30" s="1">
        <v>6966310</v>
      </c>
      <c r="C30" s="6">
        <v>29950</v>
      </c>
      <c r="D30" s="14"/>
      <c r="E30" s="1"/>
      <c r="F30" s="11"/>
      <c r="G30" s="23">
        <f>SUM(C29:C30)</f>
        <v>64950</v>
      </c>
    </row>
    <row r="31" spans="1:7" ht="17.25" x14ac:dyDescent="0.3">
      <c r="A31" s="1" t="s">
        <v>26</v>
      </c>
      <c r="B31" s="1">
        <v>29000</v>
      </c>
      <c r="C31" s="6">
        <v>0</v>
      </c>
      <c r="D31" s="14"/>
      <c r="E31" s="1"/>
      <c r="F31" s="11"/>
      <c r="G31" s="25">
        <f>C31+C32</f>
        <v>11540</v>
      </c>
    </row>
    <row r="32" spans="1:7" ht="17.25" x14ac:dyDescent="0.3">
      <c r="A32" s="1" t="s">
        <v>27</v>
      </c>
      <c r="B32" s="1">
        <v>1503940</v>
      </c>
      <c r="C32" s="6">
        <v>11540</v>
      </c>
      <c r="D32" s="14"/>
      <c r="E32" s="1"/>
      <c r="F32" s="11"/>
      <c r="G32" s="26"/>
    </row>
    <row r="33" spans="1:7" ht="17.25" x14ac:dyDescent="0.3">
      <c r="A33" s="1" t="s">
        <v>28</v>
      </c>
      <c r="B33" s="1">
        <v>41691000</v>
      </c>
      <c r="C33" s="6">
        <v>68000</v>
      </c>
      <c r="D33" s="14"/>
      <c r="E33" s="1"/>
      <c r="F33" s="11"/>
      <c r="G33" s="25">
        <f>C33+C34</f>
        <v>104090</v>
      </c>
    </row>
    <row r="34" spans="1:7" ht="17.25" x14ac:dyDescent="0.3">
      <c r="A34" s="1" t="s">
        <v>29</v>
      </c>
      <c r="B34" s="1">
        <v>3231870</v>
      </c>
      <c r="C34" s="6">
        <v>36090</v>
      </c>
      <c r="D34" s="14"/>
      <c r="E34" s="1"/>
      <c r="F34" s="11"/>
      <c r="G34" s="26"/>
    </row>
    <row r="35" spans="1:7" ht="17.25" x14ac:dyDescent="0.3">
      <c r="A35" s="1" t="s">
        <v>30</v>
      </c>
      <c r="B35" s="1">
        <v>27801800</v>
      </c>
      <c r="C35" s="6">
        <v>700</v>
      </c>
      <c r="D35" s="14"/>
      <c r="E35" s="1"/>
      <c r="F35" s="11"/>
      <c r="G35" s="25">
        <f>C35+C36</f>
        <v>9140</v>
      </c>
    </row>
    <row r="36" spans="1:7" ht="17.25" x14ac:dyDescent="0.3">
      <c r="A36" s="1" t="s">
        <v>31</v>
      </c>
      <c r="B36" s="1">
        <v>1320380</v>
      </c>
      <c r="C36" s="6">
        <v>8440</v>
      </c>
      <c r="D36" s="14"/>
      <c r="E36" s="1"/>
      <c r="F36" s="11"/>
      <c r="G36" s="26"/>
    </row>
    <row r="37" spans="1:7" ht="17.25" x14ac:dyDescent="0.3">
      <c r="A37" s="1" t="s">
        <v>32</v>
      </c>
      <c r="B37" s="1">
        <v>44987000</v>
      </c>
      <c r="C37" s="6">
        <v>128000</v>
      </c>
      <c r="D37" s="14"/>
      <c r="E37" s="1"/>
      <c r="F37" s="11"/>
      <c r="G37" s="25">
        <f>C37+C38</f>
        <v>164650</v>
      </c>
    </row>
    <row r="38" spans="1:7" ht="17.25" x14ac:dyDescent="0.3">
      <c r="A38" s="1" t="s">
        <v>33</v>
      </c>
      <c r="B38" s="1">
        <v>2716720</v>
      </c>
      <c r="C38" s="6">
        <v>36650</v>
      </c>
      <c r="D38" s="14"/>
      <c r="E38" s="1"/>
      <c r="F38" s="11"/>
      <c r="G38" s="26"/>
    </row>
    <row r="39" spans="1:7" ht="17.25" x14ac:dyDescent="0.3">
      <c r="A39" s="1" t="s">
        <v>34</v>
      </c>
      <c r="B39" s="1">
        <v>3743600</v>
      </c>
      <c r="C39" s="6">
        <v>67200</v>
      </c>
      <c r="D39" s="14"/>
      <c r="E39" s="1"/>
      <c r="F39" s="11"/>
      <c r="G39" s="7">
        <f>C39</f>
        <v>67200</v>
      </c>
    </row>
    <row r="40" spans="1:7" x14ac:dyDescent="0.25">
      <c r="A40" s="9"/>
      <c r="B40" s="9"/>
      <c r="F40" s="10" t="s">
        <v>43</v>
      </c>
      <c r="G40" s="10">
        <f>SUM(G2:G39)</f>
        <v>4574720</v>
      </c>
    </row>
    <row r="41" spans="1:7" x14ac:dyDescent="0.25">
      <c r="G41" s="10"/>
    </row>
  </sheetData>
  <mergeCells count="12">
    <mergeCell ref="G25:G26"/>
    <mergeCell ref="G2:G3"/>
    <mergeCell ref="G7:G8"/>
    <mergeCell ref="G10:G11"/>
    <mergeCell ref="G15:G16"/>
    <mergeCell ref="G23:G24"/>
    <mergeCell ref="G18:G19"/>
    <mergeCell ref="G27:G28"/>
    <mergeCell ref="G31:G32"/>
    <mergeCell ref="G33:G34"/>
    <mergeCell ref="G35:G36"/>
    <mergeCell ref="G37:G38"/>
  </mergeCells>
  <pageMargins left="0.7" right="0.7" top="0.75" bottom="0.75" header="0.3" footer="0.3"/>
  <pageSetup orientation="portrait" r:id="rId1"/>
  <headerFooter>
    <oddHeader>&amp;C&amp;20February 1, 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13" workbookViewId="0">
      <selection activeCell="D5" sqref="D5"/>
    </sheetView>
  </sheetViews>
  <sheetFormatPr defaultRowHeight="15" x14ac:dyDescent="0.25"/>
  <cols>
    <col min="1" max="1" width="17" customWidth="1"/>
    <col min="2" max="2" width="17.855468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193797000</v>
      </c>
      <c r="C2" s="6">
        <f>SUM(B2-'9'!B2)</f>
        <v>128000</v>
      </c>
      <c r="D2" s="8"/>
      <c r="E2" s="2"/>
      <c r="F2" s="3"/>
      <c r="G2" s="28">
        <f>SUM(C2:C3)</f>
        <v>176450</v>
      </c>
    </row>
    <row r="3" spans="1:7" ht="17.25" x14ac:dyDescent="0.3">
      <c r="A3" s="1" t="s">
        <v>0</v>
      </c>
      <c r="B3" s="1">
        <v>5041860</v>
      </c>
      <c r="C3" s="6">
        <f>SUM(B3-'9'!B3)</f>
        <v>48450</v>
      </c>
      <c r="D3" s="14"/>
      <c r="E3" s="1"/>
      <c r="F3" s="1"/>
      <c r="G3" s="29"/>
    </row>
    <row r="4" spans="1:7" ht="17.25" x14ac:dyDescent="0.3">
      <c r="A4" s="1" t="s">
        <v>2</v>
      </c>
      <c r="B4" s="1">
        <v>403000</v>
      </c>
      <c r="C4" s="6">
        <f>SUM(B4-'9'!B4)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2638770</v>
      </c>
      <c r="C5" s="6">
        <f>SUM(B5-'9'!B5)</f>
        <v>170320</v>
      </c>
      <c r="D5" s="8"/>
      <c r="E5" s="1"/>
      <c r="F5" s="1"/>
      <c r="G5" s="12">
        <f>SUM(C5)</f>
        <v>170320</v>
      </c>
    </row>
    <row r="6" spans="1:7" ht="17.25" x14ac:dyDescent="0.3">
      <c r="A6" s="1" t="s">
        <v>4</v>
      </c>
      <c r="B6" s="1">
        <v>37415650</v>
      </c>
      <c r="C6" s="6">
        <f>SUM(B6-'9'!B6)</f>
        <v>6890</v>
      </c>
      <c r="D6" s="14"/>
      <c r="E6" s="1"/>
      <c r="F6" s="1"/>
      <c r="G6" s="12">
        <f>SUM(C6)</f>
        <v>6890</v>
      </c>
    </row>
    <row r="7" spans="1:7" ht="17.25" x14ac:dyDescent="0.3">
      <c r="A7" s="1" t="s">
        <v>5</v>
      </c>
      <c r="B7" s="1">
        <v>10832000</v>
      </c>
      <c r="C7" s="6">
        <f>SUM(B7-'9'!B7)</f>
        <v>10000</v>
      </c>
      <c r="D7" s="14"/>
      <c r="E7" s="1"/>
      <c r="F7" s="1"/>
      <c r="G7" s="28">
        <f>SUM(C7:C8)</f>
        <v>37340</v>
      </c>
    </row>
    <row r="8" spans="1:7" ht="17.25" x14ac:dyDescent="0.3">
      <c r="A8" s="1" t="s">
        <v>6</v>
      </c>
      <c r="B8" s="1">
        <v>9061340</v>
      </c>
      <c r="C8" s="6">
        <f>SUM(B8-'9'!B8)</f>
        <v>27340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80963280</v>
      </c>
      <c r="C9" s="6">
        <f>SUM(B9-'9'!B9)</f>
        <v>44660</v>
      </c>
      <c r="D9" s="14"/>
      <c r="E9" s="1"/>
      <c r="F9" s="1"/>
      <c r="G9" s="12">
        <f>SUM(C9)</f>
        <v>44660</v>
      </c>
    </row>
    <row r="10" spans="1:7" ht="17.25" x14ac:dyDescent="0.3">
      <c r="A10" s="1" t="s">
        <v>8</v>
      </c>
      <c r="B10" s="1">
        <v>716005200</v>
      </c>
      <c r="C10" s="6">
        <f>SUM(B10-'9'!B10)</f>
        <v>179100</v>
      </c>
      <c r="D10" s="14"/>
      <c r="E10" s="1"/>
      <c r="F10" s="1"/>
      <c r="G10" s="28">
        <f>SUM(C10:C11)</f>
        <v>179100</v>
      </c>
    </row>
    <row r="11" spans="1:7" ht="17.25" x14ac:dyDescent="0.3">
      <c r="A11" s="1" t="s">
        <v>9</v>
      </c>
      <c r="B11" s="1">
        <v>36407390</v>
      </c>
      <c r="C11" s="6">
        <f>SUM(B11-'9'!B11)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6424742000</v>
      </c>
      <c r="C12" s="6">
        <f>SUM(B12-'9'!B12)</f>
        <v>1998000</v>
      </c>
      <c r="D12" s="14"/>
      <c r="E12" s="1"/>
      <c r="F12" s="16">
        <v>2.11</v>
      </c>
      <c r="G12" s="12">
        <f>SUM(C12)</f>
        <v>1998000</v>
      </c>
    </row>
    <row r="13" spans="1:7" ht="17.25" x14ac:dyDescent="0.3">
      <c r="A13" s="1" t="s">
        <v>11</v>
      </c>
      <c r="B13" s="11">
        <v>6666697534000</v>
      </c>
      <c r="C13" s="13">
        <f>SUM(B13-'9'!B13)</f>
        <v>283000</v>
      </c>
      <c r="D13" s="14"/>
      <c r="E13" s="1"/>
      <c r="F13" s="1"/>
      <c r="G13" s="12">
        <f>SUM(C13)</f>
        <v>283000</v>
      </c>
    </row>
    <row r="14" spans="1:7" ht="17.25" x14ac:dyDescent="0.3">
      <c r="A14" s="1" t="s">
        <v>12</v>
      </c>
      <c r="B14" s="1">
        <v>37122170</v>
      </c>
      <c r="C14" s="6">
        <f>SUM(B14-'9'!B14)</f>
        <v>36590</v>
      </c>
      <c r="D14" s="14"/>
      <c r="E14" s="1"/>
      <c r="F14" s="1"/>
      <c r="G14" s="12">
        <f>SUM(C14)</f>
        <v>36590</v>
      </c>
    </row>
    <row r="15" spans="1:7" ht="17.25" x14ac:dyDescent="0.3">
      <c r="A15" s="1" t="s">
        <v>13</v>
      </c>
      <c r="B15" s="1">
        <v>197440160</v>
      </c>
      <c r="C15" s="6">
        <f>SUM(B15-'9'!B15)</f>
        <v>162290</v>
      </c>
      <c r="D15" s="14"/>
      <c r="E15" s="1"/>
      <c r="F15" s="1"/>
      <c r="G15" s="28">
        <f>SUM(C15:C16)</f>
        <v>162290</v>
      </c>
    </row>
    <row r="16" spans="1:7" ht="17.25" x14ac:dyDescent="0.3">
      <c r="A16" s="1" t="s">
        <v>42</v>
      </c>
      <c r="B16" s="1"/>
      <c r="C16" s="6">
        <f>SUM(B16-'9'!B16)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200766000</v>
      </c>
      <c r="C17" s="6">
        <f>SUM(B17-'9'!B17)</f>
        <v>94000</v>
      </c>
      <c r="D17" s="14"/>
      <c r="E17" s="1"/>
      <c r="F17" s="1"/>
      <c r="G17" s="12">
        <f>SUM(C17)</f>
        <v>94000</v>
      </c>
    </row>
    <row r="18" spans="1:7" ht="17.25" x14ac:dyDescent="0.3">
      <c r="A18" s="1" t="s">
        <v>15</v>
      </c>
      <c r="B18" s="1">
        <v>9355820</v>
      </c>
      <c r="C18" s="6">
        <f>SUM(B18-'9'!B18)</f>
        <v>25180</v>
      </c>
      <c r="D18" s="14"/>
      <c r="E18" s="1"/>
      <c r="F18" s="1"/>
      <c r="G18" s="28">
        <f>SUM(C18:C19)</f>
        <v>25280</v>
      </c>
    </row>
    <row r="19" spans="1:7" ht="17.25" x14ac:dyDescent="0.3">
      <c r="A19" s="1" t="s">
        <v>16</v>
      </c>
      <c r="B19" s="1">
        <v>7334200</v>
      </c>
      <c r="C19" s="6">
        <f>SUM(B19-'9'!B19)</f>
        <v>100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45016500</v>
      </c>
      <c r="C20" s="6">
        <f>SUM(B20-'9'!B20)</f>
        <v>98870</v>
      </c>
      <c r="D20" s="14"/>
      <c r="E20" s="1"/>
      <c r="F20" s="1"/>
      <c r="G20" s="12">
        <f>SUM(C20)</f>
        <v>98870</v>
      </c>
    </row>
    <row r="21" spans="1:7" ht="17.25" x14ac:dyDescent="0.3">
      <c r="A21" s="1" t="s">
        <v>18</v>
      </c>
      <c r="B21" s="1">
        <v>6427300</v>
      </c>
      <c r="C21" s="6">
        <f>SUM(B21-'9'!B21)</f>
        <v>50300</v>
      </c>
      <c r="D21" s="14"/>
      <c r="E21" s="1"/>
      <c r="F21" s="1"/>
      <c r="G21" s="12">
        <f>SUM(C21)</f>
        <v>50300</v>
      </c>
    </row>
    <row r="22" spans="1:7" ht="17.25" x14ac:dyDescent="0.3">
      <c r="A22" s="1" t="s">
        <v>19</v>
      </c>
      <c r="B22" s="1">
        <v>79762700</v>
      </c>
      <c r="C22" s="6">
        <f>SUM(B22-'9'!B22)</f>
        <v>84400</v>
      </c>
      <c r="D22" s="1"/>
      <c r="E22" s="1"/>
      <c r="F22" s="1"/>
      <c r="G22" s="12">
        <f>SUM(C22)</f>
        <v>84400</v>
      </c>
    </row>
    <row r="23" spans="1:7" ht="17.25" x14ac:dyDescent="0.3">
      <c r="A23" s="1" t="s">
        <v>20</v>
      </c>
      <c r="B23" s="1">
        <v>9838500</v>
      </c>
      <c r="C23" s="6">
        <f>SUM(B23-'9'!B23)</f>
        <v>0</v>
      </c>
      <c r="D23" s="14"/>
      <c r="E23" s="1"/>
      <c r="F23" s="1"/>
      <c r="G23" s="28">
        <f>SUM(C23:C24)</f>
        <v>0</v>
      </c>
    </row>
    <row r="24" spans="1:7" ht="17.25" x14ac:dyDescent="0.3">
      <c r="A24" s="1" t="s">
        <v>21</v>
      </c>
      <c r="B24" s="1">
        <v>1306780</v>
      </c>
      <c r="C24" s="6">
        <f>SUM(B24-'9'!B24)</f>
        <v>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19365000</v>
      </c>
      <c r="C25" s="6">
        <f>SUM(B25-'9'!B25)</f>
        <v>0</v>
      </c>
      <c r="D25" s="14"/>
      <c r="E25" s="1"/>
      <c r="F25" s="1"/>
      <c r="G25" s="28">
        <f>SUM(C25:C26)</f>
        <v>0</v>
      </c>
    </row>
    <row r="26" spans="1:7" ht="17.25" x14ac:dyDescent="0.3">
      <c r="A26" s="1" t="s">
        <v>23</v>
      </c>
      <c r="B26" s="1">
        <v>3664040</v>
      </c>
      <c r="C26" s="6">
        <f>SUM(B26-'9'!B26)</f>
        <v>0</v>
      </c>
      <c r="D26" s="14"/>
      <c r="E26" s="1"/>
      <c r="F26" s="1"/>
      <c r="G26" s="29"/>
    </row>
    <row r="27" spans="1:7" ht="17.25" x14ac:dyDescent="0.3">
      <c r="A27" s="1" t="s">
        <v>24</v>
      </c>
      <c r="B27" s="1"/>
      <c r="C27" s="6">
        <f>SUM(B27-'9'!B27)</f>
        <v>0</v>
      </c>
      <c r="D27" s="14"/>
      <c r="E27" s="1"/>
      <c r="F27" s="1"/>
      <c r="G27" s="28">
        <f>SUM(C27:C28)</f>
        <v>0</v>
      </c>
    </row>
    <row r="28" spans="1:7" ht="17.25" x14ac:dyDescent="0.3">
      <c r="A28" s="1" t="s">
        <v>25</v>
      </c>
      <c r="B28" s="1">
        <v>68070</v>
      </c>
      <c r="C28" s="6">
        <f>SUM(B28-'9'!B28)</f>
        <v>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11826000</v>
      </c>
      <c r="C29" s="6">
        <f>SUM(B29-'9'!B29)</f>
        <v>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7254360</v>
      </c>
      <c r="C30" s="6">
        <f>SUM(B30-'9'!B30)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29000</v>
      </c>
      <c r="C31" s="6">
        <f>SUM(B31-'9'!B31)</f>
        <v>0</v>
      </c>
      <c r="D31" s="14"/>
      <c r="E31" s="1"/>
      <c r="F31" s="1"/>
      <c r="G31" s="28">
        <f>SUM(C31:C32)</f>
        <v>0</v>
      </c>
    </row>
    <row r="32" spans="1:7" ht="17.25" x14ac:dyDescent="0.3">
      <c r="A32" s="1" t="s">
        <v>27</v>
      </c>
      <c r="B32" s="1">
        <v>1610140</v>
      </c>
      <c r="C32" s="6">
        <f>SUM(B32-'9'!B32)</f>
        <v>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42029000</v>
      </c>
      <c r="C33" s="6">
        <f>SUM(B33-'9'!B33)</f>
        <v>0</v>
      </c>
      <c r="D33" s="14"/>
      <c r="E33" s="1"/>
      <c r="F33" s="1"/>
      <c r="G33" s="28">
        <f>SUM(C33:C34)</f>
        <v>0</v>
      </c>
    </row>
    <row r="34" spans="1:7" ht="17.25" x14ac:dyDescent="0.3">
      <c r="A34" s="1" t="s">
        <v>29</v>
      </c>
      <c r="B34" s="1">
        <v>3545490</v>
      </c>
      <c r="C34" s="6">
        <f>SUM(B34-'9'!B34)</f>
        <v>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27808200</v>
      </c>
      <c r="C35" s="6">
        <f>SUM(B35-'9'!B35)</f>
        <v>0</v>
      </c>
      <c r="D35" s="14"/>
      <c r="E35" s="1"/>
      <c r="F35" s="1"/>
      <c r="G35" s="28">
        <f>SUM(C35:C36)</f>
        <v>0</v>
      </c>
    </row>
    <row r="36" spans="1:7" ht="17.25" x14ac:dyDescent="0.3">
      <c r="A36" s="1" t="s">
        <v>31</v>
      </c>
      <c r="B36" s="1">
        <v>1409590</v>
      </c>
      <c r="C36" s="6">
        <f>SUM(B36-'9'!B36)</f>
        <v>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46067000</v>
      </c>
      <c r="C37" s="6">
        <f>SUM(B37-'9'!B37)</f>
        <v>0</v>
      </c>
      <c r="D37" s="14"/>
      <c r="E37" s="1"/>
      <c r="F37" s="1"/>
      <c r="G37" s="28">
        <f>SUM(C37:C38)</f>
        <v>0</v>
      </c>
    </row>
    <row r="38" spans="1:7" ht="17.25" x14ac:dyDescent="0.3">
      <c r="A38" s="1" t="s">
        <v>33</v>
      </c>
      <c r="B38" s="1">
        <v>3029130</v>
      </c>
      <c r="C38" s="6">
        <f>SUM(B38-'9'!B38)</f>
        <v>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4318500</v>
      </c>
      <c r="C39" s="6">
        <v>0</v>
      </c>
      <c r="D39" s="14"/>
      <c r="E39" s="1"/>
      <c r="F39" s="1"/>
      <c r="G39" s="12">
        <f>SUM(C39)</f>
        <v>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10, 2018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7" workbookViewId="0">
      <selection activeCell="C29" sqref="C29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193934000</v>
      </c>
      <c r="C2" s="6">
        <f>SUM(B2-'10'!B2)</f>
        <v>137000</v>
      </c>
      <c r="D2" s="8"/>
      <c r="E2" s="2"/>
      <c r="F2" s="3"/>
      <c r="G2" s="28">
        <f>SUM(C2:C3)</f>
        <v>184460</v>
      </c>
    </row>
    <row r="3" spans="1:7" ht="17.25" x14ac:dyDescent="0.3">
      <c r="A3" s="1" t="s">
        <v>0</v>
      </c>
      <c r="B3" s="1">
        <v>5089320</v>
      </c>
      <c r="C3" s="6">
        <f>SUM(B3-'10'!B3)</f>
        <v>47460</v>
      </c>
      <c r="D3" s="14"/>
      <c r="E3" s="1"/>
      <c r="F3" s="1"/>
      <c r="G3" s="29"/>
    </row>
    <row r="4" spans="1:7" ht="17.25" x14ac:dyDescent="0.3">
      <c r="A4" s="1" t="s">
        <v>2</v>
      </c>
      <c r="B4" s="1">
        <v>410000</v>
      </c>
      <c r="C4" s="6">
        <f>SUM(B4-'10'!B4)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2817460</v>
      </c>
      <c r="C5" s="6">
        <f>SUM(B5-'10'!B5)</f>
        <v>178690</v>
      </c>
      <c r="D5" s="8"/>
      <c r="E5" s="1"/>
      <c r="F5" s="1"/>
      <c r="G5" s="12">
        <f>SUM(C5)</f>
        <v>178690</v>
      </c>
    </row>
    <row r="6" spans="1:7" ht="17.25" x14ac:dyDescent="0.3">
      <c r="A6" s="1" t="s">
        <v>4</v>
      </c>
      <c r="B6" s="1">
        <v>37422590</v>
      </c>
      <c r="C6" s="6">
        <f>SUM(B6-'10'!B6)</f>
        <v>6940</v>
      </c>
      <c r="D6" s="14"/>
      <c r="E6" s="1"/>
      <c r="F6" s="1"/>
      <c r="G6" s="12">
        <f>SUM(C6)</f>
        <v>6940</v>
      </c>
    </row>
    <row r="7" spans="1:7" ht="17.25" x14ac:dyDescent="0.3">
      <c r="A7" s="1" t="s">
        <v>5</v>
      </c>
      <c r="B7" s="1">
        <v>10832000</v>
      </c>
      <c r="C7" s="6">
        <f>SUM(B7-'10'!B7)</f>
        <v>0</v>
      </c>
      <c r="D7" s="14"/>
      <c r="E7" s="1"/>
      <c r="F7" s="1"/>
      <c r="G7" s="28">
        <f>SUM(C7:C8)</f>
        <v>0</v>
      </c>
    </row>
    <row r="8" spans="1:7" ht="17.25" x14ac:dyDescent="0.3">
      <c r="A8" s="1" t="s">
        <v>6</v>
      </c>
      <c r="B8" s="1">
        <v>9061340</v>
      </c>
      <c r="C8" s="6">
        <f>SUM(B8-'10'!B8)</f>
        <v>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81007510</v>
      </c>
      <c r="C9" s="6">
        <f>SUM(B9-'10'!B9)</f>
        <v>44230</v>
      </c>
      <c r="D9" s="14"/>
      <c r="E9" s="1"/>
      <c r="F9" s="1"/>
      <c r="G9" s="12">
        <f>SUM(C9)</f>
        <v>44230</v>
      </c>
    </row>
    <row r="10" spans="1:7" ht="17.25" x14ac:dyDescent="0.3">
      <c r="A10" s="1" t="s">
        <v>8</v>
      </c>
      <c r="B10" s="1">
        <v>716444500</v>
      </c>
      <c r="C10" s="6">
        <f>SUM(B10-'10'!B10)</f>
        <v>439300</v>
      </c>
      <c r="D10" s="14"/>
      <c r="E10" s="1"/>
      <c r="F10" s="1"/>
      <c r="G10" s="28">
        <f>SUM(C10:C11)</f>
        <v>439300</v>
      </c>
    </row>
    <row r="11" spans="1:7" ht="17.25" x14ac:dyDescent="0.3">
      <c r="A11" s="1" t="s">
        <v>9</v>
      </c>
      <c r="B11" s="1">
        <v>36407390</v>
      </c>
      <c r="C11" s="6">
        <f>SUM(B11-'10'!B11)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6426808000</v>
      </c>
      <c r="C12" s="6">
        <f>SUM(B12-'10'!B12)</f>
        <v>2066000</v>
      </c>
      <c r="D12" s="14"/>
      <c r="E12" s="1"/>
      <c r="F12" s="1"/>
      <c r="G12" s="12">
        <f>SUM(C12)</f>
        <v>2066000</v>
      </c>
    </row>
    <row r="13" spans="1:7" ht="17.25" x14ac:dyDescent="0.3">
      <c r="A13" s="1" t="s">
        <v>11</v>
      </c>
      <c r="B13" s="11">
        <v>6666697933000</v>
      </c>
      <c r="C13" s="13">
        <f>SUM(B13-'10'!B13)</f>
        <v>399000</v>
      </c>
      <c r="D13" s="14"/>
      <c r="E13" s="1"/>
      <c r="F13" s="1"/>
      <c r="G13" s="12">
        <f>SUM(C13)</f>
        <v>399000</v>
      </c>
    </row>
    <row r="14" spans="1:7" ht="17.25" x14ac:dyDescent="0.3">
      <c r="A14" s="1" t="s">
        <v>12</v>
      </c>
      <c r="B14" s="1">
        <v>37122170</v>
      </c>
      <c r="C14" s="6">
        <f>SUM(B14-'10'!B14)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197440160</v>
      </c>
      <c r="C15" s="6">
        <f>SUM(B15-'10'!B15)</f>
        <v>0</v>
      </c>
      <c r="D15" s="14"/>
      <c r="E15" s="1"/>
      <c r="F15" s="1"/>
      <c r="G15" s="28">
        <f>SUM(C15:C16)</f>
        <v>0</v>
      </c>
    </row>
    <row r="16" spans="1:7" ht="17.25" x14ac:dyDescent="0.3">
      <c r="A16" s="1" t="s">
        <v>42</v>
      </c>
      <c r="B16" s="1"/>
      <c r="C16" s="6">
        <f>SUM(B16-'10'!B16)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200766000</v>
      </c>
      <c r="C17" s="6">
        <f>SUM(B17-'10'!B17)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9388730</v>
      </c>
      <c r="C18" s="6">
        <f>SUM(B18-'10'!B18)</f>
        <v>32910</v>
      </c>
      <c r="D18" s="14"/>
      <c r="E18" s="1"/>
      <c r="F18" s="1"/>
      <c r="G18" s="28">
        <f>SUM(C18:C19)</f>
        <v>33310</v>
      </c>
    </row>
    <row r="19" spans="1:7" ht="17.25" x14ac:dyDescent="0.3">
      <c r="A19" s="1" t="s">
        <v>16</v>
      </c>
      <c r="B19" s="1">
        <v>7334600</v>
      </c>
      <c r="C19" s="6">
        <f>SUM(B19-'10'!B19)</f>
        <v>400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45112500</v>
      </c>
      <c r="C20" s="6">
        <f>SUM(B20-'10'!B20)</f>
        <v>96000</v>
      </c>
      <c r="D20" s="14"/>
      <c r="E20" s="1"/>
      <c r="F20" s="1"/>
      <c r="G20" s="12">
        <f>SUM(C20)</f>
        <v>96000</v>
      </c>
    </row>
    <row r="21" spans="1:7" ht="17.25" x14ac:dyDescent="0.3">
      <c r="A21" s="1" t="s">
        <v>18</v>
      </c>
      <c r="B21" s="1">
        <v>6478700</v>
      </c>
      <c r="C21" s="6">
        <f>SUM(B21-'10'!B21)</f>
        <v>51400</v>
      </c>
      <c r="D21" s="14"/>
      <c r="E21" s="1"/>
      <c r="F21" s="1"/>
      <c r="G21" s="12">
        <f>SUM(C21)</f>
        <v>51400</v>
      </c>
    </row>
    <row r="22" spans="1:7" ht="17.25" x14ac:dyDescent="0.3">
      <c r="A22" s="1" t="s">
        <v>19</v>
      </c>
      <c r="B22" s="1">
        <v>79762700</v>
      </c>
      <c r="C22" s="6">
        <f>SUM(B22-'10'!B22)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>
        <v>10013700</v>
      </c>
      <c r="C23" s="6">
        <f>SUM(B23-'10'!B23)</f>
        <v>175200</v>
      </c>
      <c r="D23" s="14"/>
      <c r="E23" s="1"/>
      <c r="F23" s="1"/>
      <c r="G23" s="28">
        <f>SUM(C23:C24)</f>
        <v>198310</v>
      </c>
    </row>
    <row r="24" spans="1:7" ht="17.25" x14ac:dyDescent="0.3">
      <c r="A24" s="1" t="s">
        <v>21</v>
      </c>
      <c r="B24" s="1">
        <v>1329890</v>
      </c>
      <c r="C24" s="6">
        <f>SUM(B24-'10'!B24)</f>
        <v>23110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19828000</v>
      </c>
      <c r="C25" s="6">
        <f>SUM(B25-'10'!B25)</f>
        <v>463000</v>
      </c>
      <c r="D25" s="14"/>
      <c r="E25" s="1"/>
      <c r="F25" s="1"/>
      <c r="G25" s="28">
        <f>SUM(C25:C26)</f>
        <v>549530</v>
      </c>
    </row>
    <row r="26" spans="1:7" ht="17.25" x14ac:dyDescent="0.3">
      <c r="A26" s="1" t="s">
        <v>23</v>
      </c>
      <c r="B26" s="1">
        <v>3750570</v>
      </c>
      <c r="C26" s="6">
        <f>SUM(B26-'10'!B26)</f>
        <v>86530</v>
      </c>
      <c r="D26" s="14"/>
      <c r="E26" s="1"/>
      <c r="F26" s="1"/>
      <c r="G26" s="29"/>
    </row>
    <row r="27" spans="1:7" ht="17.25" x14ac:dyDescent="0.3">
      <c r="A27" s="1" t="s">
        <v>24</v>
      </c>
      <c r="B27" s="1"/>
      <c r="C27" s="6">
        <f>SUM(B27-'10'!B27)</f>
        <v>0</v>
      </c>
      <c r="D27" s="14"/>
      <c r="E27" s="1"/>
      <c r="F27" s="1"/>
      <c r="G27" s="28">
        <f>SUM(C27:C28)</f>
        <v>960</v>
      </c>
    </row>
    <row r="28" spans="1:7" ht="17.25" x14ac:dyDescent="0.3">
      <c r="A28" s="1" t="s">
        <v>25</v>
      </c>
      <c r="B28" s="1">
        <v>69030</v>
      </c>
      <c r="C28" s="6">
        <f>SUM(B28-'10'!B28)</f>
        <v>960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11886000</v>
      </c>
      <c r="C29" s="6">
        <f>SUM(B29-'10'!B29)</f>
        <v>60000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SUM(B30-'10'!B30)</f>
        <v>61730</v>
      </c>
      <c r="D30" s="14"/>
      <c r="E30" s="1"/>
      <c r="F30" s="1"/>
      <c r="G30" s="21">
        <f>SUM(C29:C30)</f>
        <v>121730</v>
      </c>
    </row>
    <row r="31" spans="1:7" ht="17.25" x14ac:dyDescent="0.3">
      <c r="A31" s="1" t="s">
        <v>26</v>
      </c>
      <c r="B31" s="1">
        <v>29000</v>
      </c>
      <c r="C31" s="6">
        <f>SUM(B31-'10'!B31)</f>
        <v>0</v>
      </c>
      <c r="D31" s="14"/>
      <c r="E31" s="1"/>
      <c r="F31" s="1"/>
      <c r="G31" s="28">
        <f>SUM(C31:C32)</f>
        <v>22850</v>
      </c>
    </row>
    <row r="32" spans="1:7" ht="17.25" x14ac:dyDescent="0.3">
      <c r="A32" s="1" t="s">
        <v>27</v>
      </c>
      <c r="B32" s="1">
        <v>1632990</v>
      </c>
      <c r="C32" s="6">
        <f>SUM(B32-'10'!B32)</f>
        <v>22850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42160000</v>
      </c>
      <c r="C33" s="6">
        <f>SUM(B33-'10'!B33)</f>
        <v>131000</v>
      </c>
      <c r="D33" s="14"/>
      <c r="E33" s="1"/>
      <c r="F33" s="1"/>
      <c r="G33" s="28">
        <f>SUM(C33:C34)</f>
        <v>211700</v>
      </c>
    </row>
    <row r="34" spans="1:7" ht="17.25" x14ac:dyDescent="0.3">
      <c r="A34" s="1" t="s">
        <v>29</v>
      </c>
      <c r="B34" s="1">
        <v>3626190</v>
      </c>
      <c r="C34" s="6">
        <f>SUM(B34-'10'!B34)</f>
        <v>80700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27809600</v>
      </c>
      <c r="C35" s="6">
        <f>SUM(B35-'10'!B35)</f>
        <v>1400</v>
      </c>
      <c r="D35" s="14"/>
      <c r="E35" s="1"/>
      <c r="F35" s="1"/>
      <c r="G35" s="28">
        <f>SUM(C35:C36)</f>
        <v>18440</v>
      </c>
    </row>
    <row r="36" spans="1:7" ht="17.25" x14ac:dyDescent="0.3">
      <c r="A36" s="1" t="s">
        <v>31</v>
      </c>
      <c r="B36" s="1">
        <v>1426630</v>
      </c>
      <c r="C36" s="6">
        <f>SUM(B36-'10'!B36)</f>
        <v>17040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46315000</v>
      </c>
      <c r="C37" s="6">
        <f>SUM(B37-'10'!B37)</f>
        <v>248000</v>
      </c>
      <c r="D37" s="14"/>
      <c r="E37" s="1"/>
      <c r="F37" s="1"/>
      <c r="G37" s="28">
        <f>SUM(C37:C38)</f>
        <v>346810</v>
      </c>
    </row>
    <row r="38" spans="1:7" ht="17.25" x14ac:dyDescent="0.3">
      <c r="A38" s="1" t="s">
        <v>33</v>
      </c>
      <c r="B38" s="1">
        <v>3127940</v>
      </c>
      <c r="C38" s="6">
        <f>SUM(B38-'10'!B38)</f>
        <v>98810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4464200</v>
      </c>
      <c r="C39" s="6">
        <f>SUM(B39-'10'!B39)</f>
        <v>145700</v>
      </c>
      <c r="D39" s="14"/>
      <c r="E39" s="1"/>
      <c r="F39" s="1"/>
      <c r="G39" s="12">
        <f>SUM(C39)</f>
        <v>145700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11, 2018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zoomScale="90" zoomScalePageLayoutView="90" workbookViewId="0">
      <selection activeCell="C30" sqref="C30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194093000</v>
      </c>
      <c r="C2" s="6">
        <f>SUM(B2-'11'!B2)</f>
        <v>159000</v>
      </c>
      <c r="D2" s="8"/>
      <c r="E2" s="2"/>
      <c r="F2" s="3"/>
      <c r="G2" s="28">
        <f>SUM(C2:C3)</f>
        <v>213440</v>
      </c>
    </row>
    <row r="3" spans="1:7" ht="17.25" x14ac:dyDescent="0.3">
      <c r="A3" s="1" t="s">
        <v>0</v>
      </c>
      <c r="B3" s="1">
        <v>5143760</v>
      </c>
      <c r="C3" s="6">
        <f>SUM(B3-'11'!B3)</f>
        <v>54440</v>
      </c>
      <c r="D3" s="14"/>
      <c r="E3" s="1"/>
      <c r="F3" s="1"/>
      <c r="G3" s="29"/>
    </row>
    <row r="4" spans="1:7" ht="17.25" x14ac:dyDescent="0.3">
      <c r="A4" s="1" t="s">
        <v>2</v>
      </c>
      <c r="B4" s="1">
        <v>416000</v>
      </c>
      <c r="C4" s="6">
        <f>SUM(B4-'11'!B4)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3023320</v>
      </c>
      <c r="C5" s="6">
        <f>SUM(B5-'11'!B5)</f>
        <v>205860</v>
      </c>
      <c r="D5" s="8"/>
      <c r="E5" s="1"/>
      <c r="F5" s="1"/>
      <c r="G5" s="12">
        <f>SUM(C5)</f>
        <v>205860</v>
      </c>
    </row>
    <row r="6" spans="1:7" ht="17.25" x14ac:dyDescent="0.3">
      <c r="A6" s="1" t="s">
        <v>4</v>
      </c>
      <c r="B6" s="1">
        <v>37430890</v>
      </c>
      <c r="C6" s="6">
        <f>SUM(B6-'11'!B6)</f>
        <v>8300</v>
      </c>
      <c r="D6" s="14"/>
      <c r="E6" s="1"/>
      <c r="F6" s="1"/>
      <c r="G6" s="12">
        <f>SUM(C6)</f>
        <v>8300</v>
      </c>
    </row>
    <row r="7" spans="1:7" ht="17.25" x14ac:dyDescent="0.3">
      <c r="A7" s="1" t="s">
        <v>5</v>
      </c>
      <c r="B7" s="1">
        <v>10864200</v>
      </c>
      <c r="C7" s="6">
        <f>SUM(B7-'11'!B7)</f>
        <v>32200</v>
      </c>
      <c r="D7" s="14"/>
      <c r="E7" s="1"/>
      <c r="F7" s="1"/>
      <c r="G7" s="28">
        <f>SUM(C7:C8)</f>
        <v>90450</v>
      </c>
    </row>
    <row r="8" spans="1:7" ht="17.25" x14ac:dyDescent="0.3">
      <c r="A8" s="1" t="s">
        <v>6</v>
      </c>
      <c r="B8" s="1">
        <v>9119590</v>
      </c>
      <c r="C8" s="6">
        <f>SUM(B8-'11'!B8)</f>
        <v>58250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81056190</v>
      </c>
      <c r="C9" s="6">
        <f>SUM(B9-'11'!B9)</f>
        <v>48680</v>
      </c>
      <c r="D9" s="14"/>
      <c r="E9" s="1"/>
      <c r="F9" s="1"/>
      <c r="G9" s="12">
        <f>SUM(C9)</f>
        <v>48680</v>
      </c>
    </row>
    <row r="10" spans="1:7" ht="17.25" x14ac:dyDescent="0.3">
      <c r="A10" s="1" t="s">
        <v>8</v>
      </c>
      <c r="B10" s="1">
        <v>716876900</v>
      </c>
      <c r="C10" s="6">
        <f>SUM(B10-'11'!B10)</f>
        <v>432400</v>
      </c>
      <c r="D10" s="14"/>
      <c r="E10" s="1"/>
      <c r="F10" s="1"/>
      <c r="G10" s="28">
        <f>SUM(C10:C11)</f>
        <v>432400</v>
      </c>
    </row>
    <row r="11" spans="1:7" ht="17.25" x14ac:dyDescent="0.3">
      <c r="A11" s="1" t="s">
        <v>9</v>
      </c>
      <c r="B11" s="1">
        <v>36407390</v>
      </c>
      <c r="C11" s="6">
        <f>SUM(B11-'11'!B11)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6428740000</v>
      </c>
      <c r="C12" s="6">
        <f>SUM(B12-'11'!B12)</f>
        <v>1932000</v>
      </c>
      <c r="D12" s="14"/>
      <c r="E12" s="1"/>
      <c r="F12" s="16">
        <v>2.1</v>
      </c>
      <c r="G12" s="12">
        <f>SUM(C12)</f>
        <v>1932000</v>
      </c>
    </row>
    <row r="13" spans="1:7" ht="17.25" x14ac:dyDescent="0.3">
      <c r="A13" s="1" t="s">
        <v>11</v>
      </c>
      <c r="B13" s="11">
        <v>6666698217000</v>
      </c>
      <c r="C13" s="13">
        <f>SUM(B13-'11'!B13)</f>
        <v>284000</v>
      </c>
      <c r="D13" s="14"/>
      <c r="E13" s="1"/>
      <c r="F13" s="1"/>
      <c r="G13" s="12">
        <f>SUM(C13)</f>
        <v>284000</v>
      </c>
    </row>
    <row r="14" spans="1:7" ht="17.25" x14ac:dyDescent="0.3">
      <c r="A14" s="1" t="s">
        <v>12</v>
      </c>
      <c r="B14" s="1">
        <v>37215290</v>
      </c>
      <c r="C14" s="6">
        <f>SUM(B14-'11'!B14)</f>
        <v>93120</v>
      </c>
      <c r="D14" s="14"/>
      <c r="E14" s="1"/>
      <c r="F14" s="1"/>
      <c r="G14" s="12">
        <f>SUM(C14)</f>
        <v>93120</v>
      </c>
    </row>
    <row r="15" spans="1:7" ht="17.25" x14ac:dyDescent="0.3">
      <c r="A15" s="1" t="s">
        <v>13</v>
      </c>
      <c r="B15" s="1">
        <v>197772250</v>
      </c>
      <c r="C15" s="6">
        <f>SUM(B15-'11'!B15)</f>
        <v>332090</v>
      </c>
      <c r="D15" s="14"/>
      <c r="E15" s="1"/>
      <c r="F15" s="1"/>
      <c r="G15" s="28">
        <f>SUM(C15:C16)</f>
        <v>332090</v>
      </c>
    </row>
    <row r="16" spans="1:7" ht="17.25" x14ac:dyDescent="0.3">
      <c r="A16" s="1" t="s">
        <v>42</v>
      </c>
      <c r="B16" s="1"/>
      <c r="C16" s="6">
        <f>SUM(B16-'11'!B16)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201064000</v>
      </c>
      <c r="C17" s="6">
        <f>SUM(B17-'11'!B17)</f>
        <v>298000</v>
      </c>
      <c r="D17" s="14"/>
      <c r="E17" s="1"/>
      <c r="F17" s="1"/>
      <c r="G17" s="12">
        <f>SUM(C17)</f>
        <v>298000</v>
      </c>
    </row>
    <row r="18" spans="1:7" ht="17.25" x14ac:dyDescent="0.3">
      <c r="A18" s="1" t="s">
        <v>15</v>
      </c>
      <c r="B18" s="1">
        <v>9426090</v>
      </c>
      <c r="C18" s="6">
        <f>SUM(B18-'11'!B18)</f>
        <v>37360</v>
      </c>
      <c r="D18" s="14"/>
      <c r="E18" s="1"/>
      <c r="F18" s="1"/>
      <c r="G18" s="28">
        <f>SUM(C18:C19)</f>
        <v>37960</v>
      </c>
    </row>
    <row r="19" spans="1:7" ht="17.25" x14ac:dyDescent="0.3">
      <c r="A19" s="1" t="s">
        <v>16</v>
      </c>
      <c r="B19" s="1">
        <v>7335200</v>
      </c>
      <c r="C19" s="6">
        <f>SUM(B19-'11'!B19)</f>
        <v>600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45232160</v>
      </c>
      <c r="C20" s="6">
        <f>SUM(B20-'11'!B20)</f>
        <v>119660</v>
      </c>
      <c r="D20" s="14"/>
      <c r="E20" s="1"/>
      <c r="F20" s="1"/>
      <c r="G20" s="12">
        <f>SUM(C20)</f>
        <v>119660</v>
      </c>
    </row>
    <row r="21" spans="1:7" ht="17.25" x14ac:dyDescent="0.3">
      <c r="A21" s="1" t="s">
        <v>18</v>
      </c>
      <c r="B21" s="1">
        <v>6537700</v>
      </c>
      <c r="C21" s="6">
        <f>SUM(B21-'11'!B21)</f>
        <v>59000</v>
      </c>
      <c r="D21" s="14"/>
      <c r="E21" s="1"/>
      <c r="F21" s="1"/>
      <c r="G21" s="12">
        <f>SUM(C21)</f>
        <v>59000</v>
      </c>
    </row>
    <row r="22" spans="1:7" ht="17.25" x14ac:dyDescent="0.3">
      <c r="A22" s="1" t="s">
        <v>19</v>
      </c>
      <c r="B22" s="1">
        <v>79910400</v>
      </c>
      <c r="C22" s="6">
        <f>SUM(B22-'11'!B22)</f>
        <v>147700</v>
      </c>
      <c r="D22" s="14"/>
      <c r="E22" s="1"/>
      <c r="F22" s="1"/>
      <c r="G22" s="12">
        <f>SUM(C22)</f>
        <v>147700</v>
      </c>
    </row>
    <row r="23" spans="1:7" ht="17.25" x14ac:dyDescent="0.3">
      <c r="A23" s="1" t="s">
        <v>20</v>
      </c>
      <c r="B23" s="1">
        <v>10117700</v>
      </c>
      <c r="C23" s="6">
        <f>SUM(B23-'11'!B23)</f>
        <v>104000</v>
      </c>
      <c r="D23" s="14"/>
      <c r="E23" s="1"/>
      <c r="F23" s="1"/>
      <c r="G23" s="28">
        <f>SUM(C23:C24)</f>
        <v>117000</v>
      </c>
    </row>
    <row r="24" spans="1:7" ht="17.25" x14ac:dyDescent="0.3">
      <c r="A24" s="1" t="s">
        <v>21</v>
      </c>
      <c r="B24" s="1">
        <v>1342890</v>
      </c>
      <c r="C24" s="6">
        <f>SUM(B24-'11'!B24)</f>
        <v>13000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20078000</v>
      </c>
      <c r="C25" s="6">
        <f>SUM(B25-'11'!B25)</f>
        <v>250000</v>
      </c>
      <c r="D25" s="14"/>
      <c r="E25" s="1"/>
      <c r="F25" s="1"/>
      <c r="G25" s="28">
        <f>SUM(C25:C26)</f>
        <v>293680</v>
      </c>
    </row>
    <row r="26" spans="1:7" ht="17.25" x14ac:dyDescent="0.3">
      <c r="A26" s="1" t="s">
        <v>23</v>
      </c>
      <c r="B26" s="1">
        <v>3794250</v>
      </c>
      <c r="C26" s="6">
        <f>SUM(B26-'11'!B26)</f>
        <v>43680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SUM(B27-'11'!B27)</f>
        <v>0</v>
      </c>
      <c r="D27" s="14"/>
      <c r="E27" s="1"/>
      <c r="F27" s="1"/>
      <c r="G27" s="28">
        <f>SUM(C27:C28)</f>
        <v>850</v>
      </c>
    </row>
    <row r="28" spans="1:7" ht="17.25" x14ac:dyDescent="0.3">
      <c r="A28" s="1" t="s">
        <v>25</v>
      </c>
      <c r="B28" s="1">
        <v>69880</v>
      </c>
      <c r="C28" s="6">
        <f>SUM(B28-'11'!B28)</f>
        <v>850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11955000</v>
      </c>
      <c r="C29" s="6">
        <f>SUM(B29-'11'!B29)</f>
        <v>69000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SUM(B30-'11'!B30)</f>
        <v>0</v>
      </c>
      <c r="D30" s="14"/>
      <c r="E30" s="1"/>
      <c r="F30" s="1"/>
      <c r="G30" s="21">
        <f>SUM(C29:C30)</f>
        <v>69000</v>
      </c>
    </row>
    <row r="31" spans="1:7" ht="17.25" x14ac:dyDescent="0.3">
      <c r="A31" s="1" t="s">
        <v>26</v>
      </c>
      <c r="B31" s="1">
        <v>29000</v>
      </c>
      <c r="C31" s="6">
        <f>SUM(B31-'11'!B31)</f>
        <v>0</v>
      </c>
      <c r="D31" s="14"/>
      <c r="E31" s="1"/>
      <c r="F31" s="1"/>
      <c r="G31" s="28">
        <f>SUM(C31:C32)</f>
        <v>14790</v>
      </c>
    </row>
    <row r="32" spans="1:7" ht="17.25" x14ac:dyDescent="0.3">
      <c r="A32" s="1" t="s">
        <v>27</v>
      </c>
      <c r="B32" s="1">
        <v>1647780</v>
      </c>
      <c r="C32" s="6">
        <f>SUM(B32-'11'!B32)</f>
        <v>14790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42231000</v>
      </c>
      <c r="C33" s="6">
        <f>SUM(B33-'11'!B33)</f>
        <v>71000</v>
      </c>
      <c r="D33" s="14"/>
      <c r="E33" s="1"/>
      <c r="F33" s="1"/>
      <c r="G33" s="28">
        <f>SUM(C33:C34)</f>
        <v>111560</v>
      </c>
    </row>
    <row r="34" spans="1:7" ht="17.25" x14ac:dyDescent="0.3">
      <c r="A34" s="1" t="s">
        <v>29</v>
      </c>
      <c r="B34" s="1">
        <v>3666750</v>
      </c>
      <c r="C34" s="6">
        <f>SUM(B34-'11'!B34)</f>
        <v>40560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27810000</v>
      </c>
      <c r="C35" s="6">
        <f>SUM(B35-'11'!B35)</f>
        <v>400</v>
      </c>
      <c r="D35" s="14"/>
      <c r="E35" s="1"/>
      <c r="F35" s="1"/>
      <c r="G35" s="28">
        <f>SUM(C35:C36)</f>
        <v>10020</v>
      </c>
    </row>
    <row r="36" spans="1:7" ht="17.25" x14ac:dyDescent="0.3">
      <c r="A36" s="1" t="s">
        <v>31</v>
      </c>
      <c r="B36" s="1">
        <v>1436250</v>
      </c>
      <c r="C36" s="6">
        <f>SUM(B36-'11'!B36)</f>
        <v>9620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46442000</v>
      </c>
      <c r="C37" s="6">
        <f>SUM(B37-'11'!B37)</f>
        <v>127000</v>
      </c>
      <c r="D37" s="14"/>
      <c r="E37" s="1"/>
      <c r="F37" s="1"/>
      <c r="G37" s="28">
        <f>SUM(C37:C38)</f>
        <v>146470</v>
      </c>
    </row>
    <row r="38" spans="1:7" ht="17.25" x14ac:dyDescent="0.3">
      <c r="A38" s="1" t="s">
        <v>33</v>
      </c>
      <c r="B38" s="1">
        <v>3147410</v>
      </c>
      <c r="C38" s="6">
        <f>SUM(B38-'11'!B38)</f>
        <v>19470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4537000</v>
      </c>
      <c r="C39" s="6">
        <f>SUM(B39-'11'!B39)</f>
        <v>72800</v>
      </c>
      <c r="D39" s="14"/>
      <c r="E39" s="1"/>
      <c r="F39" s="1"/>
      <c r="G39" s="12">
        <f>SUM(C39)</f>
        <v>72800</v>
      </c>
    </row>
    <row r="40" spans="1:7" x14ac:dyDescent="0.25">
      <c r="A40" s="9"/>
      <c r="B40" s="9"/>
      <c r="F40" s="9" t="s">
        <v>43</v>
      </c>
      <c r="G40" s="10">
        <f>MIN(G2:G39)</f>
        <v>850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12, 2018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23" zoomScale="90" zoomScalePageLayoutView="90" workbookViewId="0">
      <selection activeCell="G41" sqref="G41"/>
    </sheetView>
  </sheetViews>
  <sheetFormatPr defaultRowHeight="15" x14ac:dyDescent="0.25"/>
  <cols>
    <col min="1" max="1" width="17" customWidth="1"/>
    <col min="2" max="2" width="18.28515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194224000</v>
      </c>
      <c r="C2" s="6">
        <f>SUM(B2-'12'!B2)</f>
        <v>131000</v>
      </c>
      <c r="D2" s="8"/>
      <c r="E2" s="2"/>
      <c r="F2" s="3"/>
      <c r="G2" s="28">
        <f>SUM(C2:C3)</f>
        <v>178620</v>
      </c>
    </row>
    <row r="3" spans="1:7" ht="17.25" x14ac:dyDescent="0.3">
      <c r="A3" s="1" t="s">
        <v>0</v>
      </c>
      <c r="B3" s="1">
        <v>5191380</v>
      </c>
      <c r="C3" s="6">
        <f>SUM(B3-'12'!B3)</f>
        <v>47620</v>
      </c>
      <c r="D3" s="14"/>
      <c r="E3" s="1"/>
      <c r="F3" s="1"/>
      <c r="G3" s="29"/>
    </row>
    <row r="4" spans="1:7" ht="17.25" x14ac:dyDescent="0.3">
      <c r="A4" s="1" t="s">
        <v>2</v>
      </c>
      <c r="B4" s="1">
        <v>420000</v>
      </c>
      <c r="C4" s="6">
        <f>SUM(B4-'12'!B4)</f>
        <v>4000</v>
      </c>
      <c r="D4" s="14"/>
      <c r="E4" s="1"/>
      <c r="F4" s="1"/>
      <c r="G4" s="12">
        <f>SUM(C4)</f>
        <v>4000</v>
      </c>
    </row>
    <row r="5" spans="1:7" ht="17.25" x14ac:dyDescent="0.3">
      <c r="A5" s="1" t="s">
        <v>3</v>
      </c>
      <c r="B5" s="1">
        <v>3206570</v>
      </c>
      <c r="C5" s="6">
        <f>SUM(B5-'12'!B5)</f>
        <v>183250</v>
      </c>
      <c r="D5" s="8"/>
      <c r="E5" s="1"/>
      <c r="F5" s="1"/>
      <c r="G5" s="12">
        <f>SUM(C5)</f>
        <v>183250</v>
      </c>
    </row>
    <row r="6" spans="1:7" ht="17.25" x14ac:dyDescent="0.3">
      <c r="A6" s="1" t="s">
        <v>4</v>
      </c>
      <c r="B6" s="1">
        <v>37437640</v>
      </c>
      <c r="C6" s="6">
        <f>SUM(B6-'12'!B6)</f>
        <v>6750</v>
      </c>
      <c r="D6" s="14"/>
      <c r="E6" s="1"/>
      <c r="F6" s="1"/>
      <c r="G6" s="12">
        <f>SUM(C6)</f>
        <v>6750</v>
      </c>
    </row>
    <row r="7" spans="1:7" ht="17.25" x14ac:dyDescent="0.3">
      <c r="A7" s="1" t="s">
        <v>5</v>
      </c>
      <c r="B7" s="1">
        <v>10875400</v>
      </c>
      <c r="C7" s="6">
        <f>SUM(B7-'12'!B7)</f>
        <v>11200</v>
      </c>
      <c r="D7" s="14"/>
      <c r="E7" s="1"/>
      <c r="F7" s="1"/>
      <c r="G7" s="28">
        <f>SUM(C7:C8)</f>
        <v>36260</v>
      </c>
    </row>
    <row r="8" spans="1:7" ht="17.25" x14ac:dyDescent="0.3">
      <c r="A8" s="1" t="s">
        <v>6</v>
      </c>
      <c r="B8" s="1">
        <v>9144650</v>
      </c>
      <c r="C8" s="6">
        <f>SUM(B8-'12'!B8)</f>
        <v>25060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81097050</v>
      </c>
      <c r="C9" s="6">
        <f>SUM(B9-'12'!B9)</f>
        <v>40860</v>
      </c>
      <c r="D9" s="14"/>
      <c r="E9" s="1"/>
      <c r="F9" s="1"/>
      <c r="G9" s="12">
        <f>SUM(C9)</f>
        <v>40860</v>
      </c>
    </row>
    <row r="10" spans="1:7" ht="17.25" x14ac:dyDescent="0.3">
      <c r="A10" s="1" t="s">
        <v>8</v>
      </c>
      <c r="B10" s="1">
        <v>717302500</v>
      </c>
      <c r="C10" s="6">
        <f>SUM(B10-'12'!B10)</f>
        <v>425600</v>
      </c>
      <c r="D10" s="14"/>
      <c r="E10" s="1"/>
      <c r="F10" s="1"/>
      <c r="G10" s="28">
        <f>SUM(C10:C11)</f>
        <v>425600</v>
      </c>
    </row>
    <row r="11" spans="1:7" ht="17.25" x14ac:dyDescent="0.3">
      <c r="A11" s="1" t="s">
        <v>9</v>
      </c>
      <c r="B11" s="1">
        <v>36407390</v>
      </c>
      <c r="C11" s="6">
        <f>SUM(B11-'12'!B11)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6430834000</v>
      </c>
      <c r="C12" s="6">
        <f>SUM(B12-'12'!B12)</f>
        <v>2094000</v>
      </c>
      <c r="D12" s="14"/>
      <c r="E12" s="1"/>
      <c r="F12" s="1">
        <v>2.1</v>
      </c>
      <c r="G12" s="12">
        <f>SUM(C12)</f>
        <v>2094000</v>
      </c>
    </row>
    <row r="13" spans="1:7" ht="17.25" x14ac:dyDescent="0.3">
      <c r="A13" s="1" t="s">
        <v>11</v>
      </c>
      <c r="B13" s="11">
        <v>6666698596000</v>
      </c>
      <c r="C13" s="13">
        <f>SUM(B13-'12'!B13)</f>
        <v>379000</v>
      </c>
      <c r="D13" s="14"/>
      <c r="E13" s="1"/>
      <c r="F13" s="1"/>
      <c r="G13" s="12">
        <f>SUM(C13)</f>
        <v>379000</v>
      </c>
    </row>
    <row r="14" spans="1:7" ht="17.25" x14ac:dyDescent="0.3">
      <c r="A14" s="1" t="s">
        <v>12</v>
      </c>
      <c r="B14" s="1">
        <v>37325930</v>
      </c>
      <c r="C14" s="6">
        <f>SUM(B14-'12'!B14)</f>
        <v>110640</v>
      </c>
      <c r="D14" s="14"/>
      <c r="E14" s="1"/>
      <c r="F14" s="1"/>
      <c r="G14" s="12">
        <f>SUM(C14)</f>
        <v>110640</v>
      </c>
    </row>
    <row r="15" spans="1:7" ht="17.25" x14ac:dyDescent="0.3">
      <c r="A15" s="1" t="s">
        <v>13</v>
      </c>
      <c r="B15" s="1">
        <v>197939490</v>
      </c>
      <c r="C15" s="6">
        <f>SUM(B15-'12'!B15)</f>
        <v>167240</v>
      </c>
      <c r="D15" s="14"/>
      <c r="E15" s="1"/>
      <c r="F15" s="1"/>
      <c r="G15" s="28">
        <f>SUM(C15:C16)</f>
        <v>167240</v>
      </c>
    </row>
    <row r="16" spans="1:7" ht="17.25" x14ac:dyDescent="0.3">
      <c r="A16" s="1" t="s">
        <v>42</v>
      </c>
      <c r="B16" s="1"/>
      <c r="C16" s="6">
        <f>SUM(B16-'12'!B16)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201332000</v>
      </c>
      <c r="C17" s="6">
        <f>SUM(B17-'12'!B17)</f>
        <v>268000</v>
      </c>
      <c r="D17" s="14"/>
      <c r="E17" s="1"/>
      <c r="F17" s="1"/>
      <c r="G17" s="12">
        <f>SUM(C17)</f>
        <v>268000</v>
      </c>
    </row>
    <row r="18" spans="1:7" ht="17.25" x14ac:dyDescent="0.3">
      <c r="A18" s="1" t="s">
        <v>15</v>
      </c>
      <c r="B18" s="1">
        <v>9457380</v>
      </c>
      <c r="C18" s="6">
        <f>SUM(B18-'12'!B18)</f>
        <v>31290</v>
      </c>
      <c r="D18" s="14"/>
      <c r="E18" s="1"/>
      <c r="F18" s="1"/>
      <c r="G18" s="28">
        <f>SUM(C18:C19)</f>
        <v>31590</v>
      </c>
    </row>
    <row r="19" spans="1:7" ht="17.25" x14ac:dyDescent="0.3">
      <c r="A19" s="1" t="s">
        <v>16</v>
      </c>
      <c r="B19" s="1">
        <v>7335500</v>
      </c>
      <c r="C19" s="6">
        <f>SUM(B19-'12'!B19)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45318470</v>
      </c>
      <c r="C20" s="6">
        <f>SUM(B20-'12'!B20)</f>
        <v>86310</v>
      </c>
      <c r="D20" s="14"/>
      <c r="E20" s="1"/>
      <c r="F20" s="1"/>
      <c r="G20" s="12">
        <f>SUM(C20)</f>
        <v>86310</v>
      </c>
    </row>
    <row r="21" spans="1:7" ht="17.25" x14ac:dyDescent="0.3">
      <c r="A21" s="1" t="s">
        <v>18</v>
      </c>
      <c r="B21" s="1">
        <v>6583100</v>
      </c>
      <c r="C21" s="6">
        <f>SUM(B21-'12'!B21)</f>
        <v>45400</v>
      </c>
      <c r="D21" s="14"/>
      <c r="E21" s="1"/>
      <c r="F21" s="1"/>
      <c r="G21" s="12">
        <f>SUM(C21)</f>
        <v>45400</v>
      </c>
    </row>
    <row r="22" spans="1:7" ht="17.25" x14ac:dyDescent="0.3">
      <c r="A22" s="1" t="s">
        <v>19</v>
      </c>
      <c r="B22" s="1">
        <v>79985100</v>
      </c>
      <c r="C22" s="6">
        <f>SUM(B22-'12'!B22)</f>
        <v>74700</v>
      </c>
      <c r="D22" s="14"/>
      <c r="E22" s="1"/>
      <c r="F22" s="1"/>
      <c r="G22" s="12">
        <f>SUM(C22)</f>
        <v>74700</v>
      </c>
    </row>
    <row r="23" spans="1:7" ht="17.25" x14ac:dyDescent="0.3">
      <c r="A23" s="1" t="s">
        <v>20</v>
      </c>
      <c r="B23" s="1">
        <v>10198300</v>
      </c>
      <c r="C23" s="6">
        <f>SUM(B23-'12'!B23)</f>
        <v>80600</v>
      </c>
      <c r="D23" s="14"/>
      <c r="E23" s="1"/>
      <c r="F23" s="1"/>
      <c r="G23" s="28">
        <f>SUM(C23:C24)</f>
        <v>90900</v>
      </c>
    </row>
    <row r="24" spans="1:7" ht="17.25" x14ac:dyDescent="0.3">
      <c r="A24" s="1" t="s">
        <v>21</v>
      </c>
      <c r="B24" s="1">
        <v>1353190</v>
      </c>
      <c r="C24" s="6">
        <f>SUM(B24-'12'!B24)</f>
        <v>10300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20274000</v>
      </c>
      <c r="C25" s="6">
        <f>SUM(B25-'12'!B25)</f>
        <v>196000</v>
      </c>
      <c r="D25" s="14"/>
      <c r="E25" s="1"/>
      <c r="F25" s="1"/>
      <c r="G25" s="28">
        <f>SUM(C25:C26)</f>
        <v>238960</v>
      </c>
    </row>
    <row r="26" spans="1:7" ht="17.25" x14ac:dyDescent="0.3">
      <c r="A26" s="1" t="s">
        <v>23</v>
      </c>
      <c r="B26" s="1">
        <v>3837210</v>
      </c>
      <c r="C26" s="6">
        <f>SUM(B26-'12'!B26)</f>
        <v>42960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SUM(B27-'12'!B27)</f>
        <v>0</v>
      </c>
      <c r="D27" s="14"/>
      <c r="E27" s="1"/>
      <c r="F27" s="1"/>
      <c r="G27" s="28">
        <f>SUM(C27:C28)</f>
        <v>360</v>
      </c>
    </row>
    <row r="28" spans="1:7" ht="17.25" x14ac:dyDescent="0.3">
      <c r="A28" s="1" t="s">
        <v>25</v>
      </c>
      <c r="B28" s="1">
        <v>70240</v>
      </c>
      <c r="C28" s="6">
        <f>SUM(B28-'12'!B28)</f>
        <v>360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12006000</v>
      </c>
      <c r="C29" s="6">
        <f>SUM(B29-'12'!B29)</f>
        <v>51000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SUM(B30-'12'!B30)</f>
        <v>0</v>
      </c>
      <c r="D30" s="14"/>
      <c r="E30" s="1"/>
      <c r="F30" s="1"/>
      <c r="G30" s="21">
        <f>SUM(C29:C30)</f>
        <v>51000</v>
      </c>
    </row>
    <row r="31" spans="1:7" ht="17.25" x14ac:dyDescent="0.3">
      <c r="A31" s="1" t="s">
        <v>26</v>
      </c>
      <c r="B31" s="1">
        <v>29000</v>
      </c>
      <c r="C31" s="6">
        <f>SUM(B31-'12'!B31)</f>
        <v>0</v>
      </c>
      <c r="D31" s="14"/>
      <c r="E31" s="1"/>
      <c r="F31" s="1"/>
      <c r="G31" s="28">
        <f>SUM(C31:C32)</f>
        <v>10870</v>
      </c>
    </row>
    <row r="32" spans="1:7" ht="17.25" x14ac:dyDescent="0.3">
      <c r="A32" s="1" t="s">
        <v>27</v>
      </c>
      <c r="B32" s="1">
        <v>1658650</v>
      </c>
      <c r="C32" s="6">
        <f>SUM(B32-'12'!B32)</f>
        <v>10870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42295000</v>
      </c>
      <c r="C33" s="6">
        <f>SUM(B33-'12'!B33)</f>
        <v>64000</v>
      </c>
      <c r="D33" s="14"/>
      <c r="E33" s="1"/>
      <c r="F33" s="1"/>
      <c r="G33" s="28">
        <f>SUM(C33:C34)</f>
        <v>103810</v>
      </c>
    </row>
    <row r="34" spans="1:7" ht="17.25" x14ac:dyDescent="0.3">
      <c r="A34" s="1" t="s">
        <v>29</v>
      </c>
      <c r="B34" s="1">
        <v>3706560</v>
      </c>
      <c r="C34" s="6">
        <f>SUM(B34-'12'!B34)</f>
        <v>39810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27810600</v>
      </c>
      <c r="C35" s="6">
        <f>SUM(B35-'12'!B35)</f>
        <v>600</v>
      </c>
      <c r="D35" s="14"/>
      <c r="E35" s="1"/>
      <c r="F35" s="1"/>
      <c r="G35" s="28">
        <f>SUM(C35:C36)</f>
        <v>10150</v>
      </c>
    </row>
    <row r="36" spans="1:7" ht="17.25" x14ac:dyDescent="0.3">
      <c r="A36" s="1" t="s">
        <v>31</v>
      </c>
      <c r="B36" s="1">
        <v>1445800</v>
      </c>
      <c r="C36" s="6">
        <f>SUM(B36-'12'!B36)</f>
        <v>9550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46564000</v>
      </c>
      <c r="C37" s="6">
        <f>SUM(B37-'12'!B37)</f>
        <v>122000</v>
      </c>
      <c r="D37" s="14"/>
      <c r="E37" s="1"/>
      <c r="F37" s="1"/>
      <c r="G37" s="28">
        <f>SUM(C37:C38)</f>
        <v>161030</v>
      </c>
    </row>
    <row r="38" spans="1:7" ht="17.25" x14ac:dyDescent="0.3">
      <c r="A38" s="1" t="s">
        <v>33</v>
      </c>
      <c r="B38" s="1">
        <v>3186440</v>
      </c>
      <c r="C38" s="6">
        <f>SUM(B38-'12'!B38)</f>
        <v>39030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4608900</v>
      </c>
      <c r="C39" s="6">
        <f>SUM(B39-'12'!B39)</f>
        <v>71900</v>
      </c>
      <c r="D39" s="14"/>
      <c r="E39" s="1"/>
      <c r="F39" s="1"/>
      <c r="G39" s="12">
        <f>SUM(C39)</f>
        <v>71900</v>
      </c>
    </row>
    <row r="40" spans="1:7" x14ac:dyDescent="0.25">
      <c r="A40" s="9"/>
      <c r="B40" s="9"/>
      <c r="F40" s="9" t="s">
        <v>43</v>
      </c>
      <c r="G40" s="10">
        <f>SUM(G2:G39)</f>
        <v>4871200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13, 2018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5" workbookViewId="0">
      <selection activeCell="G41" sqref="G41"/>
    </sheetView>
  </sheetViews>
  <sheetFormatPr defaultRowHeight="15" x14ac:dyDescent="0.25"/>
  <cols>
    <col min="1" max="1" width="17" customWidth="1"/>
    <col min="2" max="2" width="17.855468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194350000</v>
      </c>
      <c r="C2" s="6">
        <f>SUM(B2-'13'!B2)</f>
        <v>126000</v>
      </c>
      <c r="D2" s="8"/>
      <c r="E2" s="2"/>
      <c r="F2" s="3"/>
      <c r="G2" s="28">
        <f>SUM(C2:C3)</f>
        <v>171790</v>
      </c>
    </row>
    <row r="3" spans="1:7" ht="17.25" x14ac:dyDescent="0.3">
      <c r="A3" s="1" t="s">
        <v>0</v>
      </c>
      <c r="B3" s="1">
        <v>5237170</v>
      </c>
      <c r="C3" s="6">
        <f>SUM(B3-'13'!B3)</f>
        <v>45790</v>
      </c>
      <c r="D3" s="14"/>
      <c r="E3" s="1"/>
      <c r="F3" s="1"/>
      <c r="G3" s="29"/>
    </row>
    <row r="4" spans="1:7" ht="17.25" x14ac:dyDescent="0.3">
      <c r="A4" s="1" t="s">
        <v>2</v>
      </c>
      <c r="B4" s="1">
        <v>426000</v>
      </c>
      <c r="C4" s="6">
        <f>SUM(B4-'13'!B4)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3359080</v>
      </c>
      <c r="C5" s="6">
        <f>SUM(B5-'13'!B5)</f>
        <v>152510</v>
      </c>
      <c r="D5" s="8"/>
      <c r="E5" s="1"/>
      <c r="F5" s="1"/>
      <c r="G5" s="12">
        <f>SUM(C5)</f>
        <v>152510</v>
      </c>
    </row>
    <row r="6" spans="1:7" ht="17.25" x14ac:dyDescent="0.3">
      <c r="A6" s="1" t="s">
        <v>4</v>
      </c>
      <c r="B6" s="1">
        <v>37449900</v>
      </c>
      <c r="C6" s="6">
        <f>SUM(B6-'13'!B6)</f>
        <v>12260</v>
      </c>
      <c r="D6" s="14"/>
      <c r="E6" s="1"/>
      <c r="F6" s="1"/>
      <c r="G6" s="12">
        <f>SUM(C6)</f>
        <v>12260</v>
      </c>
    </row>
    <row r="7" spans="1:7" ht="17.25" x14ac:dyDescent="0.3">
      <c r="A7" s="1" t="s">
        <v>5</v>
      </c>
      <c r="B7" s="1">
        <v>10887400</v>
      </c>
      <c r="C7" s="6">
        <f>SUM(B7-'13'!B7)</f>
        <v>12000</v>
      </c>
      <c r="D7" s="14"/>
      <c r="E7" s="1"/>
      <c r="F7" s="1"/>
      <c r="G7" s="28">
        <f>SUM(C7:C8)</f>
        <v>39740</v>
      </c>
    </row>
    <row r="8" spans="1:7" ht="17.25" x14ac:dyDescent="0.3">
      <c r="A8" s="1" t="s">
        <v>6</v>
      </c>
      <c r="B8" s="1">
        <v>9172390</v>
      </c>
      <c r="C8" s="6">
        <f>SUM(B8-'13'!B8)</f>
        <v>27740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81143010</v>
      </c>
      <c r="C9" s="6">
        <f>SUM(B9-'13'!B9)</f>
        <v>45960</v>
      </c>
      <c r="D9" s="14"/>
      <c r="E9" s="1"/>
      <c r="F9" s="1"/>
      <c r="G9" s="12">
        <f>SUM(C9)</f>
        <v>45960</v>
      </c>
    </row>
    <row r="10" spans="1:7" ht="17.25" x14ac:dyDescent="0.3">
      <c r="A10" s="1" t="s">
        <v>8</v>
      </c>
      <c r="B10" s="1">
        <v>717737300</v>
      </c>
      <c r="C10" s="6">
        <f>SUM(B10-'13'!B10)</f>
        <v>434800</v>
      </c>
      <c r="D10" s="14"/>
      <c r="E10" s="1"/>
      <c r="F10" s="1"/>
      <c r="G10" s="28">
        <f>SUM(C10:C11)</f>
        <v>434800</v>
      </c>
    </row>
    <row r="11" spans="1:7" ht="17.25" x14ac:dyDescent="0.3">
      <c r="A11" s="1" t="s">
        <v>9</v>
      </c>
      <c r="B11" s="1">
        <v>36407390</v>
      </c>
      <c r="C11" s="6">
        <f>SUM(B11-'13'!B11)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6432720000</v>
      </c>
      <c r="C12" s="6">
        <f>SUM(B12-'13'!B12)</f>
        <v>1886000</v>
      </c>
      <c r="D12" s="14"/>
      <c r="E12" s="1"/>
      <c r="F12" s="1">
        <v>2.1</v>
      </c>
      <c r="G12" s="12">
        <f>SUM(C12)</f>
        <v>1886000</v>
      </c>
    </row>
    <row r="13" spans="1:7" ht="17.25" x14ac:dyDescent="0.3">
      <c r="A13" s="1" t="s">
        <v>11</v>
      </c>
      <c r="B13" s="11">
        <v>6666698830000</v>
      </c>
      <c r="C13" s="6">
        <f>SUM(B13-'13'!B13)</f>
        <v>234000</v>
      </c>
      <c r="D13" s="14"/>
      <c r="E13" s="1"/>
      <c r="F13" s="1"/>
      <c r="G13" s="12">
        <f>SUM(C13)</f>
        <v>234000</v>
      </c>
    </row>
    <row r="14" spans="1:7" ht="17.25" x14ac:dyDescent="0.3">
      <c r="A14" s="1" t="s">
        <v>12</v>
      </c>
      <c r="B14" s="1">
        <v>37338400</v>
      </c>
      <c r="C14" s="6">
        <f>SUM(B14-'13'!B14)</f>
        <v>12470</v>
      </c>
      <c r="D14" s="14"/>
      <c r="E14" s="1"/>
      <c r="F14" s="1"/>
      <c r="G14" s="12">
        <f>SUM(C14)</f>
        <v>12470</v>
      </c>
    </row>
    <row r="15" spans="1:7" ht="17.25" x14ac:dyDescent="0.3">
      <c r="A15" s="1" t="s">
        <v>13</v>
      </c>
      <c r="B15" s="1">
        <v>198101160</v>
      </c>
      <c r="C15" s="6">
        <f>SUM(B15-'13'!B15)</f>
        <v>161670</v>
      </c>
      <c r="D15" s="14"/>
      <c r="E15" s="1"/>
      <c r="F15" s="1"/>
      <c r="G15" s="28">
        <f>SUM(C15:C16)</f>
        <v>161670</v>
      </c>
    </row>
    <row r="16" spans="1:7" ht="17.25" x14ac:dyDescent="0.3">
      <c r="A16" s="1" t="s">
        <v>42</v>
      </c>
      <c r="B16" s="1"/>
      <c r="C16" s="6">
        <f>SUM(B16-'13'!B16)</f>
        <v>0</v>
      </c>
      <c r="D16" s="14"/>
      <c r="E16" s="1"/>
      <c r="F16" s="1"/>
      <c r="G16" s="29"/>
    </row>
    <row r="17" spans="1:7" ht="17.25" x14ac:dyDescent="0.3">
      <c r="A17" s="1" t="s">
        <v>14</v>
      </c>
      <c r="B17" s="1">
        <v>201372000</v>
      </c>
      <c r="C17" s="6">
        <f>SUM(B17-'13'!B17)</f>
        <v>40000</v>
      </c>
      <c r="D17" s="14"/>
      <c r="E17" s="1"/>
      <c r="F17" s="1"/>
      <c r="G17" s="12">
        <f>SUM(C17)</f>
        <v>40000</v>
      </c>
    </row>
    <row r="18" spans="1:7" ht="17.25" x14ac:dyDescent="0.3">
      <c r="A18" s="1" t="s">
        <v>15</v>
      </c>
      <c r="B18" s="1">
        <v>9487450</v>
      </c>
      <c r="C18" s="6">
        <f>SUM(B18-'13'!B18)</f>
        <v>30070</v>
      </c>
      <c r="D18" s="14"/>
      <c r="E18" s="1"/>
      <c r="F18" s="1"/>
      <c r="G18" s="28">
        <f>SUM(C18:C19)</f>
        <v>30370</v>
      </c>
    </row>
    <row r="19" spans="1:7" ht="17.25" x14ac:dyDescent="0.3">
      <c r="A19" s="1" t="s">
        <v>16</v>
      </c>
      <c r="B19" s="1">
        <v>7335800</v>
      </c>
      <c r="C19" s="6">
        <f>SUM(B19-'13'!B19)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45416820</v>
      </c>
      <c r="C20" s="6">
        <f>SUM(B20-'13'!B20)</f>
        <v>98350</v>
      </c>
      <c r="D20" s="14"/>
      <c r="E20" s="1"/>
      <c r="F20" s="1"/>
      <c r="G20" s="12">
        <f>SUM(C20)</f>
        <v>98350</v>
      </c>
    </row>
    <row r="21" spans="1:7" ht="17.25" x14ac:dyDescent="0.3">
      <c r="A21" s="1" t="s">
        <v>18</v>
      </c>
      <c r="B21" s="1">
        <v>6636300</v>
      </c>
      <c r="C21" s="6">
        <f>SUM(B21-'13'!B21)</f>
        <v>53200</v>
      </c>
      <c r="D21" s="14"/>
      <c r="E21" s="1"/>
      <c r="F21" s="1"/>
      <c r="G21" s="12">
        <f>SUM(C21)</f>
        <v>53200</v>
      </c>
    </row>
    <row r="22" spans="1:7" ht="17.25" x14ac:dyDescent="0.3">
      <c r="A22" s="1" t="s">
        <v>19</v>
      </c>
      <c r="B22" s="1">
        <v>80059200</v>
      </c>
      <c r="C22" s="6">
        <f>SUM(B22-'13'!B22)</f>
        <v>74100</v>
      </c>
      <c r="D22" s="14"/>
      <c r="E22" s="1"/>
      <c r="F22" s="1"/>
      <c r="G22" s="12">
        <f>SUM(C22)</f>
        <v>74100</v>
      </c>
    </row>
    <row r="23" spans="1:7" ht="17.25" x14ac:dyDescent="0.3">
      <c r="A23" s="1" t="s">
        <v>20</v>
      </c>
      <c r="B23" s="1">
        <v>10290300</v>
      </c>
      <c r="C23" s="6">
        <f>SUM(B23-'13'!B23)</f>
        <v>92000</v>
      </c>
      <c r="D23" s="14"/>
      <c r="E23" s="1"/>
      <c r="F23" s="1"/>
      <c r="G23" s="28">
        <f>SUM(C23:C24)</f>
        <v>103780</v>
      </c>
    </row>
    <row r="24" spans="1:7" ht="17.25" x14ac:dyDescent="0.3">
      <c r="A24" s="1" t="s">
        <v>21</v>
      </c>
      <c r="B24" s="1">
        <v>1364970</v>
      </c>
      <c r="C24" s="6">
        <f>SUM(B24-'13'!B24)</f>
        <v>11780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20463000</v>
      </c>
      <c r="C25" s="6">
        <f>SUM(B25-'13'!B25)</f>
        <v>189000</v>
      </c>
      <c r="D25" s="14"/>
      <c r="E25" s="1"/>
      <c r="F25" s="1"/>
      <c r="G25" s="28">
        <f>SUM(C25:C26)</f>
        <v>230590</v>
      </c>
    </row>
    <row r="26" spans="1:7" ht="17.25" x14ac:dyDescent="0.3">
      <c r="A26" s="1" t="s">
        <v>23</v>
      </c>
      <c r="B26" s="1">
        <v>3878800</v>
      </c>
      <c r="C26" s="6">
        <f>SUM(B26-'13'!B26)</f>
        <v>41590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SUM(B27-'13'!B27)</f>
        <v>0</v>
      </c>
      <c r="D27" s="14"/>
      <c r="E27" s="1"/>
      <c r="F27" s="1"/>
      <c r="G27" s="28">
        <f>SUM(C27:C28)</f>
        <v>440</v>
      </c>
    </row>
    <row r="28" spans="1:7" ht="17.25" x14ac:dyDescent="0.3">
      <c r="A28" s="1" t="s">
        <v>25</v>
      </c>
      <c r="B28" s="1">
        <v>70680</v>
      </c>
      <c r="C28" s="6">
        <f>SUM(B28-'13'!B28)</f>
        <v>440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12060000</v>
      </c>
      <c r="C29" s="6">
        <f>SUM(B29-'13'!B29)</f>
        <v>54000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SUM(B30-'13'!B30)</f>
        <v>0</v>
      </c>
      <c r="D30" s="14"/>
      <c r="E30" s="1"/>
      <c r="F30" s="1"/>
      <c r="G30" s="21">
        <f>SUM(C29:C30)</f>
        <v>54000</v>
      </c>
    </row>
    <row r="31" spans="1:7" ht="17.25" x14ac:dyDescent="0.3">
      <c r="A31" s="1" t="s">
        <v>26</v>
      </c>
      <c r="B31" s="1">
        <v>29000</v>
      </c>
      <c r="C31" s="6">
        <f>SUM(B31-'13'!B31)</f>
        <v>0</v>
      </c>
      <c r="D31" s="14"/>
      <c r="E31" s="1"/>
      <c r="F31" s="1"/>
      <c r="G31" s="28">
        <f>SUM(C31:C32)</f>
        <v>10660</v>
      </c>
    </row>
    <row r="32" spans="1:7" ht="17.25" x14ac:dyDescent="0.3">
      <c r="A32" s="1" t="s">
        <v>27</v>
      </c>
      <c r="B32" s="1">
        <v>1669310</v>
      </c>
      <c r="C32" s="6">
        <f>SUM(B32-'13'!B32)</f>
        <v>10660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42360000</v>
      </c>
      <c r="C33" s="6">
        <f>SUM(B33-'13'!B33)</f>
        <v>65000</v>
      </c>
      <c r="D33" s="14"/>
      <c r="E33" s="1"/>
      <c r="F33" s="1"/>
      <c r="G33" s="28">
        <f>SUM(C33:C34)</f>
        <v>103840</v>
      </c>
    </row>
    <row r="34" spans="1:7" ht="17.25" x14ac:dyDescent="0.3">
      <c r="A34" s="1" t="s">
        <v>29</v>
      </c>
      <c r="B34" s="1">
        <v>3745400</v>
      </c>
      <c r="C34" s="6">
        <f>SUM(B34-'13'!B34)</f>
        <v>38840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27811000</v>
      </c>
      <c r="C35" s="6">
        <f>SUM(B35-'13'!B35)</f>
        <v>400</v>
      </c>
      <c r="D35" s="14"/>
      <c r="E35" s="1"/>
      <c r="F35" s="1"/>
      <c r="G35" s="28">
        <f>SUM(C35:C36)</f>
        <v>10060</v>
      </c>
    </row>
    <row r="36" spans="1:7" ht="17.25" x14ac:dyDescent="0.3">
      <c r="A36" s="1" t="s">
        <v>31</v>
      </c>
      <c r="B36" s="1">
        <v>1455460</v>
      </c>
      <c r="C36" s="6">
        <f>SUM(B36-'13'!B36)</f>
        <v>9660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46680000</v>
      </c>
      <c r="C37" s="6">
        <f>SUM(B37-'13'!B37)</f>
        <v>116000</v>
      </c>
      <c r="D37" s="14"/>
      <c r="E37" s="1"/>
      <c r="F37" s="1"/>
      <c r="G37" s="28">
        <f>SUM(C37:C38)</f>
        <v>153850</v>
      </c>
    </row>
    <row r="38" spans="1:7" ht="17.25" x14ac:dyDescent="0.3">
      <c r="A38" s="1" t="s">
        <v>33</v>
      </c>
      <c r="B38" s="1">
        <v>3224290</v>
      </c>
      <c r="C38" s="6">
        <f>SUM(B38-'13'!B38)</f>
        <v>37850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4678400</v>
      </c>
      <c r="C39" s="6">
        <f>SUM(B39-'13'!B39)</f>
        <v>69500</v>
      </c>
      <c r="D39" s="14"/>
      <c r="E39" s="1"/>
      <c r="F39" s="1"/>
      <c r="G39" s="12">
        <f>SUM(C39)</f>
        <v>69500</v>
      </c>
    </row>
    <row r="40" spans="1:7" x14ac:dyDescent="0.25">
      <c r="A40" s="9"/>
      <c r="B40" s="9"/>
      <c r="F40" s="9" t="s">
        <v>43</v>
      </c>
      <c r="G40" s="10">
        <f>SUM(G2:G39)</f>
        <v>4189940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&amp;C&amp;"-,Bold"&amp;20February&amp;"-,Regular" 14, 2018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4" workbookViewId="0">
      <selection activeCell="G41" sqref="G41"/>
    </sheetView>
  </sheetViews>
  <sheetFormatPr defaultRowHeight="15" x14ac:dyDescent="0.25"/>
  <cols>
    <col min="1" max="1" width="17" customWidth="1"/>
    <col min="2" max="2" width="18.140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194483000</v>
      </c>
      <c r="C2" s="6">
        <f>SUM(B2-'14'!B2)</f>
        <v>133000</v>
      </c>
      <c r="D2" s="8"/>
      <c r="E2" s="2"/>
      <c r="F2" s="3"/>
      <c r="G2" s="28">
        <f>SUM(C2:C3)</f>
        <v>181340</v>
      </c>
    </row>
    <row r="3" spans="1:7" ht="17.25" x14ac:dyDescent="0.3">
      <c r="A3" s="1" t="s">
        <v>0</v>
      </c>
      <c r="B3" s="1">
        <v>5285510</v>
      </c>
      <c r="C3" s="6">
        <f>SUM(B3-'14'!B3)</f>
        <v>48340</v>
      </c>
      <c r="D3" s="14"/>
      <c r="E3" s="1"/>
      <c r="F3" s="1"/>
      <c r="G3" s="29"/>
    </row>
    <row r="4" spans="1:7" ht="17.25" x14ac:dyDescent="0.3">
      <c r="A4" s="1" t="s">
        <v>2</v>
      </c>
      <c r="B4" s="1">
        <v>434000</v>
      </c>
      <c r="C4" s="6">
        <f>SUM(B4-'14'!B4)</f>
        <v>8000</v>
      </c>
      <c r="D4" s="14"/>
      <c r="E4" s="1"/>
      <c r="F4" s="1"/>
      <c r="G4" s="12">
        <f>SUM(C4)</f>
        <v>8000</v>
      </c>
    </row>
    <row r="5" spans="1:7" ht="17.25" x14ac:dyDescent="0.3">
      <c r="A5" s="1" t="s">
        <v>3</v>
      </c>
      <c r="B5" s="1">
        <v>3535940</v>
      </c>
      <c r="C5" s="6">
        <f>SUM(B5-'14'!B5)</f>
        <v>176860</v>
      </c>
      <c r="D5" s="8"/>
      <c r="E5" s="1"/>
      <c r="F5" s="1"/>
      <c r="G5" s="12">
        <f>SUM(C5)</f>
        <v>176860</v>
      </c>
    </row>
    <row r="6" spans="1:7" ht="17.25" x14ac:dyDescent="0.3">
      <c r="A6" s="1" t="s">
        <v>4</v>
      </c>
      <c r="B6" s="1">
        <v>37456060</v>
      </c>
      <c r="C6" s="6">
        <f>SUM(B6-'14'!B6)</f>
        <v>6160</v>
      </c>
      <c r="D6" s="14"/>
      <c r="E6" s="1"/>
      <c r="F6" s="1"/>
      <c r="G6" s="12">
        <f>SUM(C6)</f>
        <v>6160</v>
      </c>
    </row>
    <row r="7" spans="1:7" ht="17.25" x14ac:dyDescent="0.3">
      <c r="A7" s="1" t="s">
        <v>5</v>
      </c>
      <c r="B7" s="1">
        <v>10899700</v>
      </c>
      <c r="C7" s="6">
        <f>SUM(B7-'14'!B7)</f>
        <v>12300</v>
      </c>
      <c r="D7" s="14"/>
      <c r="E7" s="1"/>
      <c r="F7" s="1"/>
      <c r="G7" s="28">
        <f>SUM(C7:C8)</f>
        <v>39940</v>
      </c>
    </row>
    <row r="8" spans="1:7" ht="17.25" x14ac:dyDescent="0.3">
      <c r="A8" s="1" t="s">
        <v>6</v>
      </c>
      <c r="B8" s="1">
        <v>9200030</v>
      </c>
      <c r="C8" s="6">
        <f>SUM(B8-'14'!B8)</f>
        <v>27640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81189170</v>
      </c>
      <c r="C9" s="6">
        <f>SUM(B9-'14'!B9)</f>
        <v>46160</v>
      </c>
      <c r="D9" s="14"/>
      <c r="E9" s="1"/>
      <c r="F9" s="1"/>
      <c r="G9" s="12">
        <f>SUM(C9)</f>
        <v>46160</v>
      </c>
    </row>
    <row r="10" spans="1:7" ht="17.25" x14ac:dyDescent="0.3">
      <c r="A10" s="1" t="s">
        <v>8</v>
      </c>
      <c r="B10" s="1">
        <v>718177000</v>
      </c>
      <c r="C10" s="6">
        <f>SUM(B10-'14'!B10)</f>
        <v>439700</v>
      </c>
      <c r="D10" s="14"/>
      <c r="E10" s="1"/>
      <c r="F10" s="1"/>
      <c r="G10" s="28">
        <f>SUM(C10:C11)</f>
        <v>439700</v>
      </c>
    </row>
    <row r="11" spans="1:7" ht="17.25" x14ac:dyDescent="0.3">
      <c r="A11" s="1" t="s">
        <v>9</v>
      </c>
      <c r="B11" s="1">
        <v>36407390</v>
      </c>
      <c r="C11" s="6">
        <f>SUM(B11-'14'!B11)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6434771000</v>
      </c>
      <c r="C12" s="6">
        <f>SUM(B12-'14'!B12)</f>
        <v>2051000</v>
      </c>
      <c r="D12" s="14"/>
      <c r="E12" s="1"/>
      <c r="F12" s="1">
        <v>2.2000000000000002</v>
      </c>
      <c r="G12" s="12">
        <f>SUM(C12)</f>
        <v>2051000</v>
      </c>
    </row>
    <row r="13" spans="1:7" ht="17.25" x14ac:dyDescent="0.3">
      <c r="A13" s="1" t="s">
        <v>11</v>
      </c>
      <c r="B13" s="11">
        <v>6666699228000</v>
      </c>
      <c r="C13" s="6">
        <f>SUM(B13-'14'!B13)</f>
        <v>398000</v>
      </c>
      <c r="D13" s="14"/>
      <c r="E13" s="1"/>
      <c r="F13" s="1"/>
      <c r="G13" s="12">
        <f>SUM(C13)</f>
        <v>398000</v>
      </c>
    </row>
    <row r="14" spans="1:7" ht="17.25" x14ac:dyDescent="0.3">
      <c r="A14" s="1" t="s">
        <v>12</v>
      </c>
      <c r="B14" s="1">
        <v>37412470</v>
      </c>
      <c r="C14" s="6">
        <f>SUM(B14-'14'!B14)</f>
        <v>74070</v>
      </c>
      <c r="D14" s="14"/>
      <c r="E14" s="1"/>
      <c r="F14" s="1"/>
      <c r="G14" s="12">
        <f>SUM(C14)</f>
        <v>74070</v>
      </c>
    </row>
    <row r="15" spans="1:7" ht="17.25" x14ac:dyDescent="0.3">
      <c r="A15" s="1" t="s">
        <v>13</v>
      </c>
      <c r="B15" s="1">
        <v>198264680</v>
      </c>
      <c r="C15" s="6">
        <f>SUM(B15-'14'!B15)</f>
        <v>163520</v>
      </c>
      <c r="D15" s="14"/>
      <c r="E15" s="1"/>
      <c r="F15" s="1"/>
      <c r="G15" s="28">
        <f>SUM(C15:C16)</f>
        <v>163520</v>
      </c>
    </row>
    <row r="16" spans="1:7" ht="17.25" x14ac:dyDescent="0.3">
      <c r="A16" s="1" t="s">
        <v>42</v>
      </c>
      <c r="B16" s="1"/>
      <c r="C16" s="6">
        <f>SUM(B16-'14'!B16)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201612000</v>
      </c>
      <c r="C17" s="6">
        <f>SUM(B17-'14'!B17)</f>
        <v>240000</v>
      </c>
      <c r="D17" s="14"/>
      <c r="E17" s="1"/>
      <c r="F17" s="1"/>
      <c r="G17" s="12">
        <f>SUM(C17)</f>
        <v>240000</v>
      </c>
    </row>
    <row r="18" spans="1:7" ht="17.25" x14ac:dyDescent="0.3">
      <c r="A18" s="1" t="s">
        <v>15</v>
      </c>
      <c r="B18" s="1">
        <v>9518760</v>
      </c>
      <c r="C18" s="6">
        <f>SUM(B18-'14'!B18)</f>
        <v>31310</v>
      </c>
      <c r="D18" s="14"/>
      <c r="E18" s="1"/>
      <c r="F18" s="1"/>
      <c r="G18" s="28">
        <f>SUM(C18:C19)</f>
        <v>31510</v>
      </c>
    </row>
    <row r="19" spans="1:7" ht="17.25" x14ac:dyDescent="0.3">
      <c r="A19" s="1" t="s">
        <v>16</v>
      </c>
      <c r="B19" s="1">
        <v>7336000</v>
      </c>
      <c r="C19" s="6">
        <f>SUM(B19-'14'!B19)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45509800</v>
      </c>
      <c r="C20" s="6">
        <f>SUM(B20-'14'!B20)</f>
        <v>92980</v>
      </c>
      <c r="D20" s="14"/>
      <c r="E20" s="1"/>
      <c r="F20" s="1"/>
      <c r="G20" s="12">
        <f>SUM(C20)</f>
        <v>92980</v>
      </c>
    </row>
    <row r="21" spans="1:7" ht="17.25" x14ac:dyDescent="0.3">
      <c r="A21" s="1" t="s">
        <v>18</v>
      </c>
      <c r="B21" s="1">
        <v>6687500</v>
      </c>
      <c r="C21" s="6">
        <f>SUM(B21-'14'!B21)</f>
        <v>51200</v>
      </c>
      <c r="D21" s="14"/>
      <c r="E21" s="1"/>
      <c r="F21" s="1"/>
      <c r="G21" s="12">
        <f>SUM(C21)</f>
        <v>51200</v>
      </c>
    </row>
    <row r="22" spans="1:7" ht="17.25" x14ac:dyDescent="0.3">
      <c r="A22" s="1" t="s">
        <v>19</v>
      </c>
      <c r="B22" s="1">
        <v>80133700</v>
      </c>
      <c r="C22" s="6">
        <f>SUM(B22-'14'!B22)</f>
        <v>74500</v>
      </c>
      <c r="D22" s="14"/>
      <c r="E22" s="1"/>
      <c r="F22" s="1"/>
      <c r="G22" s="12">
        <f>SUM(C22)</f>
        <v>74500</v>
      </c>
    </row>
    <row r="23" spans="1:7" ht="17.25" x14ac:dyDescent="0.3">
      <c r="A23" s="1" t="s">
        <v>20</v>
      </c>
      <c r="B23" s="1">
        <v>10379500</v>
      </c>
      <c r="C23" s="6">
        <f>SUM(B23-'14'!B23)</f>
        <v>89200</v>
      </c>
      <c r="D23" s="14"/>
      <c r="E23" s="1"/>
      <c r="F23" s="1"/>
      <c r="G23" s="28">
        <f>SUM(C23:C24)</f>
        <v>100880</v>
      </c>
    </row>
    <row r="24" spans="1:7" ht="17.25" x14ac:dyDescent="0.3">
      <c r="A24" s="1" t="s">
        <v>21</v>
      </c>
      <c r="B24" s="1">
        <v>1376650</v>
      </c>
      <c r="C24" s="6">
        <f>SUM(B24-'14'!B24)</f>
        <v>11680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20639000</v>
      </c>
      <c r="C25" s="6">
        <f>SUM(B25-'14'!B25)</f>
        <v>176000</v>
      </c>
      <c r="D25" s="14"/>
      <c r="E25" s="1"/>
      <c r="F25" s="1"/>
      <c r="G25" s="28">
        <f>SUM(C25:C26)</f>
        <v>218800</v>
      </c>
    </row>
    <row r="26" spans="1:7" ht="17.25" x14ac:dyDescent="0.3">
      <c r="A26" s="1" t="s">
        <v>23</v>
      </c>
      <c r="B26" s="1">
        <v>3921600</v>
      </c>
      <c r="C26" s="6">
        <f>SUM(B26-'14'!B26)</f>
        <v>42800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SUM(B27-'14'!B27)</f>
        <v>0</v>
      </c>
      <c r="D27" s="14"/>
      <c r="E27" s="1"/>
      <c r="F27" s="1"/>
      <c r="G27" s="28">
        <f>SUM(C27:C28)</f>
        <v>470</v>
      </c>
    </row>
    <row r="28" spans="1:7" ht="17.25" x14ac:dyDescent="0.3">
      <c r="A28" s="1" t="s">
        <v>25</v>
      </c>
      <c r="B28" s="1">
        <v>71150</v>
      </c>
      <c r="C28" s="6">
        <f>SUM(B28-'14'!B28)</f>
        <v>470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12117000</v>
      </c>
      <c r="C29" s="6">
        <f>SUM(B29-'14'!B29)</f>
        <v>57000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SUM(B30-'14'!B30)</f>
        <v>0</v>
      </c>
      <c r="D30" s="14"/>
      <c r="E30" s="1"/>
      <c r="F30" s="1"/>
      <c r="G30" s="21">
        <f>SUM(C29:C30)</f>
        <v>57000</v>
      </c>
    </row>
    <row r="31" spans="1:7" ht="17.25" x14ac:dyDescent="0.3">
      <c r="A31" s="1" t="s">
        <v>26</v>
      </c>
      <c r="B31" s="1">
        <v>29000</v>
      </c>
      <c r="C31" s="6">
        <f>SUM(B31-'14'!B31)</f>
        <v>0</v>
      </c>
      <c r="D31" s="14"/>
      <c r="E31" s="1"/>
      <c r="F31" s="1"/>
      <c r="G31" s="28">
        <f>SUM(C31:C32)</f>
        <v>10730</v>
      </c>
    </row>
    <row r="32" spans="1:7" ht="17.25" x14ac:dyDescent="0.3">
      <c r="A32" s="1" t="s">
        <v>27</v>
      </c>
      <c r="B32" s="1">
        <v>1680040</v>
      </c>
      <c r="C32" s="6">
        <f>SUM(B32-'14'!B32)</f>
        <v>10730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42418000</v>
      </c>
      <c r="C33" s="6">
        <f>SUM(B33-'14'!B33)</f>
        <v>58000</v>
      </c>
      <c r="D33" s="14"/>
      <c r="E33" s="1"/>
      <c r="F33" s="1"/>
      <c r="G33" s="28">
        <f>SUM(C33:C34)</f>
        <v>97700</v>
      </c>
    </row>
    <row r="34" spans="1:7" ht="17.25" x14ac:dyDescent="0.3">
      <c r="A34" s="1" t="s">
        <v>29</v>
      </c>
      <c r="B34" s="1">
        <v>3785100</v>
      </c>
      <c r="C34" s="6">
        <f>SUM(B34-'14'!B34)</f>
        <v>39700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27812000</v>
      </c>
      <c r="C35" s="6">
        <f>SUM(B35-'14'!B35)</f>
        <v>1000</v>
      </c>
      <c r="D35" s="14"/>
      <c r="E35" s="1"/>
      <c r="F35" s="1"/>
      <c r="G35" s="28">
        <f>SUM(C35:C36)</f>
        <v>10220</v>
      </c>
    </row>
    <row r="36" spans="1:7" ht="17.25" x14ac:dyDescent="0.3">
      <c r="A36" s="1" t="s">
        <v>31</v>
      </c>
      <c r="B36" s="1">
        <v>1464680</v>
      </c>
      <c r="C36" s="6">
        <f>SUM(B36-'14'!B36)</f>
        <v>9220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46801000</v>
      </c>
      <c r="C37" s="6">
        <f>SUM(B37-'14'!B37)</f>
        <v>121000</v>
      </c>
      <c r="D37" s="14"/>
      <c r="E37" s="1"/>
      <c r="F37" s="1"/>
      <c r="G37" s="28">
        <f>SUM(C37:C38)</f>
        <v>159930</v>
      </c>
    </row>
    <row r="38" spans="1:7" ht="17.25" x14ac:dyDescent="0.3">
      <c r="A38" s="1" t="s">
        <v>33</v>
      </c>
      <c r="B38" s="1">
        <v>3263220</v>
      </c>
      <c r="C38" s="6">
        <f>SUM(B38-'14'!B38)</f>
        <v>38930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4750700</v>
      </c>
      <c r="C39" s="6">
        <f>SUM(B39-'14'!B39)</f>
        <v>72300</v>
      </c>
      <c r="D39" s="14"/>
      <c r="E39" s="1"/>
      <c r="F39" s="1"/>
      <c r="G39" s="12">
        <f>SUM(C39)</f>
        <v>72300</v>
      </c>
    </row>
    <row r="40" spans="1:7" x14ac:dyDescent="0.25">
      <c r="A40" s="9"/>
      <c r="B40" s="9"/>
      <c r="F40" s="9" t="s">
        <v>43</v>
      </c>
      <c r="G40" s="10">
        <f>SUM(G2:G39)</f>
        <v>4802970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15, 2018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20" workbookViewId="0">
      <selection activeCell="G41" sqref="G41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194619000</v>
      </c>
      <c r="C2" s="6">
        <f>SUM(B2-'15'!B2)</f>
        <v>136000</v>
      </c>
      <c r="D2" s="8"/>
      <c r="E2" s="2"/>
      <c r="F2" s="3"/>
      <c r="G2" s="28">
        <f>SUM(C2:C3)</f>
        <v>185200</v>
      </c>
    </row>
    <row r="3" spans="1:7" ht="17.25" x14ac:dyDescent="0.3">
      <c r="A3" s="1" t="s">
        <v>0</v>
      </c>
      <c r="B3" s="1">
        <v>5334710</v>
      </c>
      <c r="C3" s="6">
        <f>SUM(B3-'15'!B3)</f>
        <v>49200</v>
      </c>
      <c r="D3" s="14"/>
      <c r="E3" s="1"/>
      <c r="F3" s="1"/>
      <c r="G3" s="29"/>
    </row>
    <row r="4" spans="1:7" ht="17.25" x14ac:dyDescent="0.3">
      <c r="A4" s="1" t="s">
        <v>2</v>
      </c>
      <c r="B4" s="1">
        <v>442000</v>
      </c>
      <c r="C4" s="6">
        <f>SUM(B4-'15'!B4)</f>
        <v>8000</v>
      </c>
      <c r="D4" s="14"/>
      <c r="E4" s="1"/>
      <c r="F4" s="1"/>
      <c r="G4" s="12">
        <f>SUM(C4)</f>
        <v>8000</v>
      </c>
    </row>
    <row r="5" spans="1:7" ht="17.25" x14ac:dyDescent="0.3">
      <c r="A5" s="1" t="s">
        <v>3</v>
      </c>
      <c r="B5" s="1">
        <v>3712820</v>
      </c>
      <c r="C5" s="6">
        <f>SUM(B5-'15'!B5)</f>
        <v>176880</v>
      </c>
      <c r="D5" s="8"/>
      <c r="E5" s="1"/>
      <c r="F5" s="1"/>
      <c r="G5" s="12">
        <f>SUM(C5)</f>
        <v>176880</v>
      </c>
    </row>
    <row r="6" spans="1:7" ht="17.25" x14ac:dyDescent="0.3">
      <c r="A6" s="1" t="s">
        <v>4</v>
      </c>
      <c r="B6" s="1">
        <v>37462830</v>
      </c>
      <c r="C6" s="6">
        <f>SUM(B6-'15'!B6)</f>
        <v>6770</v>
      </c>
      <c r="D6" s="14"/>
      <c r="E6" s="1"/>
      <c r="F6" s="1"/>
      <c r="G6" s="12">
        <f>SUM(C6)</f>
        <v>6770</v>
      </c>
    </row>
    <row r="7" spans="1:7" ht="17.25" x14ac:dyDescent="0.3">
      <c r="A7" s="1" t="s">
        <v>5</v>
      </c>
      <c r="B7" s="1">
        <v>10912300</v>
      </c>
      <c r="C7" s="6">
        <f>SUM(B7-'15'!B7)</f>
        <v>12600</v>
      </c>
      <c r="D7" s="14"/>
      <c r="E7" s="1"/>
      <c r="F7" s="1"/>
      <c r="G7" s="28">
        <f>SUM(C7:C8)</f>
        <v>40150</v>
      </c>
    </row>
    <row r="8" spans="1:7" ht="17.25" x14ac:dyDescent="0.3">
      <c r="A8" s="1" t="s">
        <v>6</v>
      </c>
      <c r="B8" s="1">
        <v>9227580</v>
      </c>
      <c r="C8" s="6">
        <f>SUM(B8-'15'!B8)</f>
        <v>27550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81234180</v>
      </c>
      <c r="C9" s="6">
        <f>SUM(B9-'15'!B9)</f>
        <v>45010</v>
      </c>
      <c r="D9" s="14"/>
      <c r="E9" s="1"/>
      <c r="F9" s="1"/>
      <c r="G9" s="12">
        <f>SUM(C9)</f>
        <v>45010</v>
      </c>
    </row>
    <row r="10" spans="1:7" ht="17.25" x14ac:dyDescent="0.3">
      <c r="A10" s="1" t="s">
        <v>8</v>
      </c>
      <c r="B10" s="1">
        <v>718611900</v>
      </c>
      <c r="C10" s="6">
        <f>SUM(B10-'15'!B10)</f>
        <v>434900</v>
      </c>
      <c r="D10" s="14"/>
      <c r="E10" s="1"/>
      <c r="F10" s="1"/>
      <c r="G10" s="28">
        <f>SUM(C10:C11)</f>
        <v>434900</v>
      </c>
    </row>
    <row r="11" spans="1:7" ht="17.25" x14ac:dyDescent="0.3">
      <c r="A11" s="1" t="s">
        <v>9</v>
      </c>
      <c r="B11" s="1">
        <v>36407390</v>
      </c>
      <c r="C11" s="6">
        <f>SUM(B11-'15'!B11)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6436740000</v>
      </c>
      <c r="C12" s="6">
        <f>SUM(B12-'15'!B12)</f>
        <v>1969000</v>
      </c>
      <c r="D12" s="14"/>
      <c r="E12" s="1"/>
      <c r="F12" s="1">
        <v>1.9</v>
      </c>
      <c r="G12" s="12">
        <f>SUM(C12)</f>
        <v>1969000</v>
      </c>
    </row>
    <row r="13" spans="1:7" ht="17.25" x14ac:dyDescent="0.3">
      <c r="A13" s="1" t="s">
        <v>11</v>
      </c>
      <c r="B13" s="11">
        <v>6666699512000</v>
      </c>
      <c r="C13" s="6">
        <f>SUM(B13-'15'!B13)</f>
        <v>284000</v>
      </c>
      <c r="D13" s="14"/>
      <c r="E13" s="1"/>
      <c r="F13" s="1"/>
      <c r="G13" s="12">
        <f>SUM(C13)</f>
        <v>284000</v>
      </c>
    </row>
    <row r="14" spans="1:7" ht="17.25" x14ac:dyDescent="0.3">
      <c r="A14" s="1" t="s">
        <v>12</v>
      </c>
      <c r="B14" s="1">
        <v>37414690</v>
      </c>
      <c r="C14" s="6">
        <f>SUM(B14-'15'!B14)</f>
        <v>2220</v>
      </c>
      <c r="D14" s="14"/>
      <c r="E14" s="1"/>
      <c r="F14" s="1"/>
      <c r="G14" s="12">
        <f>SUM(C14)</f>
        <v>2220</v>
      </c>
    </row>
    <row r="15" spans="1:7" ht="17.25" x14ac:dyDescent="0.3">
      <c r="A15" s="1" t="s">
        <v>13</v>
      </c>
      <c r="B15" s="1">
        <v>198427680</v>
      </c>
      <c r="C15" s="6">
        <f>SUM(B15-'15'!B15)</f>
        <v>163000</v>
      </c>
      <c r="D15" s="14"/>
      <c r="E15" s="1"/>
      <c r="F15" s="1"/>
      <c r="G15" s="28">
        <f>SUM(C15:C16)</f>
        <v>163000</v>
      </c>
    </row>
    <row r="16" spans="1:7" ht="17.25" x14ac:dyDescent="0.3">
      <c r="A16" s="1" t="s">
        <v>42</v>
      </c>
      <c r="B16" s="1"/>
      <c r="C16" s="6">
        <f>SUM(B16-'15'!B16)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201650000</v>
      </c>
      <c r="C17" s="6">
        <f>SUM(B17-'15'!B17)</f>
        <v>38000</v>
      </c>
      <c r="D17" s="14"/>
      <c r="E17" s="1"/>
      <c r="F17" s="1"/>
      <c r="G17" s="12">
        <f>SUM(C17)</f>
        <v>38000</v>
      </c>
    </row>
    <row r="18" spans="1:7" ht="17.25" x14ac:dyDescent="0.3">
      <c r="A18" s="1" t="s">
        <v>15</v>
      </c>
      <c r="B18" s="1">
        <v>9549260</v>
      </c>
      <c r="C18" s="6">
        <f>SUM(B18-'15'!B18)</f>
        <v>30500</v>
      </c>
      <c r="D18" s="14"/>
      <c r="E18" s="1"/>
      <c r="F18" s="1"/>
      <c r="G18" s="28">
        <f>SUM(C18:C19)</f>
        <v>30800</v>
      </c>
    </row>
    <row r="19" spans="1:7" ht="17.25" x14ac:dyDescent="0.3">
      <c r="A19" s="1" t="s">
        <v>16</v>
      </c>
      <c r="B19" s="1">
        <v>7336300</v>
      </c>
      <c r="C19" s="6">
        <f>SUM(B19-'15'!B19)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45604050</v>
      </c>
      <c r="C20" s="6">
        <f>SUM(B20-'15'!B20)</f>
        <v>94250</v>
      </c>
      <c r="D20" s="14"/>
      <c r="E20" s="1"/>
      <c r="F20" s="1"/>
      <c r="G20" s="12">
        <f>SUM(C20)</f>
        <v>94250</v>
      </c>
    </row>
    <row r="21" spans="1:7" ht="17.25" x14ac:dyDescent="0.3">
      <c r="A21" s="1" t="s">
        <v>18</v>
      </c>
      <c r="B21" s="1">
        <v>6740100</v>
      </c>
      <c r="C21" s="6">
        <f>SUM(B21-'15'!B21)</f>
        <v>52600</v>
      </c>
      <c r="D21" s="14"/>
      <c r="E21" s="1"/>
      <c r="F21" s="1"/>
      <c r="G21" s="12">
        <f>SUM(C21)</f>
        <v>52600</v>
      </c>
    </row>
    <row r="22" spans="1:7" ht="17.25" x14ac:dyDescent="0.3">
      <c r="A22" s="1" t="s">
        <v>19</v>
      </c>
      <c r="B22" s="1">
        <v>80205100</v>
      </c>
      <c r="C22" s="6">
        <f>SUM(B22-'15'!B22)</f>
        <v>71400</v>
      </c>
      <c r="D22" s="14"/>
      <c r="E22" s="1"/>
      <c r="F22" s="1"/>
      <c r="G22" s="12">
        <f>SUM(C22)</f>
        <v>71400</v>
      </c>
    </row>
    <row r="23" spans="1:7" ht="17.25" x14ac:dyDescent="0.3">
      <c r="A23" s="1" t="s">
        <v>20</v>
      </c>
      <c r="B23" s="1">
        <v>10468400</v>
      </c>
      <c r="C23" s="6">
        <f>SUM(B23-'15'!B23)</f>
        <v>88900</v>
      </c>
      <c r="D23" s="14"/>
      <c r="E23" s="1"/>
      <c r="F23" s="1"/>
      <c r="G23" s="28">
        <f>SUM(C23:C24)</f>
        <v>100450</v>
      </c>
    </row>
    <row r="24" spans="1:7" ht="17.25" x14ac:dyDescent="0.3">
      <c r="A24" s="1" t="s">
        <v>21</v>
      </c>
      <c r="B24" s="1">
        <v>1388200</v>
      </c>
      <c r="C24" s="6">
        <f>SUM(B24-'15'!B24)</f>
        <v>11550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20824000</v>
      </c>
      <c r="C25" s="6">
        <f>SUM(B25-'15'!B25)</f>
        <v>185000</v>
      </c>
      <c r="D25" s="14"/>
      <c r="E25" s="1"/>
      <c r="F25" s="1"/>
      <c r="G25" s="28">
        <f>SUM(C25:C26)</f>
        <v>227650</v>
      </c>
    </row>
    <row r="26" spans="1:7" ht="17.25" x14ac:dyDescent="0.3">
      <c r="A26" s="1" t="s">
        <v>23</v>
      </c>
      <c r="B26" s="1">
        <v>3964250</v>
      </c>
      <c r="C26" s="6">
        <f>SUM(B26-'15'!B26)</f>
        <v>42650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SUM(B27-'15'!B27)</f>
        <v>0</v>
      </c>
      <c r="D27" s="14"/>
      <c r="E27" s="1"/>
      <c r="F27" s="1"/>
      <c r="G27" s="28">
        <f>SUM(C27:C28)</f>
        <v>410</v>
      </c>
    </row>
    <row r="28" spans="1:7" ht="17.25" x14ac:dyDescent="0.3">
      <c r="A28" s="1" t="s">
        <v>25</v>
      </c>
      <c r="B28" s="1">
        <v>71560</v>
      </c>
      <c r="C28" s="6">
        <f>SUM(B28-'15'!B28)</f>
        <v>410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12174200</v>
      </c>
      <c r="C29" s="6">
        <f>SUM(B29-'15'!B29)</f>
        <v>57200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SUM(B30-'15'!B30)</f>
        <v>0</v>
      </c>
      <c r="D30" s="14"/>
      <c r="E30" s="1"/>
      <c r="F30" s="1"/>
      <c r="G30" s="21">
        <f>SUM(C29:C30)</f>
        <v>57200</v>
      </c>
    </row>
    <row r="31" spans="1:7" ht="17.25" x14ac:dyDescent="0.3">
      <c r="A31" s="1" t="s">
        <v>26</v>
      </c>
      <c r="B31" s="1">
        <v>29000</v>
      </c>
      <c r="C31" s="6">
        <f>SUM(B31-'15'!B31)</f>
        <v>0</v>
      </c>
      <c r="D31" s="14"/>
      <c r="E31" s="1"/>
      <c r="F31" s="1"/>
      <c r="G31" s="28">
        <f>SUM(C31:C32)</f>
        <v>16930</v>
      </c>
    </row>
    <row r="32" spans="1:7" ht="17.25" x14ac:dyDescent="0.3">
      <c r="A32" s="1" t="s">
        <v>27</v>
      </c>
      <c r="B32" s="1">
        <v>1696970</v>
      </c>
      <c r="C32" s="6">
        <f>SUM(B32-'15'!B32)</f>
        <v>16930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42469000</v>
      </c>
      <c r="C33" s="6">
        <f>SUM(B33-'15'!B33)</f>
        <v>51000</v>
      </c>
      <c r="D33" s="14"/>
      <c r="E33" s="1"/>
      <c r="F33" s="1"/>
      <c r="G33" s="28">
        <f>SUM(C33:C34)</f>
        <v>90450</v>
      </c>
    </row>
    <row r="34" spans="1:7" ht="17.25" x14ac:dyDescent="0.3">
      <c r="A34" s="1" t="s">
        <v>29</v>
      </c>
      <c r="B34" s="1">
        <v>3824550</v>
      </c>
      <c r="C34" s="6">
        <f>SUM(B34-'15'!B34)</f>
        <v>39450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27812300</v>
      </c>
      <c r="C35" s="6">
        <f>SUM(B35-'15'!B35)</f>
        <v>300</v>
      </c>
      <c r="D35" s="14"/>
      <c r="E35" s="1"/>
      <c r="F35" s="1"/>
      <c r="G35" s="28">
        <f>SUM(C35:C36)</f>
        <v>8990</v>
      </c>
    </row>
    <row r="36" spans="1:7" ht="17.25" x14ac:dyDescent="0.3">
      <c r="A36" s="1" t="s">
        <v>31</v>
      </c>
      <c r="B36" s="1">
        <v>1473370</v>
      </c>
      <c r="C36" s="6">
        <f>SUM(B36-'15'!B36)</f>
        <v>8690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46923000</v>
      </c>
      <c r="C37" s="6">
        <f>SUM(B37-'15'!B37)</f>
        <v>122000</v>
      </c>
      <c r="D37" s="14"/>
      <c r="E37" s="1"/>
      <c r="F37" s="1"/>
      <c r="G37" s="28">
        <f>SUM(C37:C38)</f>
        <v>160850</v>
      </c>
    </row>
    <row r="38" spans="1:7" ht="17.25" x14ac:dyDescent="0.3">
      <c r="A38" s="1" t="s">
        <v>33</v>
      </c>
      <c r="B38" s="1">
        <v>3302070</v>
      </c>
      <c r="C38" s="6">
        <f>SUM(B38-'15'!B38)</f>
        <v>38850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4822200</v>
      </c>
      <c r="C39" s="6">
        <f>SUM(B39-'15'!B39)</f>
        <v>71500</v>
      </c>
      <c r="D39" s="1"/>
      <c r="E39" s="1"/>
      <c r="F39" s="1"/>
      <c r="G39" s="12">
        <f>SUM(C39)</f>
        <v>71500</v>
      </c>
    </row>
    <row r="40" spans="1:7" x14ac:dyDescent="0.25">
      <c r="A40" s="9"/>
      <c r="B40" s="9"/>
      <c r="F40" s="9" t="s">
        <v>43</v>
      </c>
      <c r="G40" s="10">
        <f>SUM(G2:G39)</f>
        <v>4336610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16, 2018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10" workbookViewId="0">
      <selection activeCell="G23" sqref="G23:G28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194737000</v>
      </c>
      <c r="C2" s="6">
        <f>SUM(B2-'16'!B2)</f>
        <v>118000</v>
      </c>
      <c r="D2" s="8"/>
      <c r="E2" s="2"/>
      <c r="F2" s="3"/>
      <c r="G2" s="28">
        <f>SUM(C2:C3)</f>
        <v>132750</v>
      </c>
    </row>
    <row r="3" spans="1:7" ht="17.25" x14ac:dyDescent="0.3">
      <c r="A3" s="1" t="s">
        <v>0</v>
      </c>
      <c r="B3" s="1">
        <v>5349460</v>
      </c>
      <c r="C3" s="6">
        <f>SUM(B3-'16'!B3)</f>
        <v>14750</v>
      </c>
      <c r="D3" s="14"/>
      <c r="E3" s="1"/>
      <c r="F3" s="1"/>
      <c r="G3" s="29"/>
    </row>
    <row r="4" spans="1:7" ht="17.25" x14ac:dyDescent="0.3">
      <c r="A4" s="1" t="s">
        <v>2</v>
      </c>
      <c r="B4" s="1">
        <v>447000</v>
      </c>
      <c r="C4" s="6">
        <f>SUM(B4-'16'!B4)</f>
        <v>5000</v>
      </c>
      <c r="D4" s="14"/>
      <c r="E4" s="1"/>
      <c r="F4" s="1"/>
      <c r="G4" s="12">
        <f>SUM(C4)</f>
        <v>5000</v>
      </c>
    </row>
    <row r="5" spans="1:7" ht="17.25" x14ac:dyDescent="0.3">
      <c r="A5" s="1" t="s">
        <v>3</v>
      </c>
      <c r="B5" s="1">
        <v>3870550</v>
      </c>
      <c r="C5" s="6">
        <f>SUM(B5-'16'!B5)</f>
        <v>157730</v>
      </c>
      <c r="D5" s="8"/>
      <c r="E5" s="1"/>
      <c r="F5" s="1"/>
      <c r="G5" s="12">
        <f>SUM(C5)</f>
        <v>157730</v>
      </c>
    </row>
    <row r="6" spans="1:7" ht="17.25" x14ac:dyDescent="0.3">
      <c r="A6" s="1" t="s">
        <v>4</v>
      </c>
      <c r="B6" s="1">
        <v>37472320</v>
      </c>
      <c r="C6" s="6">
        <f>SUM(B6-'16'!B6)</f>
        <v>9490</v>
      </c>
      <c r="D6" s="14"/>
      <c r="E6" s="1"/>
      <c r="F6" s="1"/>
      <c r="G6" s="12">
        <f>SUM(C6)</f>
        <v>9490</v>
      </c>
    </row>
    <row r="7" spans="1:7" ht="17.25" x14ac:dyDescent="0.3">
      <c r="A7" s="1" t="s">
        <v>5</v>
      </c>
      <c r="B7" s="1">
        <v>10921500</v>
      </c>
      <c r="C7" s="6">
        <f>SUM(B7-'16'!B7)</f>
        <v>9200</v>
      </c>
      <c r="D7" s="14"/>
      <c r="E7" s="1"/>
      <c r="F7" s="1"/>
      <c r="G7" s="28">
        <f>SUM(C7:C8)</f>
        <v>34800</v>
      </c>
    </row>
    <row r="8" spans="1:7" ht="17.25" x14ac:dyDescent="0.3">
      <c r="A8" s="1" t="s">
        <v>6</v>
      </c>
      <c r="B8" s="1">
        <v>9253180</v>
      </c>
      <c r="C8" s="6">
        <f>SUM(B8-'16'!B8)</f>
        <v>25600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81280560</v>
      </c>
      <c r="C9" s="6">
        <f>SUM(B9-'16'!B9)</f>
        <v>46380</v>
      </c>
      <c r="D9" s="14"/>
      <c r="E9" s="1"/>
      <c r="F9" s="1"/>
      <c r="G9" s="12">
        <f>SUM(C9)</f>
        <v>46380</v>
      </c>
    </row>
    <row r="10" spans="1:7" ht="17.25" x14ac:dyDescent="0.3">
      <c r="A10" s="1" t="s">
        <v>8</v>
      </c>
      <c r="B10" s="1">
        <v>719071600</v>
      </c>
      <c r="C10" s="6">
        <f>SUM(B10-'16'!B10)</f>
        <v>459700</v>
      </c>
      <c r="D10" s="14"/>
      <c r="E10" s="1"/>
      <c r="F10" s="1"/>
      <c r="G10" s="28">
        <f>SUM(C10:C11)</f>
        <v>459700</v>
      </c>
    </row>
    <row r="11" spans="1:7" ht="17.25" x14ac:dyDescent="0.3">
      <c r="A11" s="1" t="s">
        <v>9</v>
      </c>
      <c r="B11" s="1">
        <v>36407390</v>
      </c>
      <c r="C11" s="6">
        <f>SUM(B11-'16'!B11)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6438767000</v>
      </c>
      <c r="C12" s="6">
        <f>SUM(B12-'16'!B12)</f>
        <v>2027000</v>
      </c>
      <c r="D12" s="14"/>
      <c r="E12" s="1"/>
      <c r="F12" s="1"/>
      <c r="G12" s="12">
        <f>SUM(C12)</f>
        <v>2027000</v>
      </c>
    </row>
    <row r="13" spans="1:7" ht="17.25" x14ac:dyDescent="0.3">
      <c r="A13" s="1" t="s">
        <v>11</v>
      </c>
      <c r="B13" s="11">
        <v>6666699861000</v>
      </c>
      <c r="C13" s="13">
        <f>SUM(B13-'16'!B13)</f>
        <v>349000</v>
      </c>
      <c r="D13" s="14"/>
      <c r="E13" s="1"/>
      <c r="F13" s="1"/>
      <c r="G13" s="12">
        <f>SUM(C13)</f>
        <v>349000</v>
      </c>
    </row>
    <row r="14" spans="1:7" ht="17.25" x14ac:dyDescent="0.3">
      <c r="A14" s="1" t="s">
        <v>12</v>
      </c>
      <c r="B14" s="1">
        <v>37513690</v>
      </c>
      <c r="C14" s="6">
        <f>SUM(B14-'16'!B14)</f>
        <v>99000</v>
      </c>
      <c r="D14" s="14"/>
      <c r="E14" s="1"/>
      <c r="F14" s="1"/>
      <c r="G14" s="12">
        <f>SUM(C14)</f>
        <v>99000</v>
      </c>
    </row>
    <row r="15" spans="1:7" ht="17.25" x14ac:dyDescent="0.3">
      <c r="A15" s="1" t="s">
        <v>13</v>
      </c>
      <c r="B15" s="1">
        <v>198571230</v>
      </c>
      <c r="C15" s="6">
        <f>SUM(B15-'16'!B15)</f>
        <v>143550</v>
      </c>
      <c r="D15" s="14"/>
      <c r="E15" s="1"/>
      <c r="F15" s="1"/>
      <c r="G15" s="28">
        <f>SUM(C15:C16)</f>
        <v>143550</v>
      </c>
    </row>
    <row r="16" spans="1:7" ht="17.25" x14ac:dyDescent="0.3">
      <c r="A16" s="1" t="s">
        <v>42</v>
      </c>
      <c r="B16" s="1"/>
      <c r="C16" s="6">
        <f>SUM(B16-'16'!B16)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201891000</v>
      </c>
      <c r="C17" s="6">
        <f>SUM(B17-'16'!B17)</f>
        <v>241000</v>
      </c>
      <c r="D17" s="14"/>
      <c r="E17" s="1"/>
      <c r="F17" s="1"/>
      <c r="G17" s="12">
        <f>SUM(C17)</f>
        <v>241000</v>
      </c>
    </row>
    <row r="18" spans="1:7" ht="17.25" x14ac:dyDescent="0.3">
      <c r="A18" s="1" t="s">
        <v>15</v>
      </c>
      <c r="B18" s="1">
        <v>9576290</v>
      </c>
      <c r="C18" s="6">
        <f>SUM(B18-'16'!B18)</f>
        <v>27030</v>
      </c>
      <c r="D18" s="14"/>
      <c r="E18" s="1"/>
      <c r="F18" s="1"/>
      <c r="G18" s="28">
        <f>SUM(C18:C19)</f>
        <v>27130</v>
      </c>
    </row>
    <row r="19" spans="1:7" ht="17.25" x14ac:dyDescent="0.3">
      <c r="A19" s="1" t="s">
        <v>16</v>
      </c>
      <c r="B19" s="1">
        <v>7336400</v>
      </c>
      <c r="C19" s="6">
        <f>SUM(B19-'16'!B19)</f>
        <v>100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45693330</v>
      </c>
      <c r="C20" s="6">
        <f>SUM(B20-'16'!B20)</f>
        <v>89280</v>
      </c>
      <c r="D20" s="14"/>
      <c r="E20" s="1"/>
      <c r="F20" s="1"/>
      <c r="G20" s="12">
        <f>SUM(C20)</f>
        <v>89280</v>
      </c>
    </row>
    <row r="21" spans="1:7" ht="17.25" x14ac:dyDescent="0.3">
      <c r="A21" s="1" t="s">
        <v>18</v>
      </c>
      <c r="B21" s="1">
        <v>6786400</v>
      </c>
      <c r="C21" s="6">
        <f>SUM(B21-'16'!B21)</f>
        <v>46300</v>
      </c>
      <c r="D21" s="14"/>
      <c r="E21" s="1"/>
      <c r="F21" s="1"/>
      <c r="G21" s="12">
        <f>SUM(C21)</f>
        <v>46300</v>
      </c>
    </row>
    <row r="22" spans="1:7" ht="17.25" x14ac:dyDescent="0.3">
      <c r="A22" s="1" t="s">
        <v>19</v>
      </c>
      <c r="B22" s="1">
        <v>80276900</v>
      </c>
      <c r="C22" s="6">
        <f>SUM(B22-'16'!B22)</f>
        <v>71800</v>
      </c>
      <c r="D22" s="14"/>
      <c r="E22" s="1"/>
      <c r="F22" s="1"/>
      <c r="G22" s="12">
        <f>SUM(C22)</f>
        <v>71800</v>
      </c>
    </row>
    <row r="23" spans="1:7" ht="17.25" x14ac:dyDescent="0.3">
      <c r="A23" s="1" t="s">
        <v>20</v>
      </c>
      <c r="B23" s="1">
        <v>10468400</v>
      </c>
      <c r="C23" s="6">
        <f>SUM(B23-'16'!B23)</f>
        <v>0</v>
      </c>
      <c r="D23" s="14"/>
      <c r="E23" s="1"/>
      <c r="F23" s="1"/>
      <c r="G23" s="28">
        <f>SUM(C23:C24)</f>
        <v>0</v>
      </c>
    </row>
    <row r="24" spans="1:7" ht="17.25" x14ac:dyDescent="0.3">
      <c r="A24" s="1" t="s">
        <v>21</v>
      </c>
      <c r="B24" s="1">
        <v>1388200</v>
      </c>
      <c r="C24" s="6">
        <f>SUM(B24-'16'!B24)</f>
        <v>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20824000</v>
      </c>
      <c r="C25" s="6">
        <f>SUM(B25-'16'!B25)</f>
        <v>0</v>
      </c>
      <c r="D25" s="14"/>
      <c r="E25" s="1"/>
      <c r="F25" s="1"/>
      <c r="G25" s="28">
        <f>SUM(C25:C26)</f>
        <v>0</v>
      </c>
    </row>
    <row r="26" spans="1:7" ht="17.25" x14ac:dyDescent="0.3">
      <c r="A26" s="1" t="s">
        <v>23</v>
      </c>
      <c r="B26" s="1">
        <v>3964250</v>
      </c>
      <c r="C26" s="6">
        <f>SUM(B26-'16'!B26)</f>
        <v>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SUM(B27-'16'!B27)</f>
        <v>0</v>
      </c>
      <c r="D27" s="14"/>
      <c r="E27" s="1"/>
      <c r="F27" s="1"/>
      <c r="G27" s="28">
        <f>SUM(C27:C28)</f>
        <v>0</v>
      </c>
    </row>
    <row r="28" spans="1:7" ht="17.25" x14ac:dyDescent="0.3">
      <c r="A28" s="1" t="s">
        <v>25</v>
      </c>
      <c r="B28" s="1">
        <v>71560</v>
      </c>
      <c r="C28" s="6">
        <f>SUM(B28-'16'!B28)</f>
        <v>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12174200</v>
      </c>
      <c r="C29" s="6">
        <f>SUM(B29-'16'!B29)</f>
        <v>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SUM(B30-'16'!B30)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29000</v>
      </c>
      <c r="C31" s="6">
        <f>SUM(B31-'16'!B31)</f>
        <v>0</v>
      </c>
      <c r="D31" s="14"/>
      <c r="E31" s="1"/>
      <c r="F31" s="1"/>
      <c r="G31" s="28">
        <f>SUM(C31:C32)</f>
        <v>0</v>
      </c>
    </row>
    <row r="32" spans="1:7" ht="17.25" x14ac:dyDescent="0.3">
      <c r="A32" s="1" t="s">
        <v>27</v>
      </c>
      <c r="B32" s="1">
        <v>1696970</v>
      </c>
      <c r="C32" s="6">
        <f>SUM(B32-'16'!B32)</f>
        <v>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42469000</v>
      </c>
      <c r="C33" s="6">
        <f>SUM(B33-'16'!B33)</f>
        <v>0</v>
      </c>
      <c r="D33" s="14"/>
      <c r="E33" s="1"/>
      <c r="F33" s="1"/>
      <c r="G33" s="28">
        <f>SUM(C33:C34)</f>
        <v>0</v>
      </c>
    </row>
    <row r="34" spans="1:7" ht="17.25" x14ac:dyDescent="0.3">
      <c r="A34" s="1" t="s">
        <v>29</v>
      </c>
      <c r="B34" s="1">
        <v>3824550</v>
      </c>
      <c r="C34" s="6">
        <f>SUM(B34-'16'!B34)</f>
        <v>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27812300</v>
      </c>
      <c r="C35" s="6">
        <f>SUM(B35-'16'!B35)</f>
        <v>0</v>
      </c>
      <c r="D35" s="14"/>
      <c r="E35" s="1"/>
      <c r="F35" s="1"/>
      <c r="G35" s="28">
        <f>SUM(C35:C36)</f>
        <v>0</v>
      </c>
    </row>
    <row r="36" spans="1:7" ht="17.25" x14ac:dyDescent="0.3">
      <c r="A36" s="1" t="s">
        <v>31</v>
      </c>
      <c r="B36" s="1">
        <v>1473370</v>
      </c>
      <c r="C36" s="6">
        <f>SUM(B36-'16'!B36)</f>
        <v>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46923000</v>
      </c>
      <c r="C37" s="6">
        <f>SUM(B37-'16'!B37)</f>
        <v>0</v>
      </c>
      <c r="D37" s="14"/>
      <c r="E37" s="1"/>
      <c r="F37" s="1"/>
      <c r="G37" s="28">
        <f>SUM(C37:C38)</f>
        <v>0</v>
      </c>
    </row>
    <row r="38" spans="1:7" ht="17.25" x14ac:dyDescent="0.3">
      <c r="A38" s="1" t="s">
        <v>33</v>
      </c>
      <c r="B38" s="1">
        <v>3302070</v>
      </c>
      <c r="C38" s="6">
        <f>SUM(B38-'16'!B38)</f>
        <v>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4822200</v>
      </c>
      <c r="C39" s="6">
        <f>SUM(B39-'16'!B39)</f>
        <v>0</v>
      </c>
      <c r="D39" s="14"/>
      <c r="E39" s="1"/>
      <c r="F39" s="1"/>
      <c r="G39" s="12">
        <f>SUM(C39)</f>
        <v>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17, 2018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13" workbookViewId="0">
      <selection activeCell="C24" sqref="C24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194872000</v>
      </c>
      <c r="C2" s="6">
        <f>SUM(B2-'17'!B2)</f>
        <v>135000</v>
      </c>
      <c r="D2" s="8"/>
      <c r="E2" s="2"/>
      <c r="F2" s="3"/>
      <c r="G2" s="28">
        <f>SUM(C2:C3)</f>
        <v>215770</v>
      </c>
    </row>
    <row r="3" spans="1:7" ht="17.25" x14ac:dyDescent="0.3">
      <c r="A3" s="1" t="s">
        <v>0</v>
      </c>
      <c r="B3" s="1">
        <v>5430230</v>
      </c>
      <c r="C3" s="6">
        <f>SUM(B3-'17'!B3)</f>
        <v>80770</v>
      </c>
      <c r="D3" s="14"/>
      <c r="E3" s="1"/>
      <c r="F3" s="1"/>
      <c r="G3" s="29"/>
    </row>
    <row r="4" spans="1:7" ht="17.25" x14ac:dyDescent="0.3">
      <c r="A4" s="1" t="s">
        <v>2</v>
      </c>
      <c r="B4" s="1">
        <v>448000</v>
      </c>
      <c r="C4" s="6">
        <f>SUM(B4-'17'!B4)</f>
        <v>1000</v>
      </c>
      <c r="D4" s="14"/>
      <c r="E4" s="1"/>
      <c r="F4" s="1"/>
      <c r="G4" s="12">
        <f>SUM(C4)</f>
        <v>1000</v>
      </c>
    </row>
    <row r="5" spans="1:7" ht="17.25" x14ac:dyDescent="0.3">
      <c r="A5" s="1" t="s">
        <v>3</v>
      </c>
      <c r="B5" s="1">
        <v>4048440</v>
      </c>
      <c r="C5" s="6">
        <f>SUM(B5-'17'!B5)</f>
        <v>177890</v>
      </c>
      <c r="D5" s="8"/>
      <c r="E5" s="1"/>
      <c r="F5" s="1"/>
      <c r="G5" s="12">
        <f>SUM(C5)</f>
        <v>177890</v>
      </c>
    </row>
    <row r="6" spans="1:7" ht="17.25" x14ac:dyDescent="0.3">
      <c r="A6" s="1" t="s">
        <v>4</v>
      </c>
      <c r="B6" s="1">
        <v>37481010</v>
      </c>
      <c r="C6" s="6">
        <f>SUM(B6-'17'!B6)</f>
        <v>8690</v>
      </c>
      <c r="D6" s="14"/>
      <c r="E6" s="1"/>
      <c r="F6" s="1"/>
      <c r="G6" s="12">
        <f>SUM(C6)</f>
        <v>8690</v>
      </c>
    </row>
    <row r="7" spans="1:7" ht="17.25" x14ac:dyDescent="0.3">
      <c r="A7" s="1" t="s">
        <v>5</v>
      </c>
      <c r="B7" s="1">
        <v>10935300</v>
      </c>
      <c r="C7" s="6">
        <f>SUM(B7-'17'!B7)</f>
        <v>13800</v>
      </c>
      <c r="D7" s="14"/>
      <c r="E7" s="1"/>
      <c r="F7" s="1"/>
      <c r="G7" s="28">
        <f>SUM(C7:C8)</f>
        <v>42670</v>
      </c>
    </row>
    <row r="8" spans="1:7" ht="17.25" x14ac:dyDescent="0.3">
      <c r="A8" s="1" t="s">
        <v>6</v>
      </c>
      <c r="B8" s="1">
        <v>9282050</v>
      </c>
      <c r="C8" s="6">
        <f>SUM(B8-'17'!B8)</f>
        <v>28870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81326590</v>
      </c>
      <c r="C9" s="6">
        <f>SUM(B9-'17'!B9)</f>
        <v>46030</v>
      </c>
      <c r="D9" s="14"/>
      <c r="E9" s="1"/>
      <c r="F9" s="1"/>
      <c r="G9" s="12">
        <f>SUM(C9)</f>
        <v>46030</v>
      </c>
    </row>
    <row r="10" spans="1:7" ht="17.25" x14ac:dyDescent="0.3">
      <c r="A10" s="1" t="s">
        <v>8</v>
      </c>
      <c r="B10" s="1">
        <v>719576000</v>
      </c>
      <c r="C10" s="6">
        <f>SUM(B10-'17'!B10)</f>
        <v>504400</v>
      </c>
      <c r="D10" s="14"/>
      <c r="E10" s="1"/>
      <c r="F10" s="1"/>
      <c r="G10" s="28">
        <f>SUM(C10:C11)</f>
        <v>504400</v>
      </c>
    </row>
    <row r="11" spans="1:7" ht="17.25" x14ac:dyDescent="0.3">
      <c r="A11" s="1" t="s">
        <v>9</v>
      </c>
      <c r="B11" s="1">
        <v>36407390</v>
      </c>
      <c r="C11" s="6">
        <f>SUM(B11-'17'!B11)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6440705000</v>
      </c>
      <c r="C12" s="6">
        <f>SUM(B12-'17'!B12)</f>
        <v>1938000</v>
      </c>
      <c r="D12" s="14"/>
      <c r="E12" s="1"/>
      <c r="F12" s="1"/>
      <c r="G12" s="12">
        <f>SUM(C12)</f>
        <v>1938000</v>
      </c>
    </row>
    <row r="13" spans="1:7" ht="17.25" x14ac:dyDescent="0.3">
      <c r="A13" s="1" t="s">
        <v>11</v>
      </c>
      <c r="B13" s="11">
        <v>6666700114000</v>
      </c>
      <c r="C13" s="13">
        <f>SUM(B13-'17'!B13)</f>
        <v>253000</v>
      </c>
      <c r="D13" s="14"/>
      <c r="E13" s="1"/>
      <c r="F13" s="1"/>
      <c r="G13" s="12">
        <f>SUM(C13)</f>
        <v>253000</v>
      </c>
    </row>
    <row r="14" spans="1:7" ht="17.25" x14ac:dyDescent="0.3">
      <c r="A14" s="1" t="s">
        <v>12</v>
      </c>
      <c r="B14" s="1">
        <v>37513690</v>
      </c>
      <c r="C14" s="6">
        <f>SUM(B14-'17'!B14)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198571230</v>
      </c>
      <c r="C15" s="6">
        <f>SUM(B15-'17'!B15)</f>
        <v>0</v>
      </c>
      <c r="D15" s="14"/>
      <c r="E15" s="1"/>
      <c r="F15" s="1"/>
      <c r="G15" s="28">
        <f>SUM(C15:C16)</f>
        <v>0</v>
      </c>
    </row>
    <row r="16" spans="1:7" ht="17.25" x14ac:dyDescent="0.3">
      <c r="A16" s="1" t="s">
        <v>42</v>
      </c>
      <c r="B16" s="1"/>
      <c r="C16" s="6">
        <f>SUM(B16-'17'!B16)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201891000</v>
      </c>
      <c r="C17" s="6">
        <f>SUM(B17-'17'!B17)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9611450</v>
      </c>
      <c r="C18" s="6">
        <f>SUM(B18-'17'!B18)</f>
        <v>35160</v>
      </c>
      <c r="D18" s="14"/>
      <c r="E18" s="1"/>
      <c r="F18" s="1"/>
      <c r="G18" s="28">
        <f>SUM(C18:C19)</f>
        <v>35660</v>
      </c>
    </row>
    <row r="19" spans="1:7" ht="17.25" x14ac:dyDescent="0.3">
      <c r="A19" s="1" t="s">
        <v>16</v>
      </c>
      <c r="B19" s="1">
        <v>7336900</v>
      </c>
      <c r="C19" s="6">
        <f>SUM(B19-'17'!B19)</f>
        <v>500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45794460</v>
      </c>
      <c r="C20" s="6">
        <f>SUM(B20-'17'!B20)</f>
        <v>101130</v>
      </c>
      <c r="D20" s="14"/>
      <c r="E20" s="1"/>
      <c r="F20" s="1"/>
      <c r="G20" s="12">
        <f>SUM(C20)</f>
        <v>101130</v>
      </c>
    </row>
    <row r="21" spans="1:7" ht="17.25" x14ac:dyDescent="0.3">
      <c r="A21" s="1" t="s">
        <v>18</v>
      </c>
      <c r="B21" s="1">
        <v>6843700</v>
      </c>
      <c r="C21" s="6">
        <f>SUM(B21-'17'!B21)</f>
        <v>57300</v>
      </c>
      <c r="D21" s="14"/>
      <c r="E21" s="1"/>
      <c r="F21" s="1"/>
      <c r="G21" s="12">
        <f>SUM(C21)</f>
        <v>57300</v>
      </c>
    </row>
    <row r="22" spans="1:7" ht="17.25" x14ac:dyDescent="0.3">
      <c r="A22" s="1" t="s">
        <v>19</v>
      </c>
      <c r="B22" s="1">
        <v>80276900</v>
      </c>
      <c r="C22" s="6">
        <f>SUM(B22-'17'!B22)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>
        <v>10635900</v>
      </c>
      <c r="C23" s="6">
        <f>SUM(B23-'17'!B23)</f>
        <v>167500</v>
      </c>
      <c r="D23" s="14"/>
      <c r="E23" s="1"/>
      <c r="F23" s="1"/>
      <c r="G23" s="28">
        <f>SUM(C23:C24)</f>
        <v>193000</v>
      </c>
    </row>
    <row r="24" spans="1:7" ht="17.25" x14ac:dyDescent="0.3">
      <c r="A24" s="1" t="s">
        <v>21</v>
      </c>
      <c r="B24" s="1">
        <v>1413700</v>
      </c>
      <c r="C24" s="6">
        <f>SUM(B24-'17'!B24)</f>
        <v>25500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21174000</v>
      </c>
      <c r="C25" s="6">
        <f>SUM(B25-'17'!B25)</f>
        <v>350000</v>
      </c>
      <c r="D25" s="14"/>
      <c r="E25" s="1"/>
      <c r="F25" s="1"/>
      <c r="G25" s="28">
        <f>SUM(C25:C26)</f>
        <v>435230</v>
      </c>
    </row>
    <row r="26" spans="1:7" ht="17.25" x14ac:dyDescent="0.3">
      <c r="A26" s="1" t="s">
        <v>23</v>
      </c>
      <c r="B26" s="1">
        <v>4049480</v>
      </c>
      <c r="C26" s="6">
        <f>SUM(B26-'17'!B26)</f>
        <v>85230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SUM(B27-'17'!B27)</f>
        <v>0</v>
      </c>
      <c r="D27" s="14"/>
      <c r="E27" s="1"/>
      <c r="F27" s="1"/>
      <c r="G27" s="28">
        <f>SUM(C27:C28)</f>
        <v>1420</v>
      </c>
    </row>
    <row r="28" spans="1:7" ht="17.25" x14ac:dyDescent="0.3">
      <c r="A28" s="1" t="s">
        <v>25</v>
      </c>
      <c r="B28" s="1">
        <v>72980</v>
      </c>
      <c r="C28" s="6">
        <f>SUM(B28-'17'!B28)</f>
        <v>1420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12278000</v>
      </c>
      <c r="C29" s="6">
        <f>SUM(B29-'17'!B29)</f>
        <v>103800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SUM(B30-'17'!B30)</f>
        <v>0</v>
      </c>
      <c r="D30" s="14"/>
      <c r="E30" s="1"/>
      <c r="F30" s="1"/>
      <c r="G30" s="21">
        <f>SUM(C29:C30)</f>
        <v>103800</v>
      </c>
    </row>
    <row r="31" spans="1:7" ht="17.25" x14ac:dyDescent="0.3">
      <c r="A31" s="1" t="s">
        <v>26</v>
      </c>
      <c r="B31" s="1">
        <v>29000</v>
      </c>
      <c r="C31" s="6">
        <f>SUM(B31-'17'!B31)</f>
        <v>0</v>
      </c>
      <c r="D31" s="14"/>
      <c r="E31" s="1"/>
      <c r="F31" s="1"/>
      <c r="G31" s="28">
        <f>SUM(C31:C32)</f>
        <v>23050</v>
      </c>
    </row>
    <row r="32" spans="1:7" ht="17.25" x14ac:dyDescent="0.3">
      <c r="A32" s="1" t="s">
        <v>27</v>
      </c>
      <c r="B32" s="1">
        <v>1720020</v>
      </c>
      <c r="C32" s="6">
        <f>SUM(B32-'17'!B32)</f>
        <v>23050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42550000</v>
      </c>
      <c r="C33" s="6">
        <f>SUM(B33-'17'!B33)</f>
        <v>81000</v>
      </c>
      <c r="D33" s="14"/>
      <c r="E33" s="1"/>
      <c r="F33" s="1"/>
      <c r="G33" s="28">
        <f>SUM(C33:C34)</f>
        <v>159160</v>
      </c>
    </row>
    <row r="34" spans="1:7" ht="17.25" x14ac:dyDescent="0.3">
      <c r="A34" s="1" t="s">
        <v>29</v>
      </c>
      <c r="B34" s="1">
        <v>3902710</v>
      </c>
      <c r="C34" s="6">
        <f>SUM(B34-'17'!B34)</f>
        <v>78160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27813400</v>
      </c>
      <c r="C35" s="6">
        <f>SUM(B35-'17'!B35)</f>
        <v>1100</v>
      </c>
      <c r="D35" s="14"/>
      <c r="E35" s="1"/>
      <c r="F35" s="1"/>
      <c r="G35" s="28">
        <f>SUM(C35:C36)</f>
        <v>19920</v>
      </c>
    </row>
    <row r="36" spans="1:7" ht="17.25" x14ac:dyDescent="0.3">
      <c r="A36" s="1" t="s">
        <v>31</v>
      </c>
      <c r="B36" s="1">
        <v>1492190</v>
      </c>
      <c r="C36" s="6">
        <f>SUM(B36-'17'!B36)</f>
        <v>18820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47156000</v>
      </c>
      <c r="C37" s="6">
        <f>SUM(B37-'17'!B37)</f>
        <v>233000</v>
      </c>
      <c r="D37" s="14"/>
      <c r="E37" s="1"/>
      <c r="F37" s="1"/>
      <c r="G37" s="28">
        <f>SUM(C37:C38)</f>
        <v>310410</v>
      </c>
    </row>
    <row r="38" spans="1:7" ht="17.25" x14ac:dyDescent="0.3">
      <c r="A38" s="1" t="s">
        <v>33</v>
      </c>
      <c r="B38" s="1">
        <v>3379480</v>
      </c>
      <c r="C38" s="6">
        <f>SUM(B38-'17'!B38)</f>
        <v>77410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4966400</v>
      </c>
      <c r="C39" s="6">
        <f>SUM(B39-'17'!B39)</f>
        <v>144200</v>
      </c>
      <c r="D39" s="14"/>
      <c r="E39" s="1"/>
      <c r="F39" s="1"/>
      <c r="G39" s="12">
        <f>SUM(C39)</f>
        <v>144200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18, 2018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10" workbookViewId="0">
      <selection activeCell="G23" sqref="G23:G26"/>
    </sheetView>
  </sheetViews>
  <sheetFormatPr defaultRowHeight="15" x14ac:dyDescent="0.25"/>
  <cols>
    <col min="1" max="1" width="17" customWidth="1"/>
    <col min="2" max="2" width="18.42578125" customWidth="1"/>
    <col min="3" max="3" width="12.85546875" customWidth="1"/>
    <col min="5" max="5" width="8.42578125" customWidth="1"/>
    <col min="6" max="6" width="8.140625" customWidth="1"/>
    <col min="7" max="7" width="15.8554687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195000000</v>
      </c>
      <c r="C2" s="6">
        <f>SUM(B2-'18'!B2)</f>
        <v>128000</v>
      </c>
      <c r="D2" s="8"/>
      <c r="E2" s="2"/>
      <c r="F2" s="3"/>
      <c r="G2" s="28">
        <f>SUM(C2:C3)</f>
        <v>175880</v>
      </c>
    </row>
    <row r="3" spans="1:7" ht="17.25" x14ac:dyDescent="0.3">
      <c r="A3" s="1" t="s">
        <v>0</v>
      </c>
      <c r="B3" s="1">
        <v>5478110</v>
      </c>
      <c r="C3" s="6">
        <f>SUM(B3-'18'!B3)</f>
        <v>47880</v>
      </c>
      <c r="D3" s="14"/>
      <c r="E3" s="1"/>
      <c r="F3" s="1"/>
      <c r="G3" s="29"/>
    </row>
    <row r="4" spans="1:7" ht="17.25" x14ac:dyDescent="0.3">
      <c r="A4" s="1" t="s">
        <v>2</v>
      </c>
      <c r="B4" s="1">
        <v>448000</v>
      </c>
      <c r="C4" s="6">
        <f>SUM(B4-'18'!B4)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4218090</v>
      </c>
      <c r="C5" s="6">
        <f>SUM(B5-'18'!B5)</f>
        <v>169650</v>
      </c>
      <c r="D5" s="8"/>
      <c r="E5" s="1"/>
      <c r="F5" s="1"/>
      <c r="G5" s="12">
        <f>SUM(C5)</f>
        <v>169650</v>
      </c>
    </row>
    <row r="6" spans="1:7" ht="17.25" x14ac:dyDescent="0.3">
      <c r="A6" s="1" t="s">
        <v>4</v>
      </c>
      <c r="B6" s="1">
        <v>37485900</v>
      </c>
      <c r="C6" s="6">
        <f>SUM(B6-'18'!B6)</f>
        <v>4890</v>
      </c>
      <c r="D6" s="14"/>
      <c r="E6" s="1"/>
      <c r="F6" s="1"/>
      <c r="G6" s="12">
        <f>SUM(C6)</f>
        <v>4890</v>
      </c>
    </row>
    <row r="7" spans="1:7" ht="17.25" x14ac:dyDescent="0.3">
      <c r="A7" s="1" t="s">
        <v>5</v>
      </c>
      <c r="B7" s="1">
        <v>10948500</v>
      </c>
      <c r="C7" s="6">
        <f>SUM(B7-'18'!B7)</f>
        <v>13200</v>
      </c>
      <c r="D7" s="14"/>
      <c r="E7" s="1"/>
      <c r="F7" s="1"/>
      <c r="G7" s="28">
        <f>SUM(C7:C8)</f>
        <v>40410</v>
      </c>
    </row>
    <row r="8" spans="1:7" ht="17.25" x14ac:dyDescent="0.3">
      <c r="A8" s="1" t="s">
        <v>6</v>
      </c>
      <c r="B8" s="1">
        <v>9309260</v>
      </c>
      <c r="C8" s="6">
        <f>SUM(B8-'18'!B8)</f>
        <v>27210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81369550</v>
      </c>
      <c r="C9" s="6">
        <f>SUM(B9-'18'!B9)</f>
        <v>42960</v>
      </c>
      <c r="D9" s="14"/>
      <c r="E9" s="1"/>
      <c r="F9" s="1"/>
      <c r="G9" s="12">
        <f>SUM(C9)</f>
        <v>42960</v>
      </c>
    </row>
    <row r="10" spans="1:7" ht="17.25" x14ac:dyDescent="0.3">
      <c r="A10" s="1" t="s">
        <v>8</v>
      </c>
      <c r="B10" s="1">
        <v>719854500</v>
      </c>
      <c r="C10" s="6">
        <f>SUM(B10-'18'!B10)</f>
        <v>278500</v>
      </c>
      <c r="D10" s="14"/>
      <c r="E10" s="1"/>
      <c r="F10" s="1"/>
      <c r="G10" s="28">
        <f>SUM(C10:C11)</f>
        <v>278500</v>
      </c>
    </row>
    <row r="11" spans="1:7" ht="17.25" x14ac:dyDescent="0.3">
      <c r="A11" s="1" t="s">
        <v>9</v>
      </c>
      <c r="B11" s="1">
        <v>36407390</v>
      </c>
      <c r="C11" s="6">
        <f>SUM(B11-'18'!B11)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6442608000</v>
      </c>
      <c r="C12" s="6">
        <f>SUM(B12-'18'!B12)</f>
        <v>1903000</v>
      </c>
      <c r="D12" s="14"/>
      <c r="E12" s="1"/>
      <c r="F12" s="1">
        <v>2</v>
      </c>
      <c r="G12" s="12">
        <f>SUM(C12)</f>
        <v>1903000</v>
      </c>
    </row>
    <row r="13" spans="1:7" ht="17.25" x14ac:dyDescent="0.3">
      <c r="A13" s="1" t="s">
        <v>11</v>
      </c>
      <c r="B13" s="11">
        <v>6666700512000</v>
      </c>
      <c r="C13" s="13">
        <f>SUM(B13-'18'!B13)</f>
        <v>398000</v>
      </c>
      <c r="D13" s="14"/>
      <c r="E13" s="1"/>
      <c r="F13" s="1"/>
      <c r="G13" s="12">
        <f>SUM(C13)</f>
        <v>398000</v>
      </c>
    </row>
    <row r="14" spans="1:7" ht="17.25" x14ac:dyDescent="0.3">
      <c r="A14" s="1" t="s">
        <v>12</v>
      </c>
      <c r="B14" s="1">
        <v>37620260</v>
      </c>
      <c r="C14" s="6">
        <f>SUM(B14-'18'!B14)</f>
        <v>106570</v>
      </c>
      <c r="D14" s="14"/>
      <c r="E14" s="1"/>
      <c r="F14" s="1"/>
      <c r="G14" s="12">
        <f>SUM(C14)</f>
        <v>106570</v>
      </c>
    </row>
    <row r="15" spans="1:7" ht="17.25" x14ac:dyDescent="0.3">
      <c r="A15" s="1" t="s">
        <v>13</v>
      </c>
      <c r="B15" s="1">
        <v>198924880</v>
      </c>
      <c r="C15" s="6">
        <f>SUM(B15-'18'!B15)</f>
        <v>353650</v>
      </c>
      <c r="D15" s="14"/>
      <c r="E15" s="1"/>
      <c r="F15" s="1"/>
      <c r="G15" s="28">
        <f>SUM(C15:C16)</f>
        <v>353650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202194000</v>
      </c>
      <c r="C17" s="6">
        <f>SUM(B17-'18'!B17)</f>
        <v>303000</v>
      </c>
      <c r="D17" s="14"/>
      <c r="E17" s="1"/>
      <c r="F17" s="1"/>
      <c r="G17" s="12">
        <f>SUM(C17)</f>
        <v>303000</v>
      </c>
    </row>
    <row r="18" spans="1:7" ht="17.25" x14ac:dyDescent="0.3">
      <c r="A18" s="1" t="s">
        <v>15</v>
      </c>
      <c r="B18" s="1">
        <v>9641560</v>
      </c>
      <c r="C18" s="6">
        <f>SUM(B18-'18'!B18)</f>
        <v>30110</v>
      </c>
      <c r="D18" s="14"/>
      <c r="E18" s="1"/>
      <c r="F18" s="1"/>
      <c r="G18" s="28">
        <f>SUM(C18:C19)</f>
        <v>30410</v>
      </c>
    </row>
    <row r="19" spans="1:7" ht="17.25" x14ac:dyDescent="0.3">
      <c r="A19" s="1" t="s">
        <v>16</v>
      </c>
      <c r="B19" s="1">
        <v>7337200</v>
      </c>
      <c r="C19" s="6">
        <f>SUM(B19-'18'!B19)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45889890</v>
      </c>
      <c r="C20" s="6">
        <f>SUM(B20-'18'!B20)</f>
        <v>95430</v>
      </c>
      <c r="D20" s="14"/>
      <c r="E20" s="1"/>
      <c r="F20" s="1"/>
      <c r="G20" s="12">
        <f>SUM(C20)</f>
        <v>95430</v>
      </c>
    </row>
    <row r="21" spans="1:7" ht="17.25" x14ac:dyDescent="0.3">
      <c r="A21" s="1" t="s">
        <v>18</v>
      </c>
      <c r="B21" s="1">
        <v>6891600</v>
      </c>
      <c r="C21" s="6">
        <f>SUM(B21-'18'!B21)</f>
        <v>47900</v>
      </c>
      <c r="D21" s="14"/>
      <c r="E21" s="1"/>
      <c r="F21" s="1"/>
      <c r="G21" s="12">
        <f>SUM(C21)</f>
        <v>47900</v>
      </c>
    </row>
    <row r="22" spans="1:7" ht="17.25" x14ac:dyDescent="0.3">
      <c r="A22" s="1" t="s">
        <v>19</v>
      </c>
      <c r="B22" s="1">
        <v>80438400</v>
      </c>
      <c r="C22" s="6">
        <f>SUM(B22-'18'!B22)</f>
        <v>161500</v>
      </c>
      <c r="D22" s="14"/>
      <c r="E22" s="1"/>
      <c r="F22" s="1"/>
      <c r="G22" s="12">
        <f>SUM(C22)</f>
        <v>161500</v>
      </c>
    </row>
    <row r="23" spans="1:7" ht="17.25" x14ac:dyDescent="0.3">
      <c r="A23" s="1" t="s">
        <v>20</v>
      </c>
      <c r="B23" s="1">
        <v>10729600</v>
      </c>
      <c r="C23" s="6">
        <f>SUM(B23-'18'!B23)</f>
        <v>93700</v>
      </c>
      <c r="D23" s="14"/>
      <c r="E23" s="1"/>
      <c r="F23" s="1"/>
      <c r="G23" s="28">
        <f>SUM(C23:C24)</f>
        <v>102670</v>
      </c>
    </row>
    <row r="24" spans="1:7" ht="17.25" x14ac:dyDescent="0.3">
      <c r="A24" s="1" t="s">
        <v>21</v>
      </c>
      <c r="B24" s="1">
        <v>1422670</v>
      </c>
      <c r="C24" s="6">
        <f>SUM(B24-'18'!B24)</f>
        <v>8970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21372000</v>
      </c>
      <c r="C25" s="6">
        <f>SUM(B25-'18'!B25)</f>
        <v>198000</v>
      </c>
      <c r="D25" s="14"/>
      <c r="E25" s="1"/>
      <c r="F25" s="1"/>
      <c r="G25" s="28">
        <f>SUM(C25:C26)</f>
        <v>243230</v>
      </c>
    </row>
    <row r="26" spans="1:7" ht="17.25" x14ac:dyDescent="0.3">
      <c r="A26" s="1" t="s">
        <v>23</v>
      </c>
      <c r="B26" s="1">
        <v>4094710</v>
      </c>
      <c r="C26" s="6">
        <f>SUM(B26-'18'!B26)</f>
        <v>45230</v>
      </c>
      <c r="D26" s="14"/>
      <c r="E26" s="1"/>
      <c r="F26" s="1"/>
      <c r="G26" s="29"/>
    </row>
    <row r="27" spans="1:7" ht="17.25" x14ac:dyDescent="0.3">
      <c r="A27" s="1" t="s">
        <v>24</v>
      </c>
      <c r="B27" s="1"/>
      <c r="C27" s="6">
        <f>SUM(B27-'18'!B27)</f>
        <v>0</v>
      </c>
      <c r="D27" s="14"/>
      <c r="E27" s="1"/>
      <c r="F27" s="1"/>
      <c r="G27" s="28">
        <f>SUM(C27:C28)</f>
        <v>960</v>
      </c>
    </row>
    <row r="28" spans="1:7" ht="17.25" x14ac:dyDescent="0.3">
      <c r="A28" s="1" t="s">
        <v>25</v>
      </c>
      <c r="B28" s="1">
        <v>73940</v>
      </c>
      <c r="C28" s="6">
        <f>SUM(B28-'18'!B28)</f>
        <v>960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12341000</v>
      </c>
      <c r="C29" s="6">
        <f>SUM(B29-'18'!B29)</f>
        <v>63000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SUM(B30-'18'!B30)</f>
        <v>0</v>
      </c>
      <c r="D30" s="14"/>
      <c r="E30" s="1"/>
      <c r="F30" s="1"/>
      <c r="G30" s="21">
        <f>SUM(C29:C30)</f>
        <v>63000</v>
      </c>
    </row>
    <row r="31" spans="1:7" ht="17.25" x14ac:dyDescent="0.3">
      <c r="A31" s="1" t="s">
        <v>26</v>
      </c>
      <c r="B31" s="1">
        <v>29000</v>
      </c>
      <c r="C31" s="6">
        <f>SUM(B31-'18'!B31)</f>
        <v>0</v>
      </c>
      <c r="D31" s="14"/>
      <c r="E31" s="1"/>
      <c r="F31" s="1"/>
      <c r="G31" s="28">
        <f>SUM(C31:C32)</f>
        <v>13470</v>
      </c>
    </row>
    <row r="32" spans="1:7" ht="17.25" x14ac:dyDescent="0.3">
      <c r="A32" s="1" t="s">
        <v>27</v>
      </c>
      <c r="B32" s="1">
        <v>1733490</v>
      </c>
      <c r="C32" s="6">
        <f>SUM(B32-'18'!B32)</f>
        <v>13470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42602000</v>
      </c>
      <c r="C33" s="6">
        <f>SUM(B33-'18'!B33)</f>
        <v>52000</v>
      </c>
      <c r="D33" s="14"/>
      <c r="E33" s="1"/>
      <c r="F33" s="1"/>
      <c r="G33" s="28">
        <f>SUM(C33:C34)</f>
        <v>93610</v>
      </c>
    </row>
    <row r="34" spans="1:7" ht="17.25" x14ac:dyDescent="0.3">
      <c r="A34" s="1" t="s">
        <v>29</v>
      </c>
      <c r="B34" s="1">
        <v>3944320</v>
      </c>
      <c r="C34" s="6">
        <f>SUM(B34-'18'!B34)</f>
        <v>41610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27815600</v>
      </c>
      <c r="C35" s="6">
        <f>SUM(B35-'18'!B35)</f>
        <v>2200</v>
      </c>
      <c r="D35" s="14"/>
      <c r="E35" s="1"/>
      <c r="F35" s="1"/>
      <c r="G35" s="28">
        <f>SUM(C35:C36)</f>
        <v>15130</v>
      </c>
    </row>
    <row r="36" spans="1:7" ht="17.25" x14ac:dyDescent="0.3">
      <c r="A36" s="1" t="s">
        <v>31</v>
      </c>
      <c r="B36" s="1">
        <v>1505120</v>
      </c>
      <c r="C36" s="6">
        <f>SUM(B36-'18'!B36)</f>
        <v>12930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47283000</v>
      </c>
      <c r="C37" s="6">
        <f>SUM(B37-'18'!B37)</f>
        <v>127000</v>
      </c>
      <c r="D37" s="14"/>
      <c r="E37" s="1"/>
      <c r="F37" s="1"/>
      <c r="G37" s="28">
        <f>SUM(C37:C38)</f>
        <v>168030</v>
      </c>
    </row>
    <row r="38" spans="1:7" ht="17.25" x14ac:dyDescent="0.3">
      <c r="A38" s="1" t="s">
        <v>33</v>
      </c>
      <c r="B38" s="1">
        <v>3420510</v>
      </c>
      <c r="C38" s="6">
        <f>SUM(B38-'18'!B38)</f>
        <v>41030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5042200</v>
      </c>
      <c r="C39" s="6">
        <f>SUM(B39-'18'!B39)</f>
        <v>75800</v>
      </c>
      <c r="D39" s="14"/>
      <c r="E39" s="1"/>
      <c r="F39" s="1"/>
      <c r="G39" s="12">
        <f>SUM(C39)</f>
        <v>75800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19,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2" workbookViewId="0">
      <selection activeCell="G41" sqref="G41"/>
    </sheetView>
  </sheetViews>
  <sheetFormatPr defaultRowHeight="15" x14ac:dyDescent="0.25"/>
  <cols>
    <col min="1" max="1" width="17" customWidth="1"/>
    <col min="2" max="2" width="18.28515625" customWidth="1"/>
    <col min="3" max="3" width="14.140625" customWidth="1"/>
    <col min="4" max="4" width="7" customWidth="1"/>
    <col min="5" max="6" width="6.7109375" customWidth="1"/>
    <col min="7" max="7" width="19.425781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192715000</v>
      </c>
      <c r="C2" s="6">
        <f>SUM(B2-'1'!B2)</f>
        <v>134000</v>
      </c>
      <c r="D2" s="8"/>
      <c r="E2" s="2"/>
      <c r="F2" s="3"/>
      <c r="G2" s="28">
        <f>SUM(C2:C3)</f>
        <v>182510</v>
      </c>
    </row>
    <row r="3" spans="1:7" ht="17.25" x14ac:dyDescent="0.3">
      <c r="A3" s="1" t="s">
        <v>0</v>
      </c>
      <c r="B3" s="1">
        <v>4652770</v>
      </c>
      <c r="C3" s="6">
        <f>SUM(B3-'1'!B3)</f>
        <v>48510</v>
      </c>
      <c r="D3" s="14"/>
      <c r="E3" s="1"/>
      <c r="F3" s="1"/>
      <c r="G3" s="29"/>
    </row>
    <row r="4" spans="1:7" ht="17.25" x14ac:dyDescent="0.3">
      <c r="A4" s="1" t="s">
        <v>2</v>
      </c>
      <c r="B4" s="1">
        <v>363000</v>
      </c>
      <c r="C4" s="6">
        <f>SUM(B4-'1'!B4)</f>
        <v>7000</v>
      </c>
      <c r="D4" s="14"/>
      <c r="E4" s="1"/>
      <c r="F4" s="1"/>
      <c r="G4" s="7">
        <f>SUM(C4)</f>
        <v>7000</v>
      </c>
    </row>
    <row r="5" spans="1:7" ht="17.25" x14ac:dyDescent="0.3">
      <c r="A5" s="1" t="s">
        <v>3</v>
      </c>
      <c r="B5" s="1">
        <v>1201170</v>
      </c>
      <c r="C5" s="6">
        <f>SUM(B5-'1'!B5)</f>
        <v>175800</v>
      </c>
      <c r="D5" s="8"/>
      <c r="E5" s="1"/>
      <c r="F5" s="1"/>
      <c r="G5" s="12">
        <f>SUM(C5)</f>
        <v>175800</v>
      </c>
    </row>
    <row r="6" spans="1:7" ht="17.25" x14ac:dyDescent="0.3">
      <c r="A6" s="1" t="s">
        <v>4</v>
      </c>
      <c r="B6" s="1">
        <v>37356930</v>
      </c>
      <c r="C6" s="6">
        <f>SUM(B6-'1'!B6)</f>
        <v>6840</v>
      </c>
      <c r="D6" s="14"/>
      <c r="E6" s="1"/>
      <c r="F6" s="1"/>
      <c r="G6" s="12">
        <f>SUM(C6)</f>
        <v>6840</v>
      </c>
    </row>
    <row r="7" spans="1:7" ht="17.25" x14ac:dyDescent="0.3">
      <c r="A7" s="1" t="s">
        <v>5</v>
      </c>
      <c r="B7" s="1">
        <v>10733100</v>
      </c>
      <c r="C7" s="6">
        <f>SUM(B7-'1'!B7)</f>
        <v>13600</v>
      </c>
      <c r="D7" s="14"/>
      <c r="E7" s="1"/>
      <c r="F7" s="1"/>
      <c r="G7" s="28">
        <f>SUM(C7:C8)</f>
        <v>41350</v>
      </c>
    </row>
    <row r="8" spans="1:7" ht="17.25" x14ac:dyDescent="0.3">
      <c r="A8" s="1" t="s">
        <v>6</v>
      </c>
      <c r="B8" s="1">
        <v>8840920</v>
      </c>
      <c r="C8" s="6">
        <f>SUM(B8-'1'!B8)</f>
        <v>27750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80596410</v>
      </c>
      <c r="C9" s="6">
        <f>SUM(B9-'1'!B9)</f>
        <v>49440</v>
      </c>
      <c r="D9" s="14"/>
      <c r="E9" s="1"/>
      <c r="F9" s="1"/>
      <c r="G9" s="12">
        <f>SUM(C9)</f>
        <v>49440</v>
      </c>
    </row>
    <row r="10" spans="1:7" ht="17.25" x14ac:dyDescent="0.3">
      <c r="A10" s="1" t="s">
        <v>8</v>
      </c>
      <c r="B10" s="1">
        <v>712704600</v>
      </c>
      <c r="C10" s="6">
        <f>SUM(B10-'1'!B10)</f>
        <v>400900</v>
      </c>
      <c r="D10" s="14"/>
      <c r="E10" s="1"/>
      <c r="F10" s="1"/>
      <c r="G10" s="28">
        <f>SUM(C10:C11)</f>
        <v>400900</v>
      </c>
    </row>
    <row r="11" spans="1:7" ht="17.25" x14ac:dyDescent="0.3">
      <c r="A11" s="1" t="s">
        <v>9</v>
      </c>
      <c r="B11" s="1">
        <v>36407390</v>
      </c>
      <c r="C11" s="6">
        <f>SUM(B11-'1'!B11)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6408232000</v>
      </c>
      <c r="C12" s="6">
        <f>SUM(B12-'1'!B12)</f>
        <v>1999000</v>
      </c>
      <c r="D12" s="14"/>
      <c r="E12" s="1"/>
      <c r="F12" s="16">
        <v>2</v>
      </c>
      <c r="G12" s="12">
        <f>SUM(C12)</f>
        <v>1999000</v>
      </c>
    </row>
    <row r="13" spans="1:7" ht="17.25" x14ac:dyDescent="0.3">
      <c r="A13" s="1" t="s">
        <v>11</v>
      </c>
      <c r="B13" s="11">
        <v>6666694829000</v>
      </c>
      <c r="C13" s="13">
        <f>SUM(B13-'1'!B13)</f>
        <v>289000</v>
      </c>
      <c r="D13" s="14"/>
      <c r="E13" s="1"/>
      <c r="F13" s="1"/>
      <c r="G13" s="12">
        <f>SUM(C13)</f>
        <v>289000</v>
      </c>
    </row>
    <row r="14" spans="1:7" ht="17.25" x14ac:dyDescent="0.3">
      <c r="A14" s="1" t="s">
        <v>12</v>
      </c>
      <c r="B14" s="1">
        <v>36694730</v>
      </c>
      <c r="C14" s="6">
        <f>SUM(B14-'1'!B14)</f>
        <v>9640</v>
      </c>
      <c r="D14" s="14"/>
      <c r="E14" s="1"/>
      <c r="F14" s="1"/>
      <c r="G14" s="12">
        <f>SUM(C14)</f>
        <v>9640</v>
      </c>
    </row>
    <row r="15" spans="1:7" ht="17.25" x14ac:dyDescent="0.3">
      <c r="A15" s="1" t="s">
        <v>13</v>
      </c>
      <c r="B15" s="1">
        <v>196071590</v>
      </c>
      <c r="C15" s="6">
        <f>SUM(B15-'1'!B15)</f>
        <v>161490</v>
      </c>
      <c r="D15" s="14"/>
      <c r="E15" s="1"/>
      <c r="F15" s="1"/>
      <c r="G15" s="28">
        <f>SUM(C15:C16)</f>
        <v>161490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199514000</v>
      </c>
      <c r="C17" s="6">
        <f>SUM(B17-'1'!B17)</f>
        <v>58000</v>
      </c>
      <c r="D17" s="14"/>
      <c r="E17" s="1"/>
      <c r="F17" s="1"/>
      <c r="G17" s="12">
        <f>SUM(C17)</f>
        <v>58000</v>
      </c>
    </row>
    <row r="18" spans="1:7" ht="17.25" x14ac:dyDescent="0.3">
      <c r="A18" s="1" t="s">
        <v>15</v>
      </c>
      <c r="B18" s="1">
        <v>9102730</v>
      </c>
      <c r="C18" s="6">
        <f>SUM(B18-'1'!B18)</f>
        <v>29970</v>
      </c>
      <c r="D18" s="14"/>
      <c r="E18" s="1"/>
      <c r="F18" s="1"/>
      <c r="G18" s="25"/>
    </row>
    <row r="19" spans="1:7" ht="17.25" x14ac:dyDescent="0.3">
      <c r="A19" s="1" t="s">
        <v>16</v>
      </c>
      <c r="B19" s="1">
        <v>7330900</v>
      </c>
      <c r="C19" s="6">
        <f>SUM(B19-'1'!B19)</f>
        <v>200</v>
      </c>
      <c r="D19" s="14"/>
      <c r="E19" s="1"/>
      <c r="F19" s="1"/>
      <c r="G19" s="26"/>
    </row>
    <row r="20" spans="1:7" ht="17.25" x14ac:dyDescent="0.3">
      <c r="A20" s="1" t="s">
        <v>17</v>
      </c>
      <c r="B20" s="1">
        <v>44225760</v>
      </c>
      <c r="C20" s="6">
        <f>SUM(B20-'1'!B20)</f>
        <v>96360</v>
      </c>
      <c r="D20" s="14"/>
      <c r="E20" s="1"/>
      <c r="F20" s="1"/>
      <c r="G20" s="12">
        <f>SUM(C20)</f>
        <v>96360</v>
      </c>
    </row>
    <row r="21" spans="1:7" ht="17.25" x14ac:dyDescent="0.3">
      <c r="A21" s="1" t="s">
        <v>18</v>
      </c>
      <c r="B21" s="1">
        <v>6012900</v>
      </c>
      <c r="C21" s="6">
        <f>SUM(B21-'1'!B21)</f>
        <v>51300</v>
      </c>
      <c r="D21" s="14"/>
      <c r="E21" s="1"/>
      <c r="F21" s="1"/>
      <c r="G21" s="12">
        <f>SUM(C21)</f>
        <v>51300</v>
      </c>
    </row>
    <row r="22" spans="1:7" ht="17.25" x14ac:dyDescent="0.3">
      <c r="A22" s="1" t="s">
        <v>19</v>
      </c>
      <c r="B22" s="1">
        <v>79141600</v>
      </c>
      <c r="C22" s="6">
        <f>SUM(B22-'1'!B22)</f>
        <v>77900</v>
      </c>
      <c r="D22" s="14"/>
      <c r="E22" s="1"/>
      <c r="F22" s="14"/>
      <c r="G22" s="12">
        <f>SUM(C22)</f>
        <v>77900</v>
      </c>
    </row>
    <row r="23" spans="1:7" ht="17.25" x14ac:dyDescent="0.3">
      <c r="A23" s="1" t="s">
        <v>20</v>
      </c>
      <c r="B23" s="1">
        <v>9138500</v>
      </c>
      <c r="C23" s="6">
        <f>SUM(B23-'1'!B23)</f>
        <v>98600</v>
      </c>
      <c r="D23" s="14"/>
      <c r="E23" s="1"/>
      <c r="F23" s="1"/>
      <c r="G23" s="28">
        <f>SUM(C23:C24)</f>
        <v>110200</v>
      </c>
    </row>
    <row r="24" spans="1:7" ht="17.25" x14ac:dyDescent="0.3">
      <c r="A24" s="1" t="s">
        <v>21</v>
      </c>
      <c r="B24" s="1">
        <v>1225610</v>
      </c>
      <c r="C24" s="6">
        <f>SUM(B24-'1'!B24)</f>
        <v>11600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17911000</v>
      </c>
      <c r="C25" s="6">
        <f>SUM(B25-'1'!B25)</f>
        <v>195000</v>
      </c>
      <c r="D25" s="14"/>
      <c r="E25" s="1"/>
      <c r="F25" s="1"/>
      <c r="G25" s="28">
        <f>SUM(C25:C26)</f>
        <v>237910</v>
      </c>
    </row>
    <row r="26" spans="1:7" ht="17.25" x14ac:dyDescent="0.3">
      <c r="A26" s="1" t="s">
        <v>23</v>
      </c>
      <c r="B26" s="1">
        <v>3363750</v>
      </c>
      <c r="C26" s="6">
        <f>SUM(B26-'1'!B26)</f>
        <v>42910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SUM(B27-'1'!B27)</f>
        <v>0</v>
      </c>
      <c r="D27" s="14"/>
      <c r="E27" s="1"/>
      <c r="F27" s="1"/>
      <c r="G27" s="28">
        <f>SUM(C27:C28)</f>
        <v>280</v>
      </c>
    </row>
    <row r="28" spans="1:7" ht="17.25" x14ac:dyDescent="0.3">
      <c r="A28" s="1" t="s">
        <v>25</v>
      </c>
      <c r="B28" s="1">
        <v>63610</v>
      </c>
      <c r="C28" s="6">
        <f>SUM(B28-'1'!B28)</f>
        <v>280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11577000</v>
      </c>
      <c r="C29" s="6">
        <f>SUM(B29-'1'!B29)</f>
        <v>31000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7005860</v>
      </c>
      <c r="C30" s="6">
        <f>SUM(B30-'1'!B30)</f>
        <v>39550</v>
      </c>
      <c r="D30" s="14"/>
      <c r="E30" s="1"/>
      <c r="F30" s="1"/>
      <c r="G30" s="21">
        <f>SUM(C29:C30)</f>
        <v>70550</v>
      </c>
    </row>
    <row r="31" spans="1:7" ht="17.25" x14ac:dyDescent="0.3">
      <c r="A31" s="1" t="s">
        <v>26</v>
      </c>
      <c r="B31" s="1">
        <v>29000</v>
      </c>
      <c r="C31" s="6">
        <f>SUM(B31-'1'!B31)</f>
        <v>0</v>
      </c>
      <c r="D31" s="14"/>
      <c r="E31" s="1"/>
      <c r="F31" s="1"/>
      <c r="G31" s="28">
        <f>SUM(C31:C32)</f>
        <v>13140</v>
      </c>
    </row>
    <row r="32" spans="1:7" ht="17.25" x14ac:dyDescent="0.3">
      <c r="A32" s="1" t="s">
        <v>27</v>
      </c>
      <c r="B32" s="1">
        <v>1517080</v>
      </c>
      <c r="C32" s="6">
        <f>SUM(B32-'1'!B32)</f>
        <v>13140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41732000</v>
      </c>
      <c r="C33" s="6">
        <f>SUM(B33-'1'!B33)</f>
        <v>41000</v>
      </c>
      <c r="D33" s="14"/>
      <c r="E33" s="1"/>
      <c r="F33" s="1"/>
      <c r="G33" s="28">
        <f>SUM(C33:C34)</f>
        <v>80030</v>
      </c>
    </row>
    <row r="34" spans="1:7" ht="17.25" x14ac:dyDescent="0.3">
      <c r="A34" s="1" t="s">
        <v>29</v>
      </c>
      <c r="B34" s="1">
        <v>3270900</v>
      </c>
      <c r="C34" s="6">
        <f>SUM(B34-'1'!B34)</f>
        <v>39030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27802400</v>
      </c>
      <c r="C35" s="6">
        <f>SUM(B35-'1'!B35)</f>
        <v>600</v>
      </c>
      <c r="D35" s="14"/>
      <c r="E35" s="1"/>
      <c r="F35" s="1"/>
      <c r="G35" s="28">
        <f>SUM(C35:C36)</f>
        <v>12040</v>
      </c>
    </row>
    <row r="36" spans="1:7" ht="17.25" x14ac:dyDescent="0.3">
      <c r="A36" s="1" t="s">
        <v>31</v>
      </c>
      <c r="B36" s="1">
        <v>1331820</v>
      </c>
      <c r="C36" s="6">
        <f>SUM(B36-'1'!B36)</f>
        <v>11440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45125000</v>
      </c>
      <c r="C37" s="6">
        <f>SUM(B37-'1'!B37)</f>
        <v>138000</v>
      </c>
      <c r="D37" s="14"/>
      <c r="E37" s="1"/>
      <c r="F37" s="1"/>
      <c r="G37" s="28">
        <f>SUM(C37:C38)</f>
        <v>177180</v>
      </c>
    </row>
    <row r="38" spans="1:7" ht="17.25" x14ac:dyDescent="0.3">
      <c r="A38" s="1" t="s">
        <v>33</v>
      </c>
      <c r="B38" s="1">
        <v>2755900</v>
      </c>
      <c r="C38" s="6">
        <f>SUM(B38-'1'!B38)</f>
        <v>39180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3817000</v>
      </c>
      <c r="C39" s="6">
        <f>SUM(B39-'1'!B39)</f>
        <v>73400</v>
      </c>
      <c r="D39" s="1"/>
      <c r="E39" s="1"/>
      <c r="F39" s="1"/>
      <c r="G39" s="12">
        <f>SUM(C39)</f>
        <v>73400</v>
      </c>
    </row>
    <row r="40" spans="1:7" x14ac:dyDescent="0.25">
      <c r="A40" s="9"/>
      <c r="B40" s="9"/>
      <c r="F40" s="9" t="s">
        <v>43</v>
      </c>
      <c r="G40" s="10">
        <f>SUM(G2:G39)</f>
        <v>4381260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&amp;C&amp;"-,Bold"&amp;18February 2, 2018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11" workbookViewId="0">
      <selection activeCell="G41" sqref="G41"/>
    </sheetView>
  </sheetViews>
  <sheetFormatPr defaultRowHeight="15" x14ac:dyDescent="0.25"/>
  <cols>
    <col min="1" max="1" width="17" customWidth="1"/>
    <col min="2" max="2" width="18" customWidth="1"/>
    <col min="3" max="3" width="14.5703125" customWidth="1"/>
    <col min="5" max="5" width="8.42578125" customWidth="1"/>
    <col min="6" max="6" width="8.140625" customWidth="1"/>
    <col min="7" max="7" width="14.8554687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195151000</v>
      </c>
      <c r="C2" s="6">
        <f>SUM(B2-'19'!B2)</f>
        <v>151000</v>
      </c>
      <c r="D2" s="8"/>
      <c r="E2" s="2"/>
      <c r="F2" s="3"/>
      <c r="G2" s="28">
        <f>SUM(C2:C3)</f>
        <v>202270</v>
      </c>
    </row>
    <row r="3" spans="1:7" ht="17.25" x14ac:dyDescent="0.3">
      <c r="A3" s="1" t="s">
        <v>0</v>
      </c>
      <c r="B3" s="1">
        <v>5529380</v>
      </c>
      <c r="C3" s="6">
        <f>SUM(B3-'19'!B3)</f>
        <v>51270</v>
      </c>
      <c r="D3" s="14"/>
      <c r="E3" s="1"/>
      <c r="F3" s="1"/>
      <c r="G3" s="29"/>
    </row>
    <row r="4" spans="1:7" ht="17.25" x14ac:dyDescent="0.3">
      <c r="A4" s="1" t="s">
        <v>2</v>
      </c>
      <c r="B4" s="1">
        <v>448000</v>
      </c>
      <c r="C4" s="6">
        <f>SUM(B4-'19'!B4)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4412680</v>
      </c>
      <c r="C5" s="6">
        <f>SUM(B5-'19'!B5)</f>
        <v>194590</v>
      </c>
      <c r="D5" s="8"/>
      <c r="E5" s="1"/>
      <c r="F5" s="1"/>
      <c r="G5" s="12">
        <f>SUM(C5)</f>
        <v>194590</v>
      </c>
    </row>
    <row r="6" spans="1:7" ht="17.25" x14ac:dyDescent="0.3">
      <c r="A6" s="1" t="s">
        <v>4</v>
      </c>
      <c r="B6" s="1">
        <v>37496330</v>
      </c>
      <c r="C6" s="6">
        <f>SUM(B6-'19'!B6)</f>
        <v>10430</v>
      </c>
      <c r="D6" s="14"/>
      <c r="E6" s="1"/>
      <c r="F6" s="1"/>
      <c r="G6" s="12">
        <f>SUM(C6)</f>
        <v>10430</v>
      </c>
    </row>
    <row r="7" spans="1:7" ht="17.25" x14ac:dyDescent="0.3">
      <c r="A7" s="1" t="s">
        <v>5</v>
      </c>
      <c r="B7" s="1">
        <v>10963400</v>
      </c>
      <c r="C7" s="6">
        <f>SUM(B7-'19'!B7)</f>
        <v>14900</v>
      </c>
      <c r="D7" s="14"/>
      <c r="E7" s="1"/>
      <c r="F7" s="1"/>
      <c r="G7" s="28">
        <f>SUM(C7:C8)</f>
        <v>43950</v>
      </c>
    </row>
    <row r="8" spans="1:7" ht="17.25" x14ac:dyDescent="0.3">
      <c r="A8" s="1" t="s">
        <v>6</v>
      </c>
      <c r="B8" s="1">
        <v>9338310</v>
      </c>
      <c r="C8" s="6">
        <f>SUM(B8-'19'!B8)</f>
        <v>29050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81415840</v>
      </c>
      <c r="C9" s="6">
        <f>SUM(B9-'19'!B9)</f>
        <v>46290</v>
      </c>
      <c r="D9" s="14"/>
      <c r="E9" s="1"/>
      <c r="F9" s="1"/>
      <c r="G9" s="12">
        <f>SUM(C9)</f>
        <v>46290</v>
      </c>
    </row>
    <row r="10" spans="1:7" ht="17.25" x14ac:dyDescent="0.3">
      <c r="A10" s="1" t="s">
        <v>8</v>
      </c>
      <c r="B10" s="1">
        <v>720287800</v>
      </c>
      <c r="C10" s="6">
        <f>SUM(B10-'19'!B10)</f>
        <v>433300</v>
      </c>
      <c r="D10" s="14"/>
      <c r="E10" s="1"/>
      <c r="F10" s="1"/>
      <c r="G10" s="28">
        <f>SUM(C10:C11)</f>
        <v>433300</v>
      </c>
    </row>
    <row r="11" spans="1:7" ht="17.25" x14ac:dyDescent="0.3">
      <c r="A11" s="1" t="s">
        <v>9</v>
      </c>
      <c r="B11" s="1">
        <v>36407390</v>
      </c>
      <c r="C11" s="6">
        <f>SUM(B11-'19'!B11)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6444502000</v>
      </c>
      <c r="C12" s="6">
        <f>SUM(B12-'19'!B12)</f>
        <v>1894000</v>
      </c>
      <c r="D12" s="14"/>
      <c r="E12" s="1"/>
      <c r="F12" s="1">
        <v>2.2999999999999998</v>
      </c>
      <c r="G12" s="12">
        <f>SUM(C12)</f>
        <v>1894000</v>
      </c>
    </row>
    <row r="13" spans="1:7" ht="17.25" x14ac:dyDescent="0.3">
      <c r="A13" s="1" t="s">
        <v>11</v>
      </c>
      <c r="B13" s="11">
        <v>6666700804000</v>
      </c>
      <c r="C13" s="13">
        <f>SUM(B13-'19'!B13)</f>
        <v>292000</v>
      </c>
      <c r="D13" s="14"/>
      <c r="E13" s="1"/>
      <c r="F13" s="1"/>
      <c r="G13" s="12">
        <f>SUM(C13)</f>
        <v>292000</v>
      </c>
    </row>
    <row r="14" spans="1:7" ht="17.25" x14ac:dyDescent="0.3">
      <c r="A14" s="1" t="s">
        <v>12</v>
      </c>
      <c r="B14" s="1">
        <v>37632140</v>
      </c>
      <c r="C14" s="6">
        <f>SUM(B14-'19'!B14)</f>
        <v>11880</v>
      </c>
      <c r="D14" s="14"/>
      <c r="E14" s="1"/>
      <c r="F14" s="1"/>
      <c r="G14" s="12">
        <f>SUM(C14)</f>
        <v>11880</v>
      </c>
    </row>
    <row r="15" spans="1:7" ht="17.25" x14ac:dyDescent="0.3">
      <c r="A15" s="1" t="s">
        <v>13</v>
      </c>
      <c r="B15" s="1">
        <v>199091640</v>
      </c>
      <c r="C15" s="6">
        <f>SUM(B15-'19'!B15)</f>
        <v>166760</v>
      </c>
      <c r="D15" s="14"/>
      <c r="E15" s="1"/>
      <c r="F15" s="1"/>
      <c r="G15" s="28">
        <f>SUM(C15:C16)</f>
        <v>166760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202252000</v>
      </c>
      <c r="C17" s="6">
        <f>SUM(B17-'19'!B17)</f>
        <v>58000</v>
      </c>
      <c r="D17" s="14"/>
      <c r="E17" s="1"/>
      <c r="F17" s="1"/>
      <c r="G17" s="12">
        <f>SUM(C17)</f>
        <v>58000</v>
      </c>
    </row>
    <row r="18" spans="1:7" ht="17.25" x14ac:dyDescent="0.3">
      <c r="A18" s="1" t="s">
        <v>15</v>
      </c>
      <c r="B18" s="1">
        <v>9674230</v>
      </c>
      <c r="C18" s="6">
        <f>SUM(B18-'19'!B18)</f>
        <v>32670</v>
      </c>
      <c r="D18" s="14"/>
      <c r="E18" s="1"/>
      <c r="F18" s="1"/>
      <c r="G18" s="28">
        <f>SUM(C18:C19)</f>
        <v>33070</v>
      </c>
    </row>
    <row r="19" spans="1:7" ht="17.25" x14ac:dyDescent="0.3">
      <c r="A19" s="1" t="s">
        <v>16</v>
      </c>
      <c r="B19" s="1">
        <v>7337600</v>
      </c>
      <c r="C19" s="6">
        <f>SUM(B19-'19'!B19)</f>
        <v>400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45995250</v>
      </c>
      <c r="C20" s="6">
        <f>SUM(B20-'19'!B20)</f>
        <v>105360</v>
      </c>
      <c r="D20" s="14"/>
      <c r="E20" s="1"/>
      <c r="F20" s="1"/>
      <c r="G20" s="12">
        <f>SUM(C20)</f>
        <v>105360</v>
      </c>
    </row>
    <row r="21" spans="1:7" ht="17.25" x14ac:dyDescent="0.3">
      <c r="A21" s="1" t="s">
        <v>18</v>
      </c>
      <c r="B21" s="1">
        <v>6951400</v>
      </c>
      <c r="C21" s="6">
        <f>SUM(B21-'19'!B21)</f>
        <v>59800</v>
      </c>
      <c r="D21" s="14"/>
      <c r="E21" s="1"/>
      <c r="F21" s="1"/>
      <c r="G21" s="12">
        <f>SUM(C21)</f>
        <v>59800</v>
      </c>
    </row>
    <row r="22" spans="1:7" ht="17.25" x14ac:dyDescent="0.3">
      <c r="A22" s="1" t="s">
        <v>19</v>
      </c>
      <c r="B22" s="1">
        <v>80513000</v>
      </c>
      <c r="C22" s="6">
        <f>SUM(B22-'19'!B22)</f>
        <v>74600</v>
      </c>
      <c r="D22" s="14"/>
      <c r="E22" s="1"/>
      <c r="F22" s="1"/>
      <c r="G22" s="12">
        <f>SUM(C22)</f>
        <v>74600</v>
      </c>
    </row>
    <row r="23" spans="1:7" ht="17.25" x14ac:dyDescent="0.3">
      <c r="A23" s="1" t="s">
        <v>20</v>
      </c>
      <c r="B23" s="1">
        <v>10826300</v>
      </c>
      <c r="C23" s="6">
        <f>SUM(B23-'19'!B23)</f>
        <v>96700</v>
      </c>
      <c r="D23" s="14"/>
      <c r="E23" s="1"/>
      <c r="F23" s="1"/>
      <c r="G23" s="28">
        <f>SUM(C23:C24)</f>
        <v>108950</v>
      </c>
    </row>
    <row r="24" spans="1:7" ht="17.25" x14ac:dyDescent="0.3">
      <c r="A24" s="1" t="s">
        <v>21</v>
      </c>
      <c r="B24" s="1">
        <v>1434920</v>
      </c>
      <c r="C24" s="6">
        <f>SUM(B24-'19'!B24)</f>
        <v>12250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21559000</v>
      </c>
      <c r="C25" s="6">
        <f>SUM(B25-'19'!B25)</f>
        <v>187000</v>
      </c>
      <c r="D25" s="14"/>
      <c r="E25" s="1"/>
      <c r="F25" s="1"/>
      <c r="G25" s="28">
        <f>SUM(C25:C26)</f>
        <v>228480</v>
      </c>
    </row>
    <row r="26" spans="1:7" ht="17.25" x14ac:dyDescent="0.3">
      <c r="A26" s="1" t="s">
        <v>23</v>
      </c>
      <c r="B26" s="1">
        <v>4136190</v>
      </c>
      <c r="C26" s="6">
        <f>SUM(B26-'19'!B26)</f>
        <v>41480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SUM(B27-'19'!B27)</f>
        <v>0</v>
      </c>
      <c r="D27" s="14"/>
      <c r="E27" s="1"/>
      <c r="F27" s="1"/>
      <c r="G27" s="28">
        <f>SUM(C27:C28)</f>
        <v>470</v>
      </c>
    </row>
    <row r="28" spans="1:7" ht="17.25" x14ac:dyDescent="0.3">
      <c r="A28" s="1" t="s">
        <v>25</v>
      </c>
      <c r="B28" s="1">
        <v>74410</v>
      </c>
      <c r="C28" s="6">
        <f>SUM(B28-'19'!B28)</f>
        <v>470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12398000</v>
      </c>
      <c r="C29" s="6">
        <f>SUM(B29-'19'!B29)</f>
        <v>57000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SUM(B30-'19'!B30)</f>
        <v>0</v>
      </c>
      <c r="D30" s="14"/>
      <c r="E30" s="1"/>
      <c r="F30" s="1"/>
      <c r="G30" s="21">
        <f>SUM(C29:C30)</f>
        <v>57000</v>
      </c>
    </row>
    <row r="31" spans="1:7" ht="17.25" x14ac:dyDescent="0.3">
      <c r="A31" s="1" t="s">
        <v>26</v>
      </c>
      <c r="B31" s="1">
        <v>29000</v>
      </c>
      <c r="C31" s="6">
        <f>SUM(B31-'19'!B31)</f>
        <v>0</v>
      </c>
      <c r="D31" s="14"/>
      <c r="E31" s="1"/>
      <c r="F31" s="1"/>
      <c r="G31" s="28">
        <f>SUM(C31:C32)</f>
        <v>12720</v>
      </c>
    </row>
    <row r="32" spans="1:7" ht="17.25" x14ac:dyDescent="0.3">
      <c r="A32" s="1" t="s">
        <v>27</v>
      </c>
      <c r="B32" s="1">
        <v>1746210</v>
      </c>
      <c r="C32" s="6">
        <f>SUM(B32-'19'!B32)</f>
        <v>12720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42648000</v>
      </c>
      <c r="C33" s="6">
        <f>SUM(B33-'19'!B33)</f>
        <v>46000</v>
      </c>
      <c r="D33" s="14"/>
      <c r="E33" s="1"/>
      <c r="F33" s="1"/>
      <c r="G33" s="28">
        <f>SUM(C33:C34)</f>
        <v>84470</v>
      </c>
    </row>
    <row r="34" spans="1:7" ht="17.25" x14ac:dyDescent="0.3">
      <c r="A34" s="1" t="s">
        <v>29</v>
      </c>
      <c r="B34" s="1">
        <v>3982790</v>
      </c>
      <c r="C34" s="6">
        <f>SUM(B34-'19'!B34)</f>
        <v>38470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27816100</v>
      </c>
      <c r="C35" s="6">
        <f>SUM(B35-'19'!B35)</f>
        <v>500</v>
      </c>
      <c r="D35" s="14"/>
      <c r="E35" s="1"/>
      <c r="F35" s="1"/>
      <c r="G35" s="28">
        <f>SUM(C35:C36)</f>
        <v>11640</v>
      </c>
    </row>
    <row r="36" spans="1:7" ht="17.25" x14ac:dyDescent="0.3">
      <c r="A36" s="1" t="s">
        <v>31</v>
      </c>
      <c r="B36" s="1">
        <v>1516260</v>
      </c>
      <c r="C36" s="6">
        <f>SUM(B36-'19'!B36)</f>
        <v>11140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47398000</v>
      </c>
      <c r="C37" s="6">
        <f>SUM(B37-'19'!B37)</f>
        <v>115000</v>
      </c>
      <c r="D37" s="14"/>
      <c r="E37" s="1"/>
      <c r="F37" s="1"/>
      <c r="G37" s="28">
        <f>SUM(C37:C38)</f>
        <v>153000</v>
      </c>
    </row>
    <row r="38" spans="1:7" ht="17.25" x14ac:dyDescent="0.3">
      <c r="A38" s="1" t="s">
        <v>33</v>
      </c>
      <c r="B38" s="1">
        <v>3458510</v>
      </c>
      <c r="C38" s="6">
        <f>SUM(B38-'19'!B38)</f>
        <v>38000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5042200</v>
      </c>
      <c r="C39" s="6">
        <f>SUM(B39-'19'!B39)</f>
        <v>0</v>
      </c>
      <c r="D39" s="14"/>
      <c r="E39" s="1"/>
      <c r="F39" s="1"/>
      <c r="G39" s="12">
        <f>SUM(C39)</f>
        <v>0</v>
      </c>
    </row>
    <row r="40" spans="1:7" x14ac:dyDescent="0.25">
      <c r="A40" s="9"/>
      <c r="B40" s="9"/>
      <c r="F40" s="9" t="s">
        <v>43</v>
      </c>
      <c r="G40" s="10">
        <f>SUM(G2:G39)</f>
        <v>4283030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20, 2018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4" zoomScale="90" zoomScalePageLayoutView="90" workbookViewId="0">
      <selection activeCell="G41" sqref="G41"/>
    </sheetView>
  </sheetViews>
  <sheetFormatPr defaultRowHeight="15" x14ac:dyDescent="0.25"/>
  <cols>
    <col min="1" max="1" width="16.42578125" customWidth="1"/>
    <col min="2" max="2" width="19.28515625" customWidth="1"/>
    <col min="3" max="3" width="15" customWidth="1"/>
    <col min="4" max="4" width="6.85546875" customWidth="1"/>
    <col min="5" max="5" width="6.42578125" customWidth="1"/>
    <col min="6" max="6" width="6.85546875" customWidth="1"/>
    <col min="7" max="7" width="19.28515625" customWidth="1"/>
    <col min="8" max="10" width="9.140625" customWidth="1"/>
    <col min="12" max="14" width="9.140625" customWidth="1"/>
  </cols>
  <sheetData>
    <row r="1" spans="1:7" ht="39.7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0</v>
      </c>
      <c r="B2" s="1">
        <v>195280000</v>
      </c>
      <c r="C2" s="6">
        <f>SUM(B2-'20'!B2)</f>
        <v>129000</v>
      </c>
      <c r="D2" s="8"/>
      <c r="E2" s="2"/>
      <c r="F2" s="3"/>
      <c r="G2" s="28">
        <f>SUM(C2:C3)</f>
        <v>177730</v>
      </c>
    </row>
    <row r="3" spans="1:7" ht="17.25" x14ac:dyDescent="0.3">
      <c r="A3" s="1" t="s">
        <v>0</v>
      </c>
      <c r="B3" s="1">
        <v>5578110</v>
      </c>
      <c r="C3" s="6">
        <f>SUM(B3-'20'!B3)</f>
        <v>48730</v>
      </c>
      <c r="D3" s="14"/>
      <c r="E3" s="1"/>
      <c r="F3" s="1"/>
      <c r="G3" s="29"/>
    </row>
    <row r="4" spans="1:7" ht="17.25" x14ac:dyDescent="0.3">
      <c r="A4" s="1" t="s">
        <v>2</v>
      </c>
      <c r="B4" s="1">
        <v>456000</v>
      </c>
      <c r="C4" s="6">
        <f>SUM(B4-'20'!B4)</f>
        <v>8000</v>
      </c>
      <c r="D4" s="14"/>
      <c r="E4" s="1"/>
      <c r="F4" s="1"/>
      <c r="G4" s="15">
        <f>SUM(C4)</f>
        <v>8000</v>
      </c>
    </row>
    <row r="5" spans="1:7" ht="17.25" x14ac:dyDescent="0.3">
      <c r="A5" s="1" t="s">
        <v>3</v>
      </c>
      <c r="B5" s="1">
        <v>4584680</v>
      </c>
      <c r="C5" s="6">
        <f>SUM(B5-'20'!B5)</f>
        <v>172000</v>
      </c>
      <c r="D5" s="8"/>
      <c r="E5" s="1"/>
      <c r="F5" s="1"/>
      <c r="G5" s="12">
        <f>SUM(C5)</f>
        <v>172000</v>
      </c>
    </row>
    <row r="6" spans="1:7" ht="17.25" x14ac:dyDescent="0.3">
      <c r="A6" s="1" t="s">
        <v>4</v>
      </c>
      <c r="B6" s="1">
        <v>37508300</v>
      </c>
      <c r="C6" s="6">
        <f>SUM(B6-'20'!B6)</f>
        <v>11970</v>
      </c>
      <c r="D6" s="14"/>
      <c r="E6" s="1"/>
      <c r="F6" s="1"/>
      <c r="G6" s="12">
        <f>SUM(C6)</f>
        <v>11970</v>
      </c>
    </row>
    <row r="7" spans="1:7" ht="17.25" x14ac:dyDescent="0.3">
      <c r="A7" s="1" t="s">
        <v>5</v>
      </c>
      <c r="B7" s="1">
        <v>10975700</v>
      </c>
      <c r="C7" s="6">
        <f>SUM(B7-'20'!B7)</f>
        <v>12300</v>
      </c>
      <c r="D7" s="14"/>
      <c r="E7" s="1"/>
      <c r="F7" s="1"/>
      <c r="G7" s="28">
        <f>SUM(C7:C8)</f>
        <v>39910</v>
      </c>
    </row>
    <row r="8" spans="1:7" ht="17.25" x14ac:dyDescent="0.3">
      <c r="A8" s="1" t="s">
        <v>6</v>
      </c>
      <c r="B8" s="1">
        <v>9365920</v>
      </c>
      <c r="C8" s="6">
        <f>SUM(B8-'20'!B8)</f>
        <v>27610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81462460</v>
      </c>
      <c r="C9" s="6">
        <f>SUM(B9-'20'!B9)</f>
        <v>46620</v>
      </c>
      <c r="D9" s="14"/>
      <c r="E9" s="1"/>
      <c r="F9" s="1"/>
      <c r="G9" s="12">
        <f>SUM(C9)</f>
        <v>46620</v>
      </c>
    </row>
    <row r="10" spans="1:7" ht="17.25" x14ac:dyDescent="0.3">
      <c r="A10" s="1" t="s">
        <v>8</v>
      </c>
      <c r="B10" s="1">
        <v>720759400</v>
      </c>
      <c r="C10" s="6">
        <f>SUM(B10-'20'!B10)</f>
        <v>471600</v>
      </c>
      <c r="D10" s="14"/>
      <c r="E10" s="1"/>
      <c r="F10" s="1"/>
      <c r="G10" s="28">
        <f>SUM(C10:C11)</f>
        <v>471600</v>
      </c>
    </row>
    <row r="11" spans="1:7" ht="17.25" x14ac:dyDescent="0.3">
      <c r="A11" s="1" t="s">
        <v>9</v>
      </c>
      <c r="B11" s="1">
        <v>36407390</v>
      </c>
      <c r="C11" s="6">
        <f>SUM(B11-'20'!B11)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6446596000</v>
      </c>
      <c r="C12" s="13">
        <f>SUM(B12-'20'!B12)</f>
        <v>2094000</v>
      </c>
      <c r="D12" s="14"/>
      <c r="E12" s="1"/>
      <c r="F12" s="1">
        <v>2.1</v>
      </c>
      <c r="G12" s="12">
        <f>SUM(C12)</f>
        <v>2094000</v>
      </c>
    </row>
    <row r="13" spans="1:7" ht="17.25" x14ac:dyDescent="0.3">
      <c r="A13" s="1" t="s">
        <v>11</v>
      </c>
      <c r="B13" s="11">
        <v>6666701190000</v>
      </c>
      <c r="C13" s="13">
        <f>SUM(B13-'20'!B13)</f>
        <v>386000</v>
      </c>
      <c r="D13" s="14"/>
      <c r="E13" s="1"/>
      <c r="F13" s="1"/>
      <c r="G13" s="12">
        <f>SUM(C13)</f>
        <v>386000</v>
      </c>
    </row>
    <row r="14" spans="1:7" ht="17.25" x14ac:dyDescent="0.3">
      <c r="A14" s="1" t="s">
        <v>12</v>
      </c>
      <c r="B14" s="1">
        <v>37707970</v>
      </c>
      <c r="C14" s="6">
        <f>SUM(B14-'20'!B14)</f>
        <v>75830</v>
      </c>
      <c r="D14" s="14"/>
      <c r="E14" s="1"/>
      <c r="F14" s="1"/>
      <c r="G14" s="12">
        <f>SUM(C14)</f>
        <v>75830</v>
      </c>
    </row>
    <row r="15" spans="1:7" ht="17.25" x14ac:dyDescent="0.3">
      <c r="A15" s="1" t="s">
        <v>13</v>
      </c>
      <c r="B15" s="1">
        <v>199254660</v>
      </c>
      <c r="C15" s="6">
        <f>SUM(B15-'20'!B15)</f>
        <v>163020</v>
      </c>
      <c r="D15" s="14"/>
      <c r="E15" s="1"/>
      <c r="F15" s="1"/>
      <c r="G15" s="28">
        <f>SUM(C15:C16)</f>
        <v>163020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202482000</v>
      </c>
      <c r="C17" s="6">
        <f>SUM(B17-'20'!B17)</f>
        <v>230000</v>
      </c>
      <c r="D17" s="14"/>
      <c r="E17" s="1"/>
      <c r="F17" s="1"/>
      <c r="G17" s="12">
        <f>SUM(C17)</f>
        <v>230000</v>
      </c>
    </row>
    <row r="18" spans="1:7" ht="17.25" x14ac:dyDescent="0.3">
      <c r="A18" s="1" t="s">
        <v>15</v>
      </c>
      <c r="B18" s="1">
        <v>9704280</v>
      </c>
      <c r="C18" s="6">
        <f>SUM(B18-'20'!B18)</f>
        <v>30050</v>
      </c>
      <c r="D18" s="14"/>
      <c r="E18" s="1"/>
      <c r="F18" s="1"/>
      <c r="G18" s="30">
        <f>SUM(C18:C19)</f>
        <v>30250</v>
      </c>
    </row>
    <row r="19" spans="1:7" ht="17.25" x14ac:dyDescent="0.3">
      <c r="A19" s="1" t="s">
        <v>16</v>
      </c>
      <c r="B19" s="1">
        <v>7337800</v>
      </c>
      <c r="C19" s="6">
        <f>SUM(B19-'20'!B19)</f>
        <v>200</v>
      </c>
      <c r="D19" s="14"/>
      <c r="E19" s="1"/>
      <c r="F19" s="1"/>
      <c r="G19" s="31"/>
    </row>
    <row r="20" spans="1:7" ht="17.25" x14ac:dyDescent="0.3">
      <c r="A20" s="1" t="s">
        <v>17</v>
      </c>
      <c r="B20" s="1">
        <v>46048140</v>
      </c>
      <c r="C20" s="6">
        <f>SUM(B20-'20'!B20)</f>
        <v>52890</v>
      </c>
      <c r="D20" s="14"/>
      <c r="E20" s="1"/>
      <c r="F20" s="1"/>
      <c r="G20" s="12">
        <f>SUM(C20)</f>
        <v>52890</v>
      </c>
    </row>
    <row r="21" spans="1:7" ht="17.25" x14ac:dyDescent="0.3">
      <c r="A21" s="1" t="s">
        <v>18</v>
      </c>
      <c r="B21" s="1">
        <v>7004500</v>
      </c>
      <c r="C21" s="6">
        <f>SUM(B21-'20'!B21)</f>
        <v>53100</v>
      </c>
      <c r="D21" s="14"/>
      <c r="E21" s="1"/>
      <c r="F21" s="1"/>
      <c r="G21" s="12">
        <f>SUM(C21)</f>
        <v>53100</v>
      </c>
    </row>
    <row r="22" spans="1:7" ht="17.25" x14ac:dyDescent="0.3">
      <c r="A22" s="1" t="s">
        <v>19</v>
      </c>
      <c r="B22" s="1">
        <v>80585800</v>
      </c>
      <c r="C22" s="6">
        <f>SUM(B22-'20'!B22)</f>
        <v>72800</v>
      </c>
      <c r="D22" s="14"/>
      <c r="E22" s="1"/>
      <c r="F22" s="1"/>
      <c r="G22" s="12">
        <f>SUM(C22)</f>
        <v>72800</v>
      </c>
    </row>
    <row r="23" spans="1:7" ht="17.25" x14ac:dyDescent="0.3">
      <c r="A23" s="1" t="s">
        <v>20</v>
      </c>
      <c r="B23" s="1">
        <v>10915300</v>
      </c>
      <c r="C23" s="6">
        <f>SUM(B23-'20'!B23)</f>
        <v>89000</v>
      </c>
      <c r="D23" s="14"/>
      <c r="E23" s="1"/>
      <c r="F23" s="1"/>
      <c r="G23" s="28">
        <f>SUM(C23:C24)</f>
        <v>100690</v>
      </c>
    </row>
    <row r="24" spans="1:7" ht="17.25" x14ac:dyDescent="0.3">
      <c r="A24" s="1" t="s">
        <v>21</v>
      </c>
      <c r="B24" s="1">
        <v>1446610</v>
      </c>
      <c r="C24" s="6">
        <f>SUM(B24-'20'!B24)</f>
        <v>11690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21762000</v>
      </c>
      <c r="C25" s="6">
        <f>SUM(B25-'20'!B25)</f>
        <v>203000</v>
      </c>
      <c r="D25" s="14"/>
      <c r="E25" s="1"/>
      <c r="F25" s="1"/>
      <c r="G25" s="28">
        <f>SUM(C25:C26)</f>
        <v>250410</v>
      </c>
    </row>
    <row r="26" spans="1:7" ht="17.25" x14ac:dyDescent="0.3">
      <c r="A26" s="1" t="s">
        <v>23</v>
      </c>
      <c r="B26" s="1">
        <v>4183600</v>
      </c>
      <c r="C26" s="6">
        <f>SUM(B26-'20'!B26)</f>
        <v>47410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SUM(B27-'20'!B27)</f>
        <v>0</v>
      </c>
      <c r="D27" s="14"/>
      <c r="E27" s="1"/>
      <c r="F27" s="1"/>
      <c r="G27" s="30">
        <f>SUM(C27:C28)</f>
        <v>540</v>
      </c>
    </row>
    <row r="28" spans="1:7" ht="17.25" x14ac:dyDescent="0.3">
      <c r="A28" s="1" t="s">
        <v>25</v>
      </c>
      <c r="B28" s="1">
        <v>74950</v>
      </c>
      <c r="C28" s="6">
        <f>SUM(B28-'20'!B28)</f>
        <v>540</v>
      </c>
      <c r="D28" s="14"/>
      <c r="E28" s="1"/>
      <c r="F28" s="1"/>
      <c r="G28" s="31"/>
    </row>
    <row r="29" spans="1:7" ht="17.25" x14ac:dyDescent="0.3">
      <c r="A29" s="1" t="s">
        <v>44</v>
      </c>
      <c r="B29" s="1">
        <v>12446000</v>
      </c>
      <c r="C29" s="6">
        <f>SUM(B29-'20'!B29)</f>
        <v>48000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SUM(B30-'20'!B30)</f>
        <v>0</v>
      </c>
      <c r="D30" s="14"/>
      <c r="E30" s="1"/>
      <c r="F30" s="1"/>
      <c r="G30" s="21">
        <f>SUM(C29:C30)</f>
        <v>48000</v>
      </c>
    </row>
    <row r="31" spans="1:7" ht="17.25" x14ac:dyDescent="0.3">
      <c r="A31" s="1" t="s">
        <v>26</v>
      </c>
      <c r="B31" s="1">
        <v>29000</v>
      </c>
      <c r="C31" s="6">
        <f>SUM(B31-'20'!B31)</f>
        <v>0</v>
      </c>
      <c r="D31" s="14"/>
      <c r="E31" s="1"/>
      <c r="F31" s="1"/>
      <c r="G31" s="30">
        <f>SUM(C31:C32)</f>
        <v>13440</v>
      </c>
    </row>
    <row r="32" spans="1:7" ht="17.25" x14ac:dyDescent="0.3">
      <c r="A32" s="1" t="s">
        <v>27</v>
      </c>
      <c r="B32" s="1">
        <v>1759650</v>
      </c>
      <c r="C32" s="6">
        <f>SUM(B32-'20'!B32)</f>
        <v>13440</v>
      </c>
      <c r="D32" s="14"/>
      <c r="E32" s="1"/>
      <c r="F32" s="1"/>
      <c r="G32" s="31"/>
    </row>
    <row r="33" spans="1:7" ht="17.25" x14ac:dyDescent="0.3">
      <c r="A33" s="1" t="s">
        <v>28</v>
      </c>
      <c r="B33" s="1">
        <v>42698000</v>
      </c>
      <c r="C33" s="6">
        <f>SUM(B33-'20'!B33)</f>
        <v>50000</v>
      </c>
      <c r="D33" s="14"/>
      <c r="E33" s="1"/>
      <c r="F33" s="1"/>
      <c r="G33" s="28">
        <f>SUM(C33:C34)</f>
        <v>93140</v>
      </c>
    </row>
    <row r="34" spans="1:7" ht="17.25" x14ac:dyDescent="0.3">
      <c r="A34" s="1" t="s">
        <v>29</v>
      </c>
      <c r="B34" s="1">
        <v>4025930</v>
      </c>
      <c r="C34" s="6">
        <f>SUM(B34-'20'!B34)</f>
        <v>43140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27816900</v>
      </c>
      <c r="C35" s="6">
        <f>SUM(B35-'20'!B35)</f>
        <v>800</v>
      </c>
      <c r="D35" s="14"/>
      <c r="E35" s="1"/>
      <c r="F35" s="1"/>
      <c r="G35" s="28">
        <f>SUM(C35:C36)</f>
        <v>11040</v>
      </c>
    </row>
    <row r="36" spans="1:7" ht="17.25" x14ac:dyDescent="0.3">
      <c r="A36" s="1" t="s">
        <v>31</v>
      </c>
      <c r="B36" s="1">
        <v>1526500</v>
      </c>
      <c r="C36" s="6">
        <f>SUM(B36-'20'!B36)</f>
        <v>10240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47522000</v>
      </c>
      <c r="C37" s="6">
        <f>SUM(B37-'20'!B37)</f>
        <v>124000</v>
      </c>
      <c r="D37" s="14"/>
      <c r="E37" s="1"/>
      <c r="F37" s="1"/>
      <c r="G37" s="28">
        <f>SUM(C37:C38)</f>
        <v>166570</v>
      </c>
    </row>
    <row r="38" spans="1:7" ht="17.25" x14ac:dyDescent="0.3">
      <c r="A38" s="1" t="s">
        <v>33</v>
      </c>
      <c r="B38" s="1">
        <v>3501080</v>
      </c>
      <c r="C38" s="6">
        <f>SUM(B38-'20'!B38)</f>
        <v>42570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5192100</v>
      </c>
      <c r="C39" s="6">
        <f>SUM(B39-'20'!B39)</f>
        <v>149900</v>
      </c>
      <c r="D39" s="14"/>
      <c r="E39" s="1"/>
      <c r="F39" s="1"/>
      <c r="G39" s="12">
        <f>SUM(C39)</f>
        <v>149900</v>
      </c>
    </row>
    <row r="40" spans="1:7" x14ac:dyDescent="0.25">
      <c r="A40" s="9"/>
      <c r="B40" s="9"/>
      <c r="F40" s="9"/>
      <c r="G40" s="10">
        <f>SUM(G2:G39)</f>
        <v>4919450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21, 2018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4" workbookViewId="0">
      <selection activeCell="G4" sqref="G4"/>
    </sheetView>
  </sheetViews>
  <sheetFormatPr defaultRowHeight="15" x14ac:dyDescent="0.25"/>
  <cols>
    <col min="1" max="1" width="17" customWidth="1"/>
    <col min="2" max="2" width="18" customWidth="1"/>
    <col min="3" max="3" width="16.140625" customWidth="1"/>
    <col min="4" max="4" width="6.85546875" customWidth="1"/>
    <col min="5" max="5" width="6.28515625" customWidth="1"/>
    <col min="6" max="6" width="6.7109375" customWidth="1"/>
    <col min="7" max="7" width="18" customWidth="1"/>
    <col min="8" max="10" width="9.140625" customWidth="1"/>
    <col min="12" max="14" width="9.140625" customWidth="1"/>
  </cols>
  <sheetData>
    <row r="1" spans="1:7" ht="42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195413000</v>
      </c>
      <c r="C2" s="6">
        <f>SUM(B2-'21'!B2)</f>
        <v>133000</v>
      </c>
      <c r="D2" s="8"/>
      <c r="E2" s="2"/>
      <c r="F2" s="3"/>
      <c r="G2" s="28">
        <f>SUM(C2:C3)</f>
        <v>182090</v>
      </c>
    </row>
    <row r="3" spans="1:7" ht="17.25" x14ac:dyDescent="0.3">
      <c r="A3" s="1" t="s">
        <v>0</v>
      </c>
      <c r="B3" s="1">
        <v>5627200</v>
      </c>
      <c r="C3" s="6">
        <f>SUM(B3-'21'!B3)</f>
        <v>49090</v>
      </c>
      <c r="D3" s="14"/>
      <c r="E3" s="1"/>
      <c r="F3" s="1"/>
      <c r="G3" s="29"/>
    </row>
    <row r="4" spans="1:7" ht="17.25" x14ac:dyDescent="0.3">
      <c r="A4" s="1" t="s">
        <v>2</v>
      </c>
      <c r="B4" s="1">
        <v>463000</v>
      </c>
      <c r="C4" s="6">
        <f>SUM(B4-'21'!B4)</f>
        <v>7000</v>
      </c>
      <c r="D4" s="14"/>
      <c r="E4" s="1"/>
      <c r="F4" s="1"/>
      <c r="G4" s="7">
        <f>SUM(C4)</f>
        <v>7000</v>
      </c>
    </row>
    <row r="5" spans="1:7" ht="17.25" x14ac:dyDescent="0.3">
      <c r="A5" s="1" t="s">
        <v>3</v>
      </c>
      <c r="B5" s="1">
        <v>4762050</v>
      </c>
      <c r="C5" s="6">
        <f>SUM(B5-'21'!B5)</f>
        <v>177370</v>
      </c>
      <c r="D5" s="8"/>
      <c r="E5" s="1"/>
      <c r="F5" s="1"/>
      <c r="G5" s="12">
        <f>SUM(C5)</f>
        <v>177370</v>
      </c>
    </row>
    <row r="6" spans="1:7" ht="17.25" x14ac:dyDescent="0.3">
      <c r="A6" s="1" t="s">
        <v>4</v>
      </c>
      <c r="B6" s="1">
        <v>37519800</v>
      </c>
      <c r="C6" s="6">
        <f>SUM(B6-'21'!B6)</f>
        <v>11500</v>
      </c>
      <c r="D6" s="14"/>
      <c r="E6" s="1"/>
      <c r="F6" s="1"/>
      <c r="G6" s="12">
        <f>SUM(C6)</f>
        <v>11500</v>
      </c>
    </row>
    <row r="7" spans="1:7" ht="17.25" x14ac:dyDescent="0.3">
      <c r="A7" s="1" t="s">
        <v>5</v>
      </c>
      <c r="B7" s="1">
        <v>10988100</v>
      </c>
      <c r="C7" s="6">
        <f>SUM(B7-'21'!B7)</f>
        <v>12400</v>
      </c>
      <c r="D7" s="14"/>
      <c r="E7" s="1"/>
      <c r="F7" s="1"/>
      <c r="G7" s="28">
        <f>SUM(C7:C8)</f>
        <v>40220</v>
      </c>
    </row>
    <row r="8" spans="1:7" ht="17.25" x14ac:dyDescent="0.3">
      <c r="A8" s="1" t="s">
        <v>6</v>
      </c>
      <c r="B8" s="1">
        <v>9393740</v>
      </c>
      <c r="C8" s="6">
        <f>SUM(B8-'21'!B8)</f>
        <v>27820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81509670</v>
      </c>
      <c r="C9" s="6">
        <f>SUM(B9-'21'!B9)</f>
        <v>47210</v>
      </c>
      <c r="D9" s="14"/>
      <c r="E9" s="1"/>
      <c r="F9" s="1"/>
      <c r="G9" s="12">
        <f>SUM(C9)</f>
        <v>47210</v>
      </c>
    </row>
    <row r="10" spans="1:7" ht="17.25" x14ac:dyDescent="0.3">
      <c r="A10" s="1" t="s">
        <v>8</v>
      </c>
      <c r="B10" s="1">
        <v>721219200</v>
      </c>
      <c r="C10" s="6">
        <f>SUM(B10-'21'!B10)</f>
        <v>459800</v>
      </c>
      <c r="D10" s="14"/>
      <c r="E10" s="1"/>
      <c r="F10" s="1"/>
      <c r="G10" s="28">
        <f>SUM(C10:C11)</f>
        <v>459800</v>
      </c>
    </row>
    <row r="11" spans="1:7" ht="17.25" x14ac:dyDescent="0.3">
      <c r="A11" s="1" t="s">
        <v>9</v>
      </c>
      <c r="B11" s="1">
        <v>36407390</v>
      </c>
      <c r="C11" s="6">
        <f>SUM(B11-'21'!B11)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6448480000</v>
      </c>
      <c r="C12" s="6">
        <f>SUM(B12-'21'!B12)</f>
        <v>1884000</v>
      </c>
      <c r="D12" s="14"/>
      <c r="E12" s="1"/>
      <c r="F12" s="1">
        <v>2.1</v>
      </c>
      <c r="G12" s="12">
        <f>SUM(C12)</f>
        <v>1884000</v>
      </c>
    </row>
    <row r="13" spans="1:7" ht="17.25" x14ac:dyDescent="0.3">
      <c r="A13" s="1" t="s">
        <v>11</v>
      </c>
      <c r="B13" s="11">
        <v>6666701449000</v>
      </c>
      <c r="C13" s="13">
        <f>SUM(B13-'21'!B13)</f>
        <v>259000</v>
      </c>
      <c r="D13" s="14"/>
      <c r="E13" s="1"/>
      <c r="F13" s="1"/>
      <c r="G13" s="12">
        <f>SUM(C13)</f>
        <v>259000</v>
      </c>
    </row>
    <row r="14" spans="1:7" ht="17.25" x14ac:dyDescent="0.3">
      <c r="A14" s="1" t="s">
        <v>12</v>
      </c>
      <c r="B14" s="1">
        <v>37731280</v>
      </c>
      <c r="C14" s="6">
        <f>SUM(B14-'21'!B14)</f>
        <v>23310</v>
      </c>
      <c r="D14" s="14"/>
      <c r="E14" s="1"/>
      <c r="F14" s="1"/>
      <c r="G14" s="12">
        <f>SUM(C14)</f>
        <v>23310</v>
      </c>
    </row>
    <row r="15" spans="1:7" ht="17.25" x14ac:dyDescent="0.3">
      <c r="A15" s="1" t="s">
        <v>13</v>
      </c>
      <c r="B15" s="1">
        <v>199417020</v>
      </c>
      <c r="C15" s="6">
        <f>SUM(B15-'21'!B15)</f>
        <v>162360</v>
      </c>
      <c r="D15" s="14"/>
      <c r="E15" s="1"/>
      <c r="F15" s="1"/>
      <c r="G15" s="28">
        <f>SUM(C15:C16)</f>
        <v>162360</v>
      </c>
    </row>
    <row r="16" spans="1:7" ht="17.25" x14ac:dyDescent="0.3">
      <c r="A16" s="1" t="s">
        <v>42</v>
      </c>
      <c r="B16" s="1"/>
      <c r="C16" s="6">
        <f>SUM(B16-'21'!B16)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202541000</v>
      </c>
      <c r="C17" s="6">
        <f>SUM(B17-'21'!B17)</f>
        <v>59000</v>
      </c>
      <c r="D17" s="14"/>
      <c r="E17" s="1"/>
      <c r="F17" s="1"/>
      <c r="G17" s="12">
        <f>SUM(C17)</f>
        <v>59000</v>
      </c>
    </row>
    <row r="18" spans="1:7" ht="17.25" x14ac:dyDescent="0.3">
      <c r="A18" s="1" t="s">
        <v>15</v>
      </c>
      <c r="B18" s="1">
        <v>9733870</v>
      </c>
      <c r="C18" s="6">
        <f>SUM(B18-'21'!B18)</f>
        <v>29590</v>
      </c>
      <c r="D18" s="14"/>
      <c r="E18" s="1"/>
      <c r="F18" s="1"/>
      <c r="G18" s="28">
        <f>SUM(C18:C19)</f>
        <v>29790</v>
      </c>
    </row>
    <row r="19" spans="1:7" ht="17.25" x14ac:dyDescent="0.3">
      <c r="A19" s="1" t="s">
        <v>16</v>
      </c>
      <c r="B19" s="1">
        <v>7338000</v>
      </c>
      <c r="C19" s="6">
        <f>SUM(B19-'21'!B19)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46092370</v>
      </c>
      <c r="C20" s="6">
        <f>SUM(B20-'21'!B20)</f>
        <v>44230</v>
      </c>
      <c r="D20" s="14"/>
      <c r="E20" s="1"/>
      <c r="F20" s="1"/>
      <c r="G20" s="12">
        <f>SUM(C20)</f>
        <v>44230</v>
      </c>
    </row>
    <row r="21" spans="1:7" ht="17.25" x14ac:dyDescent="0.3">
      <c r="A21" s="1" t="s">
        <v>18</v>
      </c>
      <c r="B21" s="1">
        <v>7056100</v>
      </c>
      <c r="C21" s="6">
        <f>SUM(B21-'21'!B21)</f>
        <v>51600</v>
      </c>
      <c r="D21" s="14"/>
      <c r="E21" s="1"/>
      <c r="F21" s="1"/>
      <c r="G21" s="12">
        <f>SUM(C21)</f>
        <v>51600</v>
      </c>
    </row>
    <row r="22" spans="1:7" ht="17.25" x14ac:dyDescent="0.3">
      <c r="A22" s="1" t="s">
        <v>19</v>
      </c>
      <c r="B22" s="1">
        <v>80585800</v>
      </c>
      <c r="C22" s="6">
        <f>SUM(B22-'21'!B22)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>
        <v>11003300</v>
      </c>
      <c r="C23" s="6">
        <f>SUM(B23-'21'!B23)</f>
        <v>88000</v>
      </c>
      <c r="D23" s="14"/>
      <c r="E23" s="1"/>
      <c r="F23" s="1"/>
      <c r="G23" s="28">
        <f>SUM(C23:C24)</f>
        <v>99780</v>
      </c>
    </row>
    <row r="24" spans="1:7" ht="17.25" x14ac:dyDescent="0.3">
      <c r="A24" s="1" t="s">
        <v>21</v>
      </c>
      <c r="B24" s="1">
        <v>1458390</v>
      </c>
      <c r="C24" s="6">
        <f>SUM(B24-'21'!B24)</f>
        <v>11780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21925000</v>
      </c>
      <c r="C25" s="6">
        <f>SUM(B25-'21'!B25)</f>
        <v>163000</v>
      </c>
      <c r="D25" s="14"/>
      <c r="E25" s="1"/>
      <c r="F25" s="1"/>
      <c r="G25" s="28">
        <f>SUM(C25:C26)</f>
        <v>201330</v>
      </c>
    </row>
    <row r="26" spans="1:7" ht="17.25" x14ac:dyDescent="0.3">
      <c r="A26" s="1" t="s">
        <v>23</v>
      </c>
      <c r="B26" s="1">
        <v>4221930</v>
      </c>
      <c r="C26" s="6">
        <f>SUM(B26-'21'!B26)</f>
        <v>38330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SUM(B27-'21'!B27)</f>
        <v>0</v>
      </c>
      <c r="D27" s="14"/>
      <c r="E27" s="1"/>
      <c r="F27" s="1"/>
      <c r="G27" s="28">
        <f>SUM(C27:C28)</f>
        <v>450</v>
      </c>
    </row>
    <row r="28" spans="1:7" ht="17.25" x14ac:dyDescent="0.3">
      <c r="A28" s="1" t="s">
        <v>25</v>
      </c>
      <c r="B28" s="1">
        <v>75400</v>
      </c>
      <c r="C28" s="6">
        <f>SUM(B28-'21'!B28)</f>
        <v>450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12470000</v>
      </c>
      <c r="C29" s="6">
        <f>SUM(B29-'21'!B29)</f>
        <v>24000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SUM(B30-'21'!B30)</f>
        <v>0</v>
      </c>
      <c r="D30" s="14"/>
      <c r="E30" s="1"/>
      <c r="F30" s="1"/>
      <c r="G30" s="21">
        <f>SUM(C29:C30)</f>
        <v>24000</v>
      </c>
    </row>
    <row r="31" spans="1:7" ht="17.25" x14ac:dyDescent="0.3">
      <c r="A31" s="1" t="s">
        <v>26</v>
      </c>
      <c r="B31" s="1">
        <v>29000</v>
      </c>
      <c r="C31" s="6">
        <f>SUM(B31-'21'!B31)</f>
        <v>0</v>
      </c>
      <c r="D31" s="14"/>
      <c r="E31" s="1"/>
      <c r="F31" s="1"/>
      <c r="G31" s="28">
        <f>SUM(C31:C32)</f>
        <v>10700</v>
      </c>
    </row>
    <row r="32" spans="1:7" ht="17.25" x14ac:dyDescent="0.3">
      <c r="A32" s="1" t="s">
        <v>27</v>
      </c>
      <c r="B32" s="1">
        <v>1770350</v>
      </c>
      <c r="C32" s="6">
        <f>SUM(B32-'21'!B32)</f>
        <v>10700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42739000</v>
      </c>
      <c r="C33" s="6">
        <f>SUM(B33-'21'!B33)</f>
        <v>41000</v>
      </c>
      <c r="D33" s="14"/>
      <c r="E33" s="1"/>
      <c r="F33" s="1"/>
      <c r="G33" s="28">
        <f>SUM(C33:C34)</f>
        <v>76380</v>
      </c>
    </row>
    <row r="34" spans="1:7" ht="17.25" x14ac:dyDescent="0.3">
      <c r="A34" s="1" t="s">
        <v>29</v>
      </c>
      <c r="B34" s="1">
        <v>4061310</v>
      </c>
      <c r="C34" s="6">
        <f>SUM(B34-'21'!B34)</f>
        <v>35380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27817100</v>
      </c>
      <c r="C35" s="6">
        <f>SUM(B35-'21'!B35)</f>
        <v>200</v>
      </c>
      <c r="D35" s="14"/>
      <c r="E35" s="1"/>
      <c r="F35" s="1"/>
      <c r="G35" s="28">
        <f>SUM(C35:C36)</f>
        <v>7790</v>
      </c>
    </row>
    <row r="36" spans="1:7" ht="17.25" x14ac:dyDescent="0.3">
      <c r="A36" s="1" t="s">
        <v>31</v>
      </c>
      <c r="B36" s="1">
        <v>1534090</v>
      </c>
      <c r="C36" s="6">
        <f>SUM(B36-'21'!B36)</f>
        <v>7590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47618000</v>
      </c>
      <c r="C37" s="6">
        <f>SUM(B37-'21'!B37)</f>
        <v>96000</v>
      </c>
      <c r="D37" s="14"/>
      <c r="E37" s="1"/>
      <c r="F37" s="1"/>
      <c r="G37" s="28">
        <f>SUM(C37:C38)</f>
        <v>130950</v>
      </c>
    </row>
    <row r="38" spans="1:7" ht="17.25" x14ac:dyDescent="0.3">
      <c r="A38" s="1" t="s">
        <v>33</v>
      </c>
      <c r="B38" s="1">
        <v>3536030</v>
      </c>
      <c r="C38" s="6">
        <f>SUM(B38-'21'!B38)</f>
        <v>34950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5256900</v>
      </c>
      <c r="C39" s="6">
        <f>SUM(B39-'21'!B39)</f>
        <v>64800</v>
      </c>
      <c r="D39" s="14"/>
      <c r="E39" s="1"/>
      <c r="F39" s="1"/>
      <c r="G39" s="12">
        <f>SUM(C39)</f>
        <v>64800</v>
      </c>
    </row>
    <row r="40" spans="1:7" x14ac:dyDescent="0.25">
      <c r="A40" s="9"/>
      <c r="B40" s="9"/>
      <c r="F40" s="9"/>
      <c r="G40" s="10">
        <f>SUM(G2:G39)</f>
        <v>4054660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22, 2018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2" workbookViewId="0">
      <selection activeCell="G41" sqref="G41"/>
    </sheetView>
  </sheetViews>
  <sheetFormatPr defaultRowHeight="15" x14ac:dyDescent="0.25"/>
  <cols>
    <col min="1" max="1" width="17" customWidth="1"/>
    <col min="2" max="2" width="17.7109375" customWidth="1"/>
    <col min="3" max="3" width="18.5703125" customWidth="1"/>
    <col min="4" max="4" width="7.7109375" customWidth="1"/>
    <col min="5" max="5" width="7.42578125" customWidth="1"/>
    <col min="6" max="6" width="7" customWidth="1"/>
    <col min="7" max="7" width="14.57031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195541000</v>
      </c>
      <c r="C2" s="6">
        <f>SUM(B2-'22'!B2)</f>
        <v>128000</v>
      </c>
      <c r="D2" s="8"/>
      <c r="E2" s="2"/>
      <c r="F2" s="3"/>
      <c r="G2" s="28">
        <f>SUM(C2:C3)</f>
        <v>176610</v>
      </c>
    </row>
    <row r="3" spans="1:7" ht="17.25" x14ac:dyDescent="0.3">
      <c r="A3" s="1" t="s">
        <v>0</v>
      </c>
      <c r="B3" s="1">
        <v>5675810</v>
      </c>
      <c r="C3" s="6">
        <f>SUM(B3-'22'!B3)</f>
        <v>48610</v>
      </c>
      <c r="D3" s="14"/>
      <c r="E3" s="1"/>
      <c r="F3" s="1"/>
      <c r="G3" s="29"/>
    </row>
    <row r="4" spans="1:7" ht="17.25" x14ac:dyDescent="0.3">
      <c r="A4" s="1" t="s">
        <v>2</v>
      </c>
      <c r="B4" s="1">
        <v>469000</v>
      </c>
      <c r="C4" s="6">
        <f>SUM(B4-'22'!B4)</f>
        <v>6000</v>
      </c>
      <c r="D4" s="14"/>
      <c r="E4" s="1"/>
      <c r="F4" s="1"/>
      <c r="G4" s="15">
        <f>SUM(C4)</f>
        <v>6000</v>
      </c>
    </row>
    <row r="5" spans="1:7" ht="17.25" x14ac:dyDescent="0.3">
      <c r="A5" s="1" t="s">
        <v>3</v>
      </c>
      <c r="B5" s="1">
        <v>4932350</v>
      </c>
      <c r="C5" s="6">
        <f>SUM(B5-'22'!B5)</f>
        <v>170300</v>
      </c>
      <c r="D5" s="8"/>
      <c r="E5" s="1"/>
      <c r="F5" s="1"/>
      <c r="G5" s="12">
        <f>SUM(C5)</f>
        <v>170300</v>
      </c>
    </row>
    <row r="6" spans="1:7" ht="17.25" x14ac:dyDescent="0.3">
      <c r="A6" s="1" t="s">
        <v>4</v>
      </c>
      <c r="B6" s="1">
        <v>37529300</v>
      </c>
      <c r="C6" s="6">
        <v>9500</v>
      </c>
      <c r="D6" s="14">
        <v>37535970</v>
      </c>
      <c r="E6" s="1"/>
      <c r="F6" s="1"/>
      <c r="G6" s="12">
        <f>SUM(C6)</f>
        <v>9500</v>
      </c>
    </row>
    <row r="7" spans="1:7" ht="17.25" x14ac:dyDescent="0.3">
      <c r="A7" s="1" t="s">
        <v>5</v>
      </c>
      <c r="B7" s="1">
        <v>11000400</v>
      </c>
      <c r="C7" s="6">
        <f>SUM(B7-'22'!B7)</f>
        <v>12300</v>
      </c>
      <c r="D7" s="14"/>
      <c r="E7" s="1"/>
      <c r="F7" s="1"/>
      <c r="G7" s="28">
        <f>SUM(C7:C8)</f>
        <v>39670</v>
      </c>
    </row>
    <row r="8" spans="1:7" ht="17.25" x14ac:dyDescent="0.3">
      <c r="A8" s="1" t="s">
        <v>6</v>
      </c>
      <c r="B8" s="1">
        <v>9421110</v>
      </c>
      <c r="C8" s="6">
        <f>SUM(B8-'22'!B8)</f>
        <v>27370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81556760</v>
      </c>
      <c r="C9" s="6">
        <f>SUM(B9-'22'!B9)</f>
        <v>47090</v>
      </c>
      <c r="D9" s="14"/>
      <c r="E9" s="1"/>
      <c r="F9" s="1"/>
      <c r="G9" s="12">
        <f>SUM(C9)</f>
        <v>47090</v>
      </c>
    </row>
    <row r="10" spans="1:7" ht="17.25" x14ac:dyDescent="0.3">
      <c r="A10" s="1" t="s">
        <v>8</v>
      </c>
      <c r="B10" s="1">
        <v>721674900</v>
      </c>
      <c r="C10" s="6">
        <f>SUM(B10-'22'!B10)</f>
        <v>455700</v>
      </c>
      <c r="D10" s="14"/>
      <c r="E10" s="1"/>
      <c r="F10" s="1"/>
      <c r="G10" s="28">
        <f>SUM(C10:C11)</f>
        <v>455700</v>
      </c>
    </row>
    <row r="11" spans="1:7" ht="17.25" x14ac:dyDescent="0.3">
      <c r="A11" s="1" t="s">
        <v>9</v>
      </c>
      <c r="B11" s="1">
        <v>36407390</v>
      </c>
      <c r="C11" s="6">
        <f>SUM(B11-'22'!B11)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6450230000</v>
      </c>
      <c r="C12" s="6">
        <f>SUM(B12-'22'!B12)</f>
        <v>1750000</v>
      </c>
      <c r="D12" s="14"/>
      <c r="E12" s="1"/>
      <c r="F12" s="1">
        <v>2</v>
      </c>
      <c r="G12" s="12">
        <f>SUM(C12)</f>
        <v>1750000</v>
      </c>
    </row>
    <row r="13" spans="1:7" ht="17.25" x14ac:dyDescent="0.3">
      <c r="A13" s="1" t="s">
        <v>11</v>
      </c>
      <c r="B13" s="11">
        <v>6666701789000</v>
      </c>
      <c r="C13" s="13">
        <f>SUM(B13-'22'!B13)</f>
        <v>340000</v>
      </c>
      <c r="D13" s="14"/>
      <c r="E13" s="1"/>
      <c r="F13" s="1"/>
      <c r="G13" s="12">
        <f>SUM(C13)</f>
        <v>340000</v>
      </c>
    </row>
    <row r="14" spans="1:7" ht="17.25" x14ac:dyDescent="0.3">
      <c r="A14" s="1" t="s">
        <v>12</v>
      </c>
      <c r="B14" s="1">
        <v>37821420</v>
      </c>
      <c r="C14" s="6">
        <f>SUM(B14-'22'!B14)</f>
        <v>90140</v>
      </c>
      <c r="D14" s="14"/>
      <c r="E14" s="1"/>
      <c r="F14" s="1"/>
      <c r="G14" s="12">
        <f>SUM(C14)</f>
        <v>90140</v>
      </c>
    </row>
    <row r="15" spans="1:7" ht="17.25" x14ac:dyDescent="0.3">
      <c r="A15" s="1" t="s">
        <v>13</v>
      </c>
      <c r="B15" s="1">
        <v>199576830</v>
      </c>
      <c r="C15" s="6">
        <f>SUM(B15-'22'!B15)</f>
        <v>159810</v>
      </c>
      <c r="D15" s="14"/>
      <c r="E15" s="1"/>
      <c r="F15" s="1"/>
      <c r="G15" s="28">
        <f>SUM(C15:C16)</f>
        <v>159810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202769000</v>
      </c>
      <c r="C17" s="6">
        <f>SUM(B17-'22'!B17)</f>
        <v>228000</v>
      </c>
      <c r="D17" s="14"/>
      <c r="E17" s="1"/>
      <c r="F17" s="1"/>
      <c r="G17" s="12">
        <f>SUM(C17)</f>
        <v>228000</v>
      </c>
    </row>
    <row r="18" spans="1:7" ht="17.25" x14ac:dyDescent="0.3">
      <c r="A18" s="1" t="s">
        <v>15</v>
      </c>
      <c r="B18" s="1">
        <v>9761580</v>
      </c>
      <c r="C18" s="6">
        <f>SUM(B18-'22'!B18)</f>
        <v>27710</v>
      </c>
      <c r="D18" s="14"/>
      <c r="E18" s="1"/>
      <c r="F18" s="1"/>
      <c r="G18" s="30">
        <f>SUM(C18:C19)</f>
        <v>27810</v>
      </c>
    </row>
    <row r="19" spans="1:7" ht="17.25" x14ac:dyDescent="0.3">
      <c r="A19" s="1" t="s">
        <v>16</v>
      </c>
      <c r="B19" s="1">
        <v>7338100</v>
      </c>
      <c r="C19" s="6">
        <f>SUM(B19-'22'!B19)</f>
        <v>100</v>
      </c>
      <c r="D19" s="14"/>
      <c r="E19" s="1"/>
      <c r="F19" s="1"/>
      <c r="G19" s="31"/>
    </row>
    <row r="20" spans="1:7" ht="17.25" x14ac:dyDescent="0.3">
      <c r="A20" s="1" t="s">
        <v>17</v>
      </c>
      <c r="B20" s="1">
        <v>46141000</v>
      </c>
      <c r="C20" s="6">
        <f>SUM(B20-'22'!B20)</f>
        <v>48630</v>
      </c>
      <c r="D20" s="14"/>
      <c r="E20" s="1"/>
      <c r="F20" s="1"/>
      <c r="G20" s="12">
        <f>SUM(C20)</f>
        <v>48630</v>
      </c>
    </row>
    <row r="21" spans="1:7" ht="17.25" x14ac:dyDescent="0.3">
      <c r="A21" s="1" t="s">
        <v>18</v>
      </c>
      <c r="B21" s="1">
        <v>7105200</v>
      </c>
      <c r="C21" s="6">
        <f>SUM(B21-'22'!B21)</f>
        <v>49100</v>
      </c>
      <c r="D21" s="14"/>
      <c r="E21" s="1"/>
      <c r="F21" s="1"/>
      <c r="G21" s="12">
        <f>SUM(C21)</f>
        <v>49100</v>
      </c>
    </row>
    <row r="22" spans="1:7" ht="17.25" x14ac:dyDescent="0.3">
      <c r="A22" s="1" t="s">
        <v>19</v>
      </c>
      <c r="B22" s="1">
        <v>80733000</v>
      </c>
      <c r="C22" s="6">
        <f>SUM(B22-'22'!B22)</f>
        <v>147200</v>
      </c>
      <c r="D22" s="14"/>
      <c r="E22" s="1"/>
      <c r="F22" s="1"/>
      <c r="G22" s="12">
        <f>SUM(C22)</f>
        <v>147200</v>
      </c>
    </row>
    <row r="23" spans="1:7" ht="17.25" x14ac:dyDescent="0.3">
      <c r="A23" s="1" t="s">
        <v>20</v>
      </c>
      <c r="B23" s="1">
        <v>11088200</v>
      </c>
      <c r="C23" s="6">
        <f>SUM(B23-'22'!B23)</f>
        <v>84900</v>
      </c>
      <c r="D23" s="14"/>
      <c r="E23" s="1"/>
      <c r="F23" s="1"/>
      <c r="G23" s="28">
        <f>SUM(C23:C24)</f>
        <v>96490</v>
      </c>
    </row>
    <row r="24" spans="1:7" ht="17.25" x14ac:dyDescent="0.3">
      <c r="A24" s="1" t="s">
        <v>21</v>
      </c>
      <c r="B24" s="1">
        <v>1469980</v>
      </c>
      <c r="C24" s="6">
        <f>SUM(B24-'22'!B24)</f>
        <v>11590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22096000</v>
      </c>
      <c r="C25" s="6">
        <f>SUM(B25-'22'!B25)</f>
        <v>171000</v>
      </c>
      <c r="D25" s="14"/>
      <c r="E25" s="1"/>
      <c r="F25" s="1"/>
      <c r="G25" s="28">
        <f>SUM(C25:C26)</f>
        <v>213520</v>
      </c>
    </row>
    <row r="26" spans="1:7" ht="17.25" x14ac:dyDescent="0.3">
      <c r="A26" s="1" t="s">
        <v>23</v>
      </c>
      <c r="B26" s="1">
        <v>4264450</v>
      </c>
      <c r="C26" s="6">
        <f>SUM(B26-'22'!B26)</f>
        <v>42520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SUM(B27-'22'!B27)</f>
        <v>0</v>
      </c>
      <c r="D27" s="14"/>
      <c r="E27" s="1"/>
      <c r="F27" s="1"/>
      <c r="G27" s="28">
        <f>SUM(C27:C28)</f>
        <v>400</v>
      </c>
    </row>
    <row r="28" spans="1:7" ht="17.25" x14ac:dyDescent="0.3">
      <c r="A28" s="1" t="s">
        <v>25</v>
      </c>
      <c r="B28" s="1">
        <v>75800</v>
      </c>
      <c r="C28" s="6">
        <f>SUM(B28-'22'!B28)</f>
        <v>400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12502000</v>
      </c>
      <c r="C29" s="6">
        <f>SUM(B29-'22'!B29)</f>
        <v>32000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SUM(B30-'22'!B30)</f>
        <v>0</v>
      </c>
      <c r="D30" s="14"/>
      <c r="E30" s="1"/>
      <c r="F30" s="1"/>
      <c r="G30" s="21">
        <f>SUM(C29:C30)</f>
        <v>32000</v>
      </c>
    </row>
    <row r="31" spans="1:7" ht="17.25" x14ac:dyDescent="0.3">
      <c r="A31" s="1" t="s">
        <v>26</v>
      </c>
      <c r="B31" s="1">
        <v>29000</v>
      </c>
      <c r="C31" s="6">
        <f>SUM(B31-'22'!B31)</f>
        <v>0</v>
      </c>
      <c r="D31" s="14"/>
      <c r="E31" s="1"/>
      <c r="F31" s="1"/>
      <c r="G31" s="28">
        <f>SUM(C31:C32)</f>
        <v>11310</v>
      </c>
    </row>
    <row r="32" spans="1:7" ht="17.25" x14ac:dyDescent="0.3">
      <c r="A32" s="1" t="s">
        <v>27</v>
      </c>
      <c r="B32" s="1">
        <v>1781660</v>
      </c>
      <c r="C32" s="6">
        <f>SUM(B32-'22'!B32)</f>
        <v>11310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42782000</v>
      </c>
      <c r="C33" s="6">
        <f>SUM(B33-'22'!B33)</f>
        <v>43000</v>
      </c>
      <c r="D33" s="14"/>
      <c r="E33" s="1"/>
      <c r="F33" s="1"/>
      <c r="G33" s="28">
        <f>SUM(C33:C34)</f>
        <v>82320</v>
      </c>
    </row>
    <row r="34" spans="1:7" ht="17.25" x14ac:dyDescent="0.3">
      <c r="A34" s="1" t="s">
        <v>29</v>
      </c>
      <c r="B34" s="1">
        <v>4100630</v>
      </c>
      <c r="C34" s="6">
        <f>SUM(B34-'22'!B34)</f>
        <v>39320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27817800</v>
      </c>
      <c r="C35" s="6">
        <f>SUM(B35-'22'!B35)</f>
        <v>700</v>
      </c>
      <c r="D35" s="14"/>
      <c r="E35" s="1"/>
      <c r="F35" s="1"/>
      <c r="G35" s="28">
        <f>SUM(C35:C36)</f>
        <v>11000</v>
      </c>
    </row>
    <row r="36" spans="1:7" ht="17.25" x14ac:dyDescent="0.3">
      <c r="A36" s="1" t="s">
        <v>31</v>
      </c>
      <c r="B36" s="1">
        <v>1544390</v>
      </c>
      <c r="C36" s="6">
        <f>SUM(B36-'22'!B36)</f>
        <v>10300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47721000</v>
      </c>
      <c r="C37" s="6">
        <f>SUM(B37-'22'!B37)</f>
        <v>103000</v>
      </c>
      <c r="D37" s="14"/>
      <c r="E37" s="1"/>
      <c r="F37" s="1"/>
      <c r="G37" s="28">
        <f>SUM(C37:C38)</f>
        <v>141820</v>
      </c>
    </row>
    <row r="38" spans="1:7" ht="17.25" x14ac:dyDescent="0.3">
      <c r="A38" s="1" t="s">
        <v>33</v>
      </c>
      <c r="B38" s="1">
        <v>3574850</v>
      </c>
      <c r="C38" s="6">
        <f>SUM(B38-'22'!B38)</f>
        <v>38820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5329200</v>
      </c>
      <c r="C39" s="6">
        <f>SUM(B39-'22'!B39)</f>
        <v>72300</v>
      </c>
      <c r="D39" s="1"/>
      <c r="E39" s="1"/>
      <c r="F39" s="1"/>
      <c r="G39" s="12">
        <f>SUM(C39)</f>
        <v>72300</v>
      </c>
    </row>
    <row r="40" spans="1:7" x14ac:dyDescent="0.25">
      <c r="A40" s="9"/>
      <c r="B40" s="9"/>
      <c r="F40" s="9" t="s">
        <v>43</v>
      </c>
      <c r="G40" s="10">
        <f>SUM(G2:G39)</f>
        <v>4406720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23, 2018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10" workbookViewId="0">
      <selection activeCell="G41" sqref="G41"/>
    </sheetView>
  </sheetViews>
  <sheetFormatPr defaultRowHeight="15" x14ac:dyDescent="0.25"/>
  <cols>
    <col min="1" max="1" width="17" customWidth="1"/>
    <col min="2" max="2" width="18.140625" customWidth="1"/>
    <col min="3" max="3" width="16.140625" customWidth="1"/>
    <col min="4" max="4" width="8.42578125" customWidth="1"/>
    <col min="5" max="5" width="7.5703125" customWidth="1"/>
    <col min="6" max="6" width="6.7109375" customWidth="1"/>
    <col min="7" max="7" width="14.57031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195675000</v>
      </c>
      <c r="C2" s="6">
        <f>SUM(B2-'23'!B2)</f>
        <v>134000</v>
      </c>
      <c r="D2" s="8"/>
      <c r="E2" s="2"/>
      <c r="F2" s="3"/>
      <c r="G2" s="28">
        <f>SUM(C2:C3)</f>
        <v>180570</v>
      </c>
    </row>
    <row r="3" spans="1:7" ht="17.25" x14ac:dyDescent="0.3">
      <c r="A3" s="1" t="s">
        <v>0</v>
      </c>
      <c r="B3" s="1">
        <v>5722380</v>
      </c>
      <c r="C3" s="6">
        <f>SUM(B3-'23'!B3)</f>
        <v>46570</v>
      </c>
      <c r="D3" s="14"/>
      <c r="E3" s="1"/>
      <c r="F3" s="1"/>
      <c r="G3" s="29"/>
    </row>
    <row r="4" spans="1:7" ht="17.25" x14ac:dyDescent="0.3">
      <c r="A4" s="1" t="s">
        <v>2</v>
      </c>
      <c r="B4" s="1">
        <v>474000</v>
      </c>
      <c r="C4" s="6">
        <f>SUM(B4-'23'!B4)</f>
        <v>5000</v>
      </c>
      <c r="D4" s="14"/>
      <c r="E4" s="1"/>
      <c r="F4" s="1"/>
      <c r="G4" s="12">
        <f>SUM(C4)</f>
        <v>5000</v>
      </c>
    </row>
    <row r="5" spans="1:7" ht="17.25" x14ac:dyDescent="0.3">
      <c r="A5" s="1" t="s">
        <v>3</v>
      </c>
      <c r="B5" s="1">
        <v>5107090</v>
      </c>
      <c r="C5" s="6">
        <f>SUM(B5-'23'!B5)</f>
        <v>174740</v>
      </c>
      <c r="D5" s="8"/>
      <c r="E5" s="1"/>
      <c r="F5" s="1"/>
      <c r="G5" s="12">
        <f>SUM(C5)</f>
        <v>174740</v>
      </c>
    </row>
    <row r="6" spans="1:7" ht="17.25" x14ac:dyDescent="0.3">
      <c r="A6" s="1" t="s">
        <v>4</v>
      </c>
      <c r="B6" s="1">
        <v>37535970</v>
      </c>
      <c r="C6" s="6">
        <f>SUM(B6-'23'!B6)</f>
        <v>6670</v>
      </c>
      <c r="D6" s="14"/>
      <c r="E6" s="1"/>
      <c r="F6" s="1"/>
      <c r="G6" s="12">
        <f>SUM(C6)</f>
        <v>6670</v>
      </c>
    </row>
    <row r="7" spans="1:7" ht="17.25" x14ac:dyDescent="0.3">
      <c r="A7" s="1" t="s">
        <v>5</v>
      </c>
      <c r="B7" s="1">
        <v>11008300</v>
      </c>
      <c r="C7" s="6">
        <f>SUM(B7-'23'!B7)</f>
        <v>7900</v>
      </c>
      <c r="D7" s="14"/>
      <c r="E7" s="1"/>
      <c r="F7" s="1"/>
      <c r="G7" s="28">
        <f>SUM(C7:C8)</f>
        <v>33950</v>
      </c>
    </row>
    <row r="8" spans="1:7" ht="17.25" x14ac:dyDescent="0.3">
      <c r="A8" s="1" t="s">
        <v>6</v>
      </c>
      <c r="B8" s="1">
        <v>9447160</v>
      </c>
      <c r="C8" s="6">
        <f>SUM(B8-'23'!B8)</f>
        <v>26050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81602050</v>
      </c>
      <c r="C9" s="6">
        <f>SUM(B9-'23'!B9)</f>
        <v>45290</v>
      </c>
      <c r="D9" s="14"/>
      <c r="E9" s="1"/>
      <c r="F9" s="1"/>
      <c r="G9" s="12">
        <f>SUM(C9)</f>
        <v>45290</v>
      </c>
    </row>
    <row r="10" spans="1:7" ht="17.25" x14ac:dyDescent="0.3">
      <c r="A10" s="1" t="s">
        <v>8</v>
      </c>
      <c r="B10" s="1">
        <v>722254000</v>
      </c>
      <c r="C10" s="6">
        <f>SUM(B10-'23'!B10)</f>
        <v>579100</v>
      </c>
      <c r="D10" s="14"/>
      <c r="E10" s="1"/>
      <c r="F10" s="1"/>
      <c r="G10" s="28">
        <f>SUM(C10:C11)</f>
        <v>579100</v>
      </c>
    </row>
    <row r="11" spans="1:7" ht="17.25" x14ac:dyDescent="0.3">
      <c r="A11" s="1" t="s">
        <v>9</v>
      </c>
      <c r="B11" s="1">
        <v>36407390</v>
      </c>
      <c r="C11" s="6">
        <f>SUM(B11-'23'!B11)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6452222000</v>
      </c>
      <c r="C12" s="6">
        <f>SUM(B12-'23'!B12)</f>
        <v>1992000</v>
      </c>
      <c r="D12" s="14"/>
      <c r="E12" s="1"/>
      <c r="F12" s="1"/>
      <c r="G12" s="12">
        <f>SUM(C12)</f>
        <v>1992000</v>
      </c>
    </row>
    <row r="13" spans="1:7" ht="17.25" x14ac:dyDescent="0.3">
      <c r="A13" s="1" t="s">
        <v>11</v>
      </c>
      <c r="B13" s="11">
        <v>6666702030000</v>
      </c>
      <c r="C13" s="13">
        <f>SUM(B13-'23'!B13)</f>
        <v>241000</v>
      </c>
      <c r="D13" s="14"/>
      <c r="E13" s="1"/>
      <c r="F13" s="1"/>
      <c r="G13" s="12">
        <f>SUM(C13)</f>
        <v>241000</v>
      </c>
    </row>
    <row r="14" spans="1:7" ht="17.25" x14ac:dyDescent="0.3">
      <c r="A14" s="1" t="s">
        <v>12</v>
      </c>
      <c r="B14" s="1">
        <v>37883500</v>
      </c>
      <c r="C14" s="6">
        <f>SUM(B14-'23'!B14)</f>
        <v>62080</v>
      </c>
      <c r="D14" s="14"/>
      <c r="E14" s="1"/>
      <c r="F14" s="1"/>
      <c r="G14" s="12">
        <f>SUM(C14)</f>
        <v>62080</v>
      </c>
    </row>
    <row r="15" spans="1:7" ht="17.25" x14ac:dyDescent="0.3">
      <c r="A15" s="1" t="s">
        <v>13</v>
      </c>
      <c r="B15" s="1">
        <v>199738170</v>
      </c>
      <c r="C15" s="6">
        <f>SUM(B15-'23'!B15)</f>
        <v>161340</v>
      </c>
      <c r="D15" s="14"/>
      <c r="E15" s="1"/>
      <c r="F15" s="1"/>
      <c r="G15" s="28">
        <f>SUM(C15:C16)</f>
        <v>161340</v>
      </c>
    </row>
    <row r="16" spans="1:7" ht="17.25" x14ac:dyDescent="0.3">
      <c r="A16" s="1" t="s">
        <v>42</v>
      </c>
      <c r="B16" s="1">
        <v>0</v>
      </c>
      <c r="C16" s="6">
        <f>SUM(B16-'23'!B16)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202872000</v>
      </c>
      <c r="C17" s="6">
        <f>SUM(B17-'23'!B17)</f>
        <v>103000</v>
      </c>
      <c r="D17" s="14"/>
      <c r="E17" s="1"/>
      <c r="F17" s="1"/>
      <c r="G17" s="12">
        <f>SUM(C17)</f>
        <v>103000</v>
      </c>
    </row>
    <row r="18" spans="1:7" ht="17.25" x14ac:dyDescent="0.3">
      <c r="A18" s="1" t="s">
        <v>15</v>
      </c>
      <c r="B18" s="1">
        <v>9791170</v>
      </c>
      <c r="C18" s="6">
        <f>SUM(B18-'23'!B18)</f>
        <v>29590</v>
      </c>
      <c r="D18" s="14"/>
      <c r="E18" s="1"/>
      <c r="F18" s="1"/>
      <c r="G18" s="28">
        <f>SUM(C18:C19)</f>
        <v>29790</v>
      </c>
    </row>
    <row r="19" spans="1:7" ht="17.25" x14ac:dyDescent="0.3">
      <c r="A19" s="1" t="s">
        <v>16</v>
      </c>
      <c r="B19" s="1">
        <v>7338300</v>
      </c>
      <c r="C19" s="6">
        <f>SUM(B19-'23'!B19)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46183790</v>
      </c>
      <c r="C20" s="6">
        <f>SUM(B20-'23'!B20)</f>
        <v>42790</v>
      </c>
      <c r="D20" s="14"/>
      <c r="E20" s="1"/>
      <c r="F20" s="1"/>
      <c r="G20" s="12">
        <f>SUM(C20)</f>
        <v>42790</v>
      </c>
    </row>
    <row r="21" spans="1:7" ht="17.25" x14ac:dyDescent="0.3">
      <c r="A21" s="1" t="s">
        <v>18</v>
      </c>
      <c r="B21" s="1">
        <v>7155700</v>
      </c>
      <c r="C21" s="6">
        <f>SUM(B21-'23'!B21)</f>
        <v>50500</v>
      </c>
      <c r="D21" s="14"/>
      <c r="E21" s="1"/>
      <c r="F21" s="1"/>
      <c r="G21" s="12">
        <f>SUM(C21)</f>
        <v>50500</v>
      </c>
    </row>
    <row r="22" spans="1:7" ht="17.25" x14ac:dyDescent="0.3">
      <c r="A22" s="1" t="s">
        <v>19</v>
      </c>
      <c r="B22" s="1">
        <v>80801900</v>
      </c>
      <c r="C22" s="6">
        <f>SUM(B22-'23'!B22)</f>
        <v>68900</v>
      </c>
      <c r="D22" s="14"/>
      <c r="E22" s="1"/>
      <c r="F22" s="1"/>
      <c r="G22" s="12">
        <f>SUM(C22)</f>
        <v>68900</v>
      </c>
    </row>
    <row r="23" spans="1:7" ht="17.25" x14ac:dyDescent="0.3">
      <c r="A23" s="1" t="s">
        <v>20</v>
      </c>
      <c r="B23" s="1">
        <v>11171500</v>
      </c>
      <c r="C23" s="6">
        <f>SUM(B23-'23'!B23)</f>
        <v>83300</v>
      </c>
      <c r="D23" s="14"/>
      <c r="E23" s="1"/>
      <c r="F23" s="1"/>
      <c r="G23" s="28">
        <f>SUM(C23:C24)</f>
        <v>95030</v>
      </c>
    </row>
    <row r="24" spans="1:7" ht="17.25" x14ac:dyDescent="0.3">
      <c r="A24" s="1" t="s">
        <v>21</v>
      </c>
      <c r="B24" s="1">
        <v>1481710</v>
      </c>
      <c r="C24" s="6">
        <f>SUM(B24-'23'!B24)</f>
        <v>11730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22261000</v>
      </c>
      <c r="C25" s="6">
        <f>SUM(B25-'23'!B25)</f>
        <v>165000</v>
      </c>
      <c r="D25" s="14"/>
      <c r="E25" s="1"/>
      <c r="F25" s="1"/>
      <c r="G25" s="28">
        <f>SUM(C25:C26)</f>
        <v>207060</v>
      </c>
    </row>
    <row r="26" spans="1:7" ht="17.25" x14ac:dyDescent="0.3">
      <c r="A26" s="1" t="s">
        <v>23</v>
      </c>
      <c r="B26" s="1">
        <v>4306510</v>
      </c>
      <c r="C26" s="6">
        <f>SUM(B26-'23'!B26)</f>
        <v>42060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SUM(B27-'23'!B27)</f>
        <v>0</v>
      </c>
      <c r="D27" s="14"/>
      <c r="E27" s="1"/>
      <c r="F27" s="1"/>
      <c r="G27" s="28">
        <f>SUM(C27:C28)</f>
        <v>610</v>
      </c>
    </row>
    <row r="28" spans="1:7" ht="17.25" x14ac:dyDescent="0.3">
      <c r="A28" s="1" t="s">
        <v>25</v>
      </c>
      <c r="B28" s="1">
        <v>76410</v>
      </c>
      <c r="C28" s="6">
        <f>SUM(B28-'23'!B28)</f>
        <v>610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12528000</v>
      </c>
      <c r="C29" s="6">
        <f>SUM(B29-'23'!B29)</f>
        <v>26000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SUM(B30-'23'!B30)</f>
        <v>0</v>
      </c>
      <c r="D30" s="14"/>
      <c r="E30" s="1"/>
      <c r="F30" s="1"/>
      <c r="G30" s="21">
        <f>SUM(C29:C30)</f>
        <v>26000</v>
      </c>
    </row>
    <row r="31" spans="1:7" ht="17.25" x14ac:dyDescent="0.3">
      <c r="A31" s="1" t="s">
        <v>26</v>
      </c>
      <c r="B31" s="1">
        <v>29000</v>
      </c>
      <c r="C31" s="6">
        <f>SUM(B31-'23'!B31)</f>
        <v>0</v>
      </c>
      <c r="D31" s="14"/>
      <c r="E31" s="1"/>
      <c r="F31" s="1"/>
      <c r="G31" s="28">
        <f>SUM(C31:C32)</f>
        <v>13410</v>
      </c>
    </row>
    <row r="32" spans="1:7" ht="17.25" x14ac:dyDescent="0.3">
      <c r="A32" s="1" t="s">
        <v>27</v>
      </c>
      <c r="B32" s="1">
        <v>1795070</v>
      </c>
      <c r="C32" s="6">
        <f>SUM(B32-'23'!B32)</f>
        <v>13410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42824000</v>
      </c>
      <c r="C33" s="6">
        <f>SUM(B33-'23'!B33)</f>
        <v>42000</v>
      </c>
      <c r="D33" s="14"/>
      <c r="E33" s="1"/>
      <c r="F33" s="1"/>
      <c r="G33" s="28">
        <f>SUM(C33:C34)</f>
        <v>80470</v>
      </c>
    </row>
    <row r="34" spans="1:7" ht="17.25" x14ac:dyDescent="0.3">
      <c r="A34" s="1" t="s">
        <v>29</v>
      </c>
      <c r="B34" s="1">
        <v>4139100</v>
      </c>
      <c r="C34" s="6">
        <f>SUM(B34-'23'!B34)</f>
        <v>38470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27818400</v>
      </c>
      <c r="C35" s="6">
        <f>SUM(B35-'23'!B35)</f>
        <v>600</v>
      </c>
      <c r="D35" s="14"/>
      <c r="E35" s="1"/>
      <c r="F35" s="1"/>
      <c r="G35" s="28">
        <f>SUM(C35:C36)</f>
        <v>9380</v>
      </c>
    </row>
    <row r="36" spans="1:7" ht="17.25" x14ac:dyDescent="0.3">
      <c r="A36" s="1" t="s">
        <v>31</v>
      </c>
      <c r="B36" s="1">
        <v>1553170</v>
      </c>
      <c r="C36" s="6">
        <f>SUM(B36-'23'!B36)</f>
        <v>8780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47817000</v>
      </c>
      <c r="C37" s="6">
        <f>SUM(B37-'23'!B37)</f>
        <v>96000</v>
      </c>
      <c r="D37" s="14"/>
      <c r="E37" s="1"/>
      <c r="F37" s="1"/>
      <c r="G37" s="28">
        <f>SUM(C37:C38)</f>
        <v>134100</v>
      </c>
    </row>
    <row r="38" spans="1:7" ht="17.25" x14ac:dyDescent="0.3">
      <c r="A38" s="1" t="s">
        <v>33</v>
      </c>
      <c r="B38" s="1">
        <v>3612950</v>
      </c>
      <c r="C38" s="6">
        <f>SUM(B38-'23'!B38)</f>
        <v>38100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5400000</v>
      </c>
      <c r="C39" s="6">
        <f>SUM(B39-'23'!B39)</f>
        <v>70800</v>
      </c>
      <c r="D39" s="1"/>
      <c r="E39" s="1"/>
      <c r="F39" s="1"/>
      <c r="G39" s="12">
        <f>SUM(C39)</f>
        <v>70800</v>
      </c>
    </row>
    <row r="40" spans="1:7" x14ac:dyDescent="0.25">
      <c r="A40" s="9"/>
      <c r="B40" s="9"/>
      <c r="F40" s="9" t="s">
        <v>43</v>
      </c>
      <c r="G40" s="10">
        <f>SUM(G2:G39)</f>
        <v>4413580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24, 2018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13" workbookViewId="0">
      <selection activeCell="G23" sqref="G23:G24"/>
    </sheetView>
  </sheetViews>
  <sheetFormatPr defaultRowHeight="15" x14ac:dyDescent="0.25"/>
  <cols>
    <col min="1" max="1" width="17" customWidth="1"/>
    <col min="2" max="2" width="18" customWidth="1"/>
    <col min="3" max="3" width="15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195805000</v>
      </c>
      <c r="C2" s="6">
        <f>SUM(B2-'24'!B2)</f>
        <v>130000</v>
      </c>
      <c r="D2" s="8"/>
      <c r="E2" s="2"/>
      <c r="F2" s="3"/>
      <c r="G2" s="28">
        <f>SUM(C2:C3)</f>
        <v>178290</v>
      </c>
    </row>
    <row r="3" spans="1:7" ht="17.25" x14ac:dyDescent="0.3">
      <c r="A3" s="1" t="s">
        <v>0</v>
      </c>
      <c r="B3" s="1">
        <v>5770670</v>
      </c>
      <c r="C3" s="6">
        <f>SUM(B3-'24'!B3)</f>
        <v>48290</v>
      </c>
      <c r="D3" s="14"/>
      <c r="E3" s="1"/>
      <c r="F3" s="1"/>
      <c r="G3" s="29"/>
    </row>
    <row r="4" spans="1:7" ht="17.25" x14ac:dyDescent="0.3">
      <c r="A4" s="1" t="s">
        <v>2</v>
      </c>
      <c r="B4" s="1">
        <v>476000</v>
      </c>
      <c r="C4" s="6">
        <f>SUM(B4-'24'!B4)</f>
        <v>2000</v>
      </c>
      <c r="D4" s="14"/>
      <c r="E4" s="1"/>
      <c r="F4" s="1"/>
      <c r="G4" s="12">
        <f>SUM(C4)</f>
        <v>2000</v>
      </c>
    </row>
    <row r="5" spans="1:7" ht="17.25" x14ac:dyDescent="0.3">
      <c r="A5" s="1" t="s">
        <v>3</v>
      </c>
      <c r="B5" s="1">
        <v>5279590</v>
      </c>
      <c r="C5" s="6">
        <f>SUM(B5-'24'!B5)</f>
        <v>172500</v>
      </c>
      <c r="D5" s="8"/>
      <c r="E5" s="1"/>
      <c r="F5" s="1"/>
      <c r="G5" s="12">
        <f>SUM(C5)</f>
        <v>172500</v>
      </c>
    </row>
    <row r="6" spans="1:7" ht="17.25" x14ac:dyDescent="0.3">
      <c r="A6" s="1" t="s">
        <v>4</v>
      </c>
      <c r="B6" s="1">
        <v>37543120</v>
      </c>
      <c r="C6" s="6">
        <f>SUM(B6-'24'!B6)</f>
        <v>7150</v>
      </c>
      <c r="D6" s="14"/>
      <c r="E6" s="1"/>
      <c r="F6" s="1"/>
      <c r="G6" s="12">
        <f>SUM(C6)</f>
        <v>7150</v>
      </c>
    </row>
    <row r="7" spans="1:7" ht="17.25" x14ac:dyDescent="0.3">
      <c r="A7" s="1" t="s">
        <v>5</v>
      </c>
      <c r="B7" s="1">
        <v>11008300</v>
      </c>
      <c r="C7" s="6">
        <f>SUM(B7-'24'!B7)</f>
        <v>0</v>
      </c>
      <c r="D7" s="14"/>
      <c r="E7" s="1"/>
      <c r="F7" s="1"/>
      <c r="G7" s="28">
        <f>SUM(C7:C8)</f>
        <v>0</v>
      </c>
    </row>
    <row r="8" spans="1:7" ht="17.25" x14ac:dyDescent="0.3">
      <c r="A8" s="1" t="s">
        <v>6</v>
      </c>
      <c r="B8" s="1">
        <v>9447160</v>
      </c>
      <c r="C8" s="6">
        <f>SUM(B8-'24'!B8)</f>
        <v>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81647700</v>
      </c>
      <c r="C9" s="6">
        <f>SUM(B9-'24'!B9)</f>
        <v>45650</v>
      </c>
      <c r="D9" s="14"/>
      <c r="E9" s="1"/>
      <c r="F9" s="1"/>
      <c r="G9" s="12">
        <f>SUM(C9)</f>
        <v>45650</v>
      </c>
    </row>
    <row r="10" spans="1:7" ht="17.25" x14ac:dyDescent="0.3">
      <c r="A10" s="1" t="s">
        <v>8</v>
      </c>
      <c r="B10" s="1">
        <v>722538500</v>
      </c>
      <c r="C10" s="6">
        <f>SUM(B10-'24'!B10)</f>
        <v>284500</v>
      </c>
      <c r="D10" s="14"/>
      <c r="E10" s="1"/>
      <c r="F10" s="1"/>
      <c r="G10" s="28">
        <f>SUM(C10:C11)</f>
        <v>284500</v>
      </c>
    </row>
    <row r="11" spans="1:7" ht="17.25" x14ac:dyDescent="0.3">
      <c r="A11" s="1" t="s">
        <v>9</v>
      </c>
      <c r="B11" s="1">
        <v>36407390</v>
      </c>
      <c r="C11" s="6">
        <f>SUM(B11-'24'!B11)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6454109000</v>
      </c>
      <c r="C12" s="6">
        <f>SUM(B12-'24'!B12)</f>
        <v>1887000</v>
      </c>
      <c r="D12" s="14"/>
      <c r="E12" s="1"/>
      <c r="F12" s="1"/>
      <c r="G12" s="12">
        <f>SUM(C12)</f>
        <v>1887000</v>
      </c>
    </row>
    <row r="13" spans="1:7" ht="17.25" x14ac:dyDescent="0.3">
      <c r="A13" s="1" t="s">
        <v>11</v>
      </c>
      <c r="B13" s="11">
        <v>6666702429000</v>
      </c>
      <c r="C13" s="13">
        <f>SUM(B13-'24'!B13)</f>
        <v>399000</v>
      </c>
      <c r="D13" s="14"/>
      <c r="E13" s="1"/>
      <c r="F13" s="1"/>
      <c r="G13" s="12">
        <f>SUM(C13)</f>
        <v>399000</v>
      </c>
    </row>
    <row r="14" spans="1:7" ht="17.25" x14ac:dyDescent="0.3">
      <c r="A14" s="1" t="s">
        <v>12</v>
      </c>
      <c r="B14" s="1">
        <v>37883500</v>
      </c>
      <c r="C14" s="6">
        <f>SUM(B14-'24'!B14)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199738170</v>
      </c>
      <c r="C15" s="6">
        <f>SUM(B15-'24'!B15)</f>
        <v>0</v>
      </c>
      <c r="D15" s="14"/>
      <c r="E15" s="1"/>
      <c r="F15" s="1"/>
      <c r="G15" s="28">
        <f>SUM(C15:C16)</f>
        <v>0</v>
      </c>
    </row>
    <row r="16" spans="1:7" ht="17.25" x14ac:dyDescent="0.3">
      <c r="A16" s="1" t="s">
        <v>42</v>
      </c>
      <c r="B16" s="1">
        <v>0</v>
      </c>
      <c r="C16" s="6">
        <f>SUM(B16-'24'!B16)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202872000</v>
      </c>
      <c r="C17" s="6">
        <f>SUM(B17-'24'!B17)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9818140</v>
      </c>
      <c r="C18" s="6">
        <f>SUM(B18-'24'!B18)</f>
        <v>26970</v>
      </c>
      <c r="D18" s="14"/>
      <c r="E18" s="1"/>
      <c r="F18" s="1"/>
      <c r="G18" s="28">
        <f>SUM(C18:C19)</f>
        <v>27170</v>
      </c>
    </row>
    <row r="19" spans="1:7" ht="17.25" x14ac:dyDescent="0.3">
      <c r="A19" s="1" t="s">
        <v>16</v>
      </c>
      <c r="B19" s="1">
        <v>7338500</v>
      </c>
      <c r="C19" s="6">
        <f>SUM(B19-'24'!B19)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46229520</v>
      </c>
      <c r="C20" s="6">
        <f>SUM(B20-'24'!B20)</f>
        <v>45730</v>
      </c>
      <c r="D20" s="14"/>
      <c r="E20" s="1"/>
      <c r="F20" s="1"/>
      <c r="G20" s="12">
        <f>SUM(C20)</f>
        <v>45730</v>
      </c>
    </row>
    <row r="21" spans="1:7" ht="17.25" x14ac:dyDescent="0.3">
      <c r="A21" s="1" t="s">
        <v>18</v>
      </c>
      <c r="B21" s="1">
        <v>7206700</v>
      </c>
      <c r="C21" s="6">
        <f>SUM(B21-'24'!B21)</f>
        <v>51000</v>
      </c>
      <c r="D21" s="14"/>
      <c r="E21" s="1"/>
      <c r="F21" s="1"/>
      <c r="G21" s="12">
        <f>SUM(C21)</f>
        <v>51000</v>
      </c>
    </row>
    <row r="22" spans="1:7" ht="17.25" x14ac:dyDescent="0.3">
      <c r="A22" s="1" t="s">
        <v>19</v>
      </c>
      <c r="B22" s="1">
        <v>80801900</v>
      </c>
      <c r="C22" s="6">
        <f>SUM(B22-'24'!B22)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>
        <v>11171500</v>
      </c>
      <c r="C23" s="6">
        <f>SUM(B23-'24'!B23)</f>
        <v>0</v>
      </c>
      <c r="D23" s="14"/>
      <c r="E23" s="1"/>
      <c r="F23" s="1"/>
      <c r="G23" s="28">
        <f>SUM(C23:C24)</f>
        <v>0</v>
      </c>
    </row>
    <row r="24" spans="1:7" ht="17.25" x14ac:dyDescent="0.3">
      <c r="A24" s="1" t="s">
        <v>21</v>
      </c>
      <c r="B24" s="1">
        <v>1481710</v>
      </c>
      <c r="C24" s="6">
        <f>SUM(B24-'24'!B24)</f>
        <v>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22261000</v>
      </c>
      <c r="C25" s="6">
        <f>SUM(B25-'24'!B25)</f>
        <v>0</v>
      </c>
      <c r="D25" s="14"/>
      <c r="E25" s="1"/>
      <c r="F25" s="1"/>
      <c r="G25" s="28">
        <f>SUM(C25:C26)</f>
        <v>0</v>
      </c>
    </row>
    <row r="26" spans="1:7" ht="17.25" x14ac:dyDescent="0.3">
      <c r="A26" s="1" t="s">
        <v>23</v>
      </c>
      <c r="B26" s="1">
        <v>4306510</v>
      </c>
      <c r="C26" s="6">
        <f>SUM(B26-'24'!B26)</f>
        <v>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SUM(B27-'24'!B27)</f>
        <v>0</v>
      </c>
      <c r="D27" s="14"/>
      <c r="E27" s="1"/>
      <c r="F27" s="1"/>
      <c r="G27" s="28">
        <f>SUM(C27:C28)</f>
        <v>0</v>
      </c>
    </row>
    <row r="28" spans="1:7" ht="17.25" x14ac:dyDescent="0.3">
      <c r="A28" s="1" t="s">
        <v>25</v>
      </c>
      <c r="B28" s="1">
        <v>76410</v>
      </c>
      <c r="C28" s="6">
        <f>SUM(B28-'24'!B28)</f>
        <v>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12528000</v>
      </c>
      <c r="C29" s="6">
        <f>SUM(B29-'24'!B29)</f>
        <v>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SUM(B30-'24'!B30)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29000</v>
      </c>
      <c r="C31" s="6">
        <f>SUM(B31-'24'!B31)</f>
        <v>0</v>
      </c>
      <c r="D31" s="14"/>
      <c r="E31" s="1"/>
      <c r="F31" s="1"/>
      <c r="G31" s="28">
        <f>SUM(C31:C32)</f>
        <v>0</v>
      </c>
    </row>
    <row r="32" spans="1:7" ht="17.25" x14ac:dyDescent="0.3">
      <c r="A32" s="1" t="s">
        <v>27</v>
      </c>
      <c r="B32" s="1">
        <v>1795070</v>
      </c>
      <c r="C32" s="6">
        <f>SUM(B32-'24'!B32)</f>
        <v>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42824000</v>
      </c>
      <c r="C33" s="6">
        <f>SUM(B33-'24'!B33)</f>
        <v>0</v>
      </c>
      <c r="D33" s="14"/>
      <c r="E33" s="1"/>
      <c r="F33" s="1"/>
      <c r="G33" s="28">
        <f>SUM(C33:C34)</f>
        <v>0</v>
      </c>
    </row>
    <row r="34" spans="1:7" ht="17.25" x14ac:dyDescent="0.3">
      <c r="A34" s="1" t="s">
        <v>29</v>
      </c>
      <c r="B34" s="1">
        <v>4139100</v>
      </c>
      <c r="C34" s="6">
        <f>SUM(B34-'24'!B34)</f>
        <v>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27818400</v>
      </c>
      <c r="C35" s="6">
        <f>SUM(B35-'24'!B35)</f>
        <v>0</v>
      </c>
      <c r="D35" s="14"/>
      <c r="E35" s="1"/>
      <c r="F35" s="1"/>
      <c r="G35" s="28">
        <f>SUM(C35:C36)</f>
        <v>0</v>
      </c>
    </row>
    <row r="36" spans="1:7" ht="17.25" x14ac:dyDescent="0.3">
      <c r="A36" s="1" t="s">
        <v>31</v>
      </c>
      <c r="B36" s="1">
        <v>1553170</v>
      </c>
      <c r="C36" s="6">
        <f>SUM(B36-'24'!B36)</f>
        <v>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47817000</v>
      </c>
      <c r="C37" s="6">
        <f>SUM(B37-'24'!B37)</f>
        <v>0</v>
      </c>
      <c r="D37" s="14"/>
      <c r="E37" s="1"/>
      <c r="F37" s="1"/>
      <c r="G37" s="28">
        <f>SUM(C37:C38)</f>
        <v>0</v>
      </c>
    </row>
    <row r="38" spans="1:7" ht="17.25" x14ac:dyDescent="0.3">
      <c r="A38" s="1" t="s">
        <v>33</v>
      </c>
      <c r="B38" s="1">
        <v>3612950</v>
      </c>
      <c r="C38" s="6">
        <f>SUM(B38-'24'!B38)</f>
        <v>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5400000</v>
      </c>
      <c r="C39" s="6">
        <v>0</v>
      </c>
      <c r="D39" s="14"/>
      <c r="E39" s="1"/>
      <c r="F39" s="1"/>
      <c r="G39" s="12">
        <f>SUM(C39)</f>
        <v>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25, 2018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7" workbookViewId="0">
      <selection activeCell="F13" sqref="F13"/>
    </sheetView>
  </sheetViews>
  <sheetFormatPr defaultRowHeight="15" x14ac:dyDescent="0.25"/>
  <cols>
    <col min="1" max="1" width="17" customWidth="1"/>
    <col min="2" max="2" width="18.140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195955000</v>
      </c>
      <c r="C2" s="6">
        <f>SUM(B2-'25'!B2)</f>
        <v>150000</v>
      </c>
      <c r="D2" s="8"/>
      <c r="E2" s="2"/>
      <c r="F2" s="3"/>
      <c r="G2" s="28">
        <f>SUM(C2:C3)</f>
        <v>201410</v>
      </c>
    </row>
    <row r="3" spans="1:7" ht="17.25" x14ac:dyDescent="0.3">
      <c r="A3" s="1" t="s">
        <v>0</v>
      </c>
      <c r="B3" s="1">
        <v>5822080</v>
      </c>
      <c r="C3" s="6">
        <f>SUM(B3-'25'!B3)</f>
        <v>51410</v>
      </c>
      <c r="D3" s="14"/>
      <c r="E3" s="1"/>
      <c r="F3" s="1"/>
      <c r="G3" s="29"/>
    </row>
    <row r="4" spans="1:7" ht="17.25" x14ac:dyDescent="0.3">
      <c r="A4" s="1" t="s">
        <v>2</v>
      </c>
      <c r="B4" s="1">
        <v>476000</v>
      </c>
      <c r="C4" s="6">
        <f>SUM(B4-'25'!B4)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5475590</v>
      </c>
      <c r="C5" s="6">
        <f>SUM(B5-'25'!B5)</f>
        <v>196000</v>
      </c>
      <c r="D5" s="8"/>
      <c r="E5" s="1"/>
      <c r="F5" s="1"/>
      <c r="G5" s="12">
        <f>SUM(C5)</f>
        <v>196000</v>
      </c>
    </row>
    <row r="6" spans="1:7" ht="17.25" x14ac:dyDescent="0.3">
      <c r="A6" s="1" t="s">
        <v>4</v>
      </c>
      <c r="B6" s="1">
        <v>37549690</v>
      </c>
      <c r="C6" s="6">
        <f>SUM(B6-'25'!B6)</f>
        <v>6570</v>
      </c>
      <c r="D6" s="14"/>
      <c r="E6" s="1"/>
      <c r="F6" s="1"/>
      <c r="G6" s="12">
        <f>SUM(C6)</f>
        <v>6570</v>
      </c>
    </row>
    <row r="7" spans="1:7" ht="17.25" x14ac:dyDescent="0.3">
      <c r="A7" s="1" t="s">
        <v>5</v>
      </c>
      <c r="B7" s="1">
        <v>11032300</v>
      </c>
      <c r="C7" s="6">
        <f>SUM(B7-'25'!B7)</f>
        <v>24000</v>
      </c>
      <c r="D7" s="14"/>
      <c r="E7" s="1"/>
      <c r="F7" s="1"/>
      <c r="G7" s="28">
        <f>SUM(C7:C8)</f>
        <v>79690</v>
      </c>
    </row>
    <row r="8" spans="1:7" ht="17.25" x14ac:dyDescent="0.3">
      <c r="A8" s="1" t="s">
        <v>6</v>
      </c>
      <c r="B8" s="1">
        <v>9502850</v>
      </c>
      <c r="C8" s="6">
        <f>SUM(B8-'25'!B8)</f>
        <v>55690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81696390</v>
      </c>
      <c r="C9" s="6">
        <f>SUM(B9-'25'!B9)</f>
        <v>48690</v>
      </c>
      <c r="D9" s="14"/>
      <c r="E9" s="1"/>
      <c r="F9" s="1"/>
      <c r="G9" s="12">
        <f>SUM(C9)</f>
        <v>48690</v>
      </c>
    </row>
    <row r="10" spans="1:7" ht="17.25" x14ac:dyDescent="0.3">
      <c r="A10" s="1" t="s">
        <v>8</v>
      </c>
      <c r="B10" s="1">
        <v>722882700</v>
      </c>
      <c r="C10" s="6">
        <f>SUM(B10-'25'!B10)</f>
        <v>344200</v>
      </c>
      <c r="D10" s="14"/>
      <c r="E10" s="1"/>
      <c r="F10" s="1"/>
      <c r="G10" s="28">
        <f>SUM(C10:C11)</f>
        <v>344200</v>
      </c>
    </row>
    <row r="11" spans="1:7" ht="17.25" x14ac:dyDescent="0.3">
      <c r="A11" s="1" t="s">
        <v>9</v>
      </c>
      <c r="B11" s="1">
        <v>36407390</v>
      </c>
      <c r="C11" s="6">
        <f>SUM(B11-'25'!B11)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6455935000</v>
      </c>
      <c r="C12" s="6">
        <f>SUM(B12-'25'!B12)</f>
        <v>1826000</v>
      </c>
      <c r="D12" s="14"/>
      <c r="E12" s="1"/>
      <c r="F12" s="1">
        <v>1.9</v>
      </c>
      <c r="G12" s="12">
        <f>SUM(C12)</f>
        <v>1826000</v>
      </c>
    </row>
    <row r="13" spans="1:7" ht="17.25" x14ac:dyDescent="0.3">
      <c r="A13" s="1" t="s">
        <v>11</v>
      </c>
      <c r="B13" s="11">
        <v>6666702715000</v>
      </c>
      <c r="C13" s="13">
        <f>SUM(B13-'25'!B13)</f>
        <v>286000</v>
      </c>
      <c r="D13" s="14"/>
      <c r="E13" s="1"/>
      <c r="F13" s="1"/>
      <c r="G13" s="12">
        <f>SUM(C13)</f>
        <v>286000</v>
      </c>
    </row>
    <row r="14" spans="1:7" ht="17.25" x14ac:dyDescent="0.3">
      <c r="A14" s="1" t="s">
        <v>12</v>
      </c>
      <c r="B14" s="1">
        <v>37951820</v>
      </c>
      <c r="C14" s="6">
        <f>SUM(B14-'25'!B14)</f>
        <v>68320</v>
      </c>
      <c r="D14" s="14"/>
      <c r="E14" s="1"/>
      <c r="F14" s="1"/>
      <c r="G14" s="12">
        <f>SUM(C14)</f>
        <v>68320</v>
      </c>
    </row>
    <row r="15" spans="1:7" ht="17.25" x14ac:dyDescent="0.3">
      <c r="A15" s="1" t="s">
        <v>13</v>
      </c>
      <c r="B15" s="1">
        <v>200068780</v>
      </c>
      <c r="C15" s="6">
        <f>SUM(B15-'25'!B15)</f>
        <v>330610</v>
      </c>
      <c r="D15" s="14"/>
      <c r="E15" s="1"/>
      <c r="F15" s="1"/>
      <c r="G15" s="28">
        <f>SUM(C15:C16)</f>
        <v>330610</v>
      </c>
    </row>
    <row r="16" spans="1:7" ht="17.25" x14ac:dyDescent="0.3">
      <c r="A16" s="1" t="s">
        <v>42</v>
      </c>
      <c r="B16" s="1"/>
      <c r="C16" s="6">
        <f>SUM(B16-'25'!B16)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203130000</v>
      </c>
      <c r="C17" s="6">
        <f>SUM(B17-'25'!B17)</f>
        <v>258000</v>
      </c>
      <c r="D17" s="14"/>
      <c r="E17" s="1"/>
      <c r="F17" s="1"/>
      <c r="G17" s="12">
        <f>SUM(C17)</f>
        <v>258000</v>
      </c>
    </row>
    <row r="18" spans="1:7" ht="17.25" x14ac:dyDescent="0.3">
      <c r="A18" s="1" t="s">
        <v>15</v>
      </c>
      <c r="B18" s="1">
        <v>9850170</v>
      </c>
      <c r="C18" s="6">
        <f>SUM(B18-'25'!B18)</f>
        <v>32030</v>
      </c>
      <c r="D18" s="14"/>
      <c r="E18" s="1"/>
      <c r="F18" s="1"/>
      <c r="G18" s="28">
        <f>SUM(C18:C19)</f>
        <v>32330</v>
      </c>
    </row>
    <row r="19" spans="1:7" ht="17.25" x14ac:dyDescent="0.3">
      <c r="A19" s="1" t="s">
        <v>16</v>
      </c>
      <c r="B19" s="1">
        <v>7338800</v>
      </c>
      <c r="C19" s="6">
        <f>SUM(B19-'25'!B19)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46277970</v>
      </c>
      <c r="C20" s="6">
        <f>SUM(B20-'25'!B20)</f>
        <v>48450</v>
      </c>
      <c r="D20" s="14"/>
      <c r="E20" s="1"/>
      <c r="F20" s="1"/>
      <c r="G20" s="12">
        <f>SUM(C20)</f>
        <v>48450</v>
      </c>
    </row>
    <row r="21" spans="1:7" ht="17.25" x14ac:dyDescent="0.3">
      <c r="A21" s="1" t="s">
        <v>18</v>
      </c>
      <c r="B21" s="1">
        <v>7263700</v>
      </c>
      <c r="C21" s="6">
        <f>SUM(B21-'25'!B21)</f>
        <v>57000</v>
      </c>
      <c r="D21" s="14"/>
      <c r="E21" s="1"/>
      <c r="F21" s="1"/>
      <c r="G21" s="12">
        <f>SUM(C21)</f>
        <v>57000</v>
      </c>
    </row>
    <row r="22" spans="1:7" ht="17.25" x14ac:dyDescent="0.3">
      <c r="A22" s="1" t="s">
        <v>19</v>
      </c>
      <c r="B22" s="1">
        <v>80958600</v>
      </c>
      <c r="C22" s="6">
        <f>SUM(B22-'25'!B22)</f>
        <v>156700</v>
      </c>
      <c r="D22" s="14"/>
      <c r="E22" s="1"/>
      <c r="F22" s="1"/>
      <c r="G22" s="12">
        <f>SUM(C22)</f>
        <v>156700</v>
      </c>
    </row>
    <row r="23" spans="1:7" ht="17.25" x14ac:dyDescent="0.3">
      <c r="A23" s="1" t="s">
        <v>20</v>
      </c>
      <c r="B23" s="1">
        <v>11356100</v>
      </c>
      <c r="C23" s="6">
        <f>SUM(B23-'25'!B23)</f>
        <v>184600</v>
      </c>
      <c r="D23" s="14"/>
      <c r="E23" s="1"/>
      <c r="F23" s="1"/>
      <c r="G23" s="28">
        <f>SUM(C23:C24)</f>
        <v>207970</v>
      </c>
    </row>
    <row r="24" spans="1:7" ht="17.25" x14ac:dyDescent="0.3">
      <c r="A24" s="1" t="s">
        <v>21</v>
      </c>
      <c r="B24" s="1">
        <v>1505080</v>
      </c>
      <c r="C24" s="6">
        <f>SUM(B24-'25'!B24)</f>
        <v>23370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22622000</v>
      </c>
      <c r="C25" s="6">
        <f>SUM(B25-'25'!B25)</f>
        <v>361000</v>
      </c>
      <c r="D25" s="14"/>
      <c r="E25" s="1"/>
      <c r="F25" s="1"/>
      <c r="G25" s="28">
        <f>SUM(C25:C26)</f>
        <v>447620</v>
      </c>
    </row>
    <row r="26" spans="1:7" ht="17.25" x14ac:dyDescent="0.3">
      <c r="A26" s="1" t="s">
        <v>23</v>
      </c>
      <c r="B26" s="1">
        <v>4393130</v>
      </c>
      <c r="C26" s="6">
        <f>SUM(B26-'25'!B26)</f>
        <v>86620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SUM(B27-'25'!B27)</f>
        <v>0</v>
      </c>
      <c r="D27" s="14"/>
      <c r="E27" s="1"/>
      <c r="F27" s="1"/>
      <c r="G27" s="28">
        <f>SUM(C27:C28)</f>
        <v>1500</v>
      </c>
    </row>
    <row r="28" spans="1:7" ht="17.25" x14ac:dyDescent="0.3">
      <c r="A28" s="1" t="s">
        <v>25</v>
      </c>
      <c r="B28" s="1">
        <v>77910</v>
      </c>
      <c r="C28" s="6">
        <f>SUM(B28-'25'!B28)</f>
        <v>1500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12592000</v>
      </c>
      <c r="C29" s="6">
        <f>SUM(B29-'25'!B29)</f>
        <v>64000</v>
      </c>
      <c r="D29" s="14"/>
      <c r="E29" s="1"/>
      <c r="F29" s="1"/>
      <c r="G29" s="22"/>
    </row>
    <row r="30" spans="1:7" ht="17.25" x14ac:dyDescent="0.3">
      <c r="A30" s="1" t="s">
        <v>45</v>
      </c>
      <c r="B30" s="1">
        <v>7316090</v>
      </c>
      <c r="C30" s="6">
        <f>SUM(B30-'25'!B30)</f>
        <v>0</v>
      </c>
      <c r="D30" s="14"/>
      <c r="E30" s="1"/>
      <c r="F30" s="1"/>
      <c r="G30" s="22">
        <f>SUM(C29:C30)</f>
        <v>64000</v>
      </c>
    </row>
    <row r="31" spans="1:7" ht="17.25" x14ac:dyDescent="0.3">
      <c r="A31" s="1" t="s">
        <v>26</v>
      </c>
      <c r="B31" s="1">
        <v>29000</v>
      </c>
      <c r="C31" s="6">
        <f>SUM(B31-'25'!B31)</f>
        <v>0</v>
      </c>
      <c r="D31" s="14"/>
      <c r="E31" s="1"/>
      <c r="F31" s="1"/>
      <c r="G31" s="28">
        <f>SUM(C31:C32)</f>
        <v>26630</v>
      </c>
    </row>
    <row r="32" spans="1:7" ht="17.25" x14ac:dyDescent="0.3">
      <c r="A32" s="1" t="s">
        <v>27</v>
      </c>
      <c r="B32" s="1">
        <v>1821700</v>
      </c>
      <c r="C32" s="6">
        <f>SUM(B32-'25'!B32)</f>
        <v>26630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42920000</v>
      </c>
      <c r="C33" s="6">
        <f>SUM(B33-'25'!B33)</f>
        <v>96000</v>
      </c>
      <c r="D33" s="14"/>
      <c r="E33" s="1"/>
      <c r="F33" s="1"/>
      <c r="G33" s="28">
        <f>SUM(C33:C34)</f>
        <v>175760</v>
      </c>
    </row>
    <row r="34" spans="1:7" ht="17.25" x14ac:dyDescent="0.3">
      <c r="A34" s="1" t="s">
        <v>29</v>
      </c>
      <c r="B34" s="1">
        <v>4218860</v>
      </c>
      <c r="C34" s="6">
        <f>SUM(B34-'25'!B34)</f>
        <v>79760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27820600</v>
      </c>
      <c r="C35" s="6">
        <f>SUM(B35-'25'!B35)</f>
        <v>2200</v>
      </c>
      <c r="D35" s="14"/>
      <c r="E35" s="1"/>
      <c r="F35" s="1"/>
      <c r="G35" s="28">
        <f>SUM(C35:C36)</f>
        <v>24250</v>
      </c>
    </row>
    <row r="36" spans="1:7" ht="17.25" x14ac:dyDescent="0.3">
      <c r="A36" s="1" t="s">
        <v>31</v>
      </c>
      <c r="B36" s="1">
        <v>1575220</v>
      </c>
      <c r="C36" s="6">
        <f>SUM(B36-'25'!B36)</f>
        <v>22050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48012000</v>
      </c>
      <c r="C37" s="6">
        <f>SUM(B37-'25'!B37)</f>
        <v>195000</v>
      </c>
      <c r="D37" s="14"/>
      <c r="E37" s="1"/>
      <c r="F37" s="1"/>
      <c r="G37" s="28">
        <f>SUM(C37:C38)</f>
        <v>273670</v>
      </c>
    </row>
    <row r="38" spans="1:7" ht="17.25" x14ac:dyDescent="0.3">
      <c r="A38" s="1" t="s">
        <v>33</v>
      </c>
      <c r="B38" s="1">
        <v>3691620</v>
      </c>
      <c r="C38" s="6">
        <f>SUM(B38-'25'!B38)</f>
        <v>78670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5548800</v>
      </c>
      <c r="C39" s="6">
        <f>SUM(B39-'25'!B39)</f>
        <v>148800</v>
      </c>
      <c r="D39" s="14"/>
      <c r="E39" s="1"/>
      <c r="F39" s="1"/>
      <c r="G39" s="12">
        <f>SUM(C39)</f>
        <v>148800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26, 2018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5" workbookViewId="0">
      <selection activeCell="G41" sqref="G41"/>
    </sheetView>
  </sheetViews>
  <sheetFormatPr defaultRowHeight="15" x14ac:dyDescent="0.25"/>
  <cols>
    <col min="1" max="1" width="16" customWidth="1"/>
    <col min="2" max="2" width="17.85546875" customWidth="1"/>
    <col min="3" max="3" width="17" customWidth="1"/>
    <col min="5" max="5" width="6.7109375" customWidth="1"/>
    <col min="6" max="6" width="6.42578125" customWidth="1"/>
    <col min="7" max="7" width="16.285156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196097000</v>
      </c>
      <c r="C2" s="6">
        <f>SUM(B2-'26'!B2)</f>
        <v>142000</v>
      </c>
      <c r="D2" s="8"/>
      <c r="E2" s="2"/>
      <c r="F2" s="3"/>
      <c r="G2" s="28">
        <f>SUM(C2:C3)</f>
        <v>198230</v>
      </c>
    </row>
    <row r="3" spans="1:7" ht="17.25" x14ac:dyDescent="0.3">
      <c r="A3" s="1" t="s">
        <v>0</v>
      </c>
      <c r="B3" s="1">
        <v>5878310</v>
      </c>
      <c r="C3" s="6">
        <f>SUM(B3-'26'!B3)</f>
        <v>56230</v>
      </c>
      <c r="D3" s="14"/>
      <c r="E3" s="1"/>
      <c r="F3" s="1"/>
      <c r="G3" s="29"/>
    </row>
    <row r="4" spans="1:7" ht="17.25" x14ac:dyDescent="0.3">
      <c r="A4" s="1" t="s">
        <v>2</v>
      </c>
      <c r="B4" s="1">
        <v>482000</v>
      </c>
      <c r="C4" s="6">
        <f>SUM(B4-'26'!B4)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5658920</v>
      </c>
      <c r="C5" s="6">
        <f>SUM(B5-'26'!B5)</f>
        <v>183330</v>
      </c>
      <c r="D5" s="8"/>
      <c r="E5" s="1"/>
      <c r="F5" s="1"/>
      <c r="G5" s="12">
        <f>SUM(C5)</f>
        <v>183330</v>
      </c>
    </row>
    <row r="6" spans="1:7" ht="17.25" x14ac:dyDescent="0.3">
      <c r="A6" s="1" t="s">
        <v>4</v>
      </c>
      <c r="B6" s="1">
        <v>37556220</v>
      </c>
      <c r="C6" s="6">
        <f>SUM(B6-'26'!B6)</f>
        <v>6530</v>
      </c>
      <c r="D6" s="14"/>
      <c r="E6" s="1"/>
      <c r="F6" s="1"/>
      <c r="G6" s="12">
        <f>SUM(C6)</f>
        <v>6530</v>
      </c>
    </row>
    <row r="7" spans="1:7" ht="17.25" x14ac:dyDescent="0.3">
      <c r="A7" s="1" t="s">
        <v>5</v>
      </c>
      <c r="B7" s="1">
        <v>11043200</v>
      </c>
      <c r="C7" s="6">
        <f>SUM(B7-'26'!B7)</f>
        <v>10900</v>
      </c>
      <c r="D7" s="14"/>
      <c r="E7" s="1"/>
      <c r="F7" s="1"/>
      <c r="G7" s="28">
        <f>SUM(C7:C8)</f>
        <v>37710</v>
      </c>
    </row>
    <row r="8" spans="1:7" ht="17.25" x14ac:dyDescent="0.3">
      <c r="A8" s="1" t="s">
        <v>6</v>
      </c>
      <c r="B8" s="1">
        <v>9529660</v>
      </c>
      <c r="C8" s="6">
        <f>SUM(B8-'26'!B8)</f>
        <v>26810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81744060</v>
      </c>
      <c r="C9" s="6">
        <f>SUM(B9-'26'!B9)</f>
        <v>47670</v>
      </c>
      <c r="D9" s="14"/>
      <c r="E9" s="1"/>
      <c r="F9" s="1"/>
      <c r="G9" s="12">
        <f>SUM(C9)</f>
        <v>47670</v>
      </c>
    </row>
    <row r="10" spans="1:7" ht="17.25" x14ac:dyDescent="0.3">
      <c r="A10" s="1" t="s">
        <v>8</v>
      </c>
      <c r="B10" s="1">
        <v>723333600</v>
      </c>
      <c r="C10" s="6">
        <f>SUM(B10-'26'!B10)</f>
        <v>450900</v>
      </c>
      <c r="D10" s="14"/>
      <c r="E10" s="1"/>
      <c r="F10" s="1"/>
      <c r="G10" s="28">
        <f>SUM(C10:C11)</f>
        <v>450900</v>
      </c>
    </row>
    <row r="11" spans="1:7" ht="17.25" x14ac:dyDescent="0.3">
      <c r="A11" s="1" t="s">
        <v>9</v>
      </c>
      <c r="B11" s="1">
        <v>36407390</v>
      </c>
      <c r="C11" s="6">
        <f>SUM(B11-'26'!B11)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6457890000</v>
      </c>
      <c r="C12" s="6">
        <f>SUM(B12-'26'!B12)</f>
        <v>1955000</v>
      </c>
      <c r="D12" s="14"/>
      <c r="E12" s="1"/>
      <c r="F12" s="1">
        <v>2.2000000000000002</v>
      </c>
      <c r="G12" s="12">
        <f>SUM(C12)</f>
        <v>1955000</v>
      </c>
    </row>
    <row r="13" spans="1:7" ht="17.25" x14ac:dyDescent="0.3">
      <c r="A13" s="1" t="s">
        <v>11</v>
      </c>
      <c r="B13" s="11">
        <v>6666703107000</v>
      </c>
      <c r="C13" s="13">
        <f>SUM(B13-'26'!B13)</f>
        <v>392000</v>
      </c>
      <c r="D13" s="14"/>
      <c r="E13" s="1"/>
      <c r="F13" s="1"/>
      <c r="G13" s="12">
        <f>SUM(C13)</f>
        <v>392000</v>
      </c>
    </row>
    <row r="14" spans="1:7" ht="17.25" x14ac:dyDescent="0.3">
      <c r="A14" s="1" t="s">
        <v>12</v>
      </c>
      <c r="B14" s="1">
        <v>38015520</v>
      </c>
      <c r="C14" s="6">
        <f>SUM(B14-'26'!B14)</f>
        <v>63700</v>
      </c>
      <c r="D14" s="1"/>
      <c r="E14" s="1"/>
      <c r="F14" s="1"/>
      <c r="G14" s="12">
        <f>SUM(C14)</f>
        <v>63700</v>
      </c>
    </row>
    <row r="15" spans="1:7" ht="17.25" x14ac:dyDescent="0.3">
      <c r="A15" s="1" t="s">
        <v>13</v>
      </c>
      <c r="B15" s="1">
        <v>200239890</v>
      </c>
      <c r="C15" s="6">
        <f>SUM(B15-'26'!B15)</f>
        <v>171110</v>
      </c>
      <c r="D15" s="14"/>
      <c r="E15" s="1"/>
      <c r="F15" s="1"/>
      <c r="G15" s="28">
        <f>SUM(C15:C16)</f>
        <v>171110</v>
      </c>
    </row>
    <row r="16" spans="1:7" ht="17.25" x14ac:dyDescent="0.3">
      <c r="A16" s="1" t="s">
        <v>42</v>
      </c>
      <c r="B16" s="1"/>
      <c r="C16" s="6">
        <f>SUM(B16-'26'!B16)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203346000</v>
      </c>
      <c r="C17" s="6">
        <f>SUM(B17-'26'!B17)</f>
        <v>216000</v>
      </c>
      <c r="D17" s="14"/>
      <c r="E17" s="1"/>
      <c r="F17" s="1"/>
      <c r="G17" s="12">
        <f>SUM(C17)</f>
        <v>216000</v>
      </c>
    </row>
    <row r="18" spans="1:7" ht="17.25" x14ac:dyDescent="0.3">
      <c r="A18" s="1" t="s">
        <v>15</v>
      </c>
      <c r="B18" s="1">
        <v>9876450</v>
      </c>
      <c r="C18" s="6">
        <f>SUM(B18-'26'!B18)</f>
        <v>26280</v>
      </c>
      <c r="D18" s="14"/>
      <c r="E18" s="1"/>
      <c r="F18" s="1"/>
      <c r="G18" s="28">
        <f>SUM(C18:C19)</f>
        <v>26580</v>
      </c>
    </row>
    <row r="19" spans="1:7" ht="17.25" x14ac:dyDescent="0.3">
      <c r="A19" s="1" t="s">
        <v>16</v>
      </c>
      <c r="B19" s="1">
        <v>7339100</v>
      </c>
      <c r="C19" s="6">
        <f>SUM(B19-'26'!B19)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46316960</v>
      </c>
      <c r="C20" s="6">
        <f>SUM(B20-'26'!B20)</f>
        <v>38990</v>
      </c>
      <c r="D20" s="14"/>
      <c r="E20" s="1"/>
      <c r="F20" s="1"/>
      <c r="G20" s="12">
        <f>SUM(C20)</f>
        <v>38990</v>
      </c>
    </row>
    <row r="21" spans="1:7" ht="17.25" x14ac:dyDescent="0.3">
      <c r="A21" s="1" t="s">
        <v>18</v>
      </c>
      <c r="B21" s="1">
        <v>7320100</v>
      </c>
      <c r="C21" s="6">
        <f>SUM(B21-'26'!B21)</f>
        <v>56400</v>
      </c>
      <c r="D21" s="14"/>
      <c r="E21" s="1"/>
      <c r="F21" s="1"/>
      <c r="G21" s="12">
        <f>SUM(C21)</f>
        <v>56400</v>
      </c>
    </row>
    <row r="22" spans="1:7" ht="17.25" x14ac:dyDescent="0.3">
      <c r="A22" s="1" t="s">
        <v>19</v>
      </c>
      <c r="B22" s="1">
        <v>81037700</v>
      </c>
      <c r="C22" s="6">
        <f>SUM(B22-'26'!B22)</f>
        <v>79100</v>
      </c>
      <c r="D22" s="14"/>
      <c r="E22" s="1"/>
      <c r="F22" s="1"/>
      <c r="G22" s="12">
        <f>SUM(C22)</f>
        <v>79100</v>
      </c>
    </row>
    <row r="23" spans="1:7" ht="17.25" x14ac:dyDescent="0.3">
      <c r="A23" s="1" t="s">
        <v>20</v>
      </c>
      <c r="B23" s="1">
        <v>11436700</v>
      </c>
      <c r="C23" s="6">
        <f>SUM(B23-'26'!B23)</f>
        <v>80600</v>
      </c>
      <c r="D23" s="14"/>
      <c r="E23" s="1"/>
      <c r="F23" s="1"/>
      <c r="G23" s="28">
        <f>SUM(C23:C24)</f>
        <v>92030</v>
      </c>
    </row>
    <row r="24" spans="1:7" ht="17.25" x14ac:dyDescent="0.3">
      <c r="A24" s="1" t="s">
        <v>21</v>
      </c>
      <c r="B24" s="1">
        <v>1516510</v>
      </c>
      <c r="C24" s="6">
        <f>SUM(B24-'26'!B24)</f>
        <v>11430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22788000</v>
      </c>
      <c r="C25" s="6">
        <f>SUM(B25-'26'!B25)</f>
        <v>166000</v>
      </c>
      <c r="D25" s="14"/>
      <c r="E25" s="1"/>
      <c r="F25" s="1"/>
      <c r="G25" s="28">
        <f>SUM(C25:C26)</f>
        <v>209290</v>
      </c>
    </row>
    <row r="26" spans="1:7" ht="17.25" x14ac:dyDescent="0.3">
      <c r="A26" s="1" t="s">
        <v>23</v>
      </c>
      <c r="B26" s="1">
        <v>4436420</v>
      </c>
      <c r="C26" s="6">
        <f>SUM(B26-'26'!B26)</f>
        <v>43290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SUM(B27-'26'!B27)</f>
        <v>0</v>
      </c>
      <c r="D27" s="14"/>
      <c r="E27" s="1"/>
      <c r="F27" s="1"/>
      <c r="G27" s="28">
        <f>SUM(C27:C28)</f>
        <v>660</v>
      </c>
    </row>
    <row r="28" spans="1:7" ht="17.25" x14ac:dyDescent="0.3">
      <c r="A28" s="1" t="s">
        <v>25</v>
      </c>
      <c r="B28" s="1">
        <v>78570</v>
      </c>
      <c r="C28" s="6">
        <f>SUM(B28-'26'!B28)</f>
        <v>660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12622000</v>
      </c>
      <c r="C29" s="6">
        <f>SUM(B29-'26'!B29)</f>
        <v>30000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SUM(B30-'26'!B30)</f>
        <v>0</v>
      </c>
      <c r="D30" s="14"/>
      <c r="E30" s="1"/>
      <c r="F30" s="1"/>
      <c r="G30" s="21">
        <f>SUM(C29:C30)</f>
        <v>30000</v>
      </c>
    </row>
    <row r="31" spans="1:7" ht="17.25" x14ac:dyDescent="0.3">
      <c r="A31" s="1" t="s">
        <v>26</v>
      </c>
      <c r="B31" s="1">
        <v>29000</v>
      </c>
      <c r="C31" s="6">
        <f>SUM(B31-'26'!B31)</f>
        <v>0</v>
      </c>
      <c r="D31" s="14"/>
      <c r="E31" s="1"/>
      <c r="F31" s="1"/>
      <c r="G31" s="28">
        <f>SUM(C31:C32)</f>
        <v>13140</v>
      </c>
    </row>
    <row r="32" spans="1:7" ht="17.25" x14ac:dyDescent="0.3">
      <c r="A32" s="1" t="s">
        <v>27</v>
      </c>
      <c r="B32" s="1">
        <v>1834840</v>
      </c>
      <c r="C32" s="6">
        <f>SUM(B32-'26'!B32)</f>
        <v>13140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42969000</v>
      </c>
      <c r="C33" s="6">
        <f>SUM(B33-'26'!B33)</f>
        <v>49000</v>
      </c>
      <c r="D33" s="14"/>
      <c r="E33" s="1"/>
      <c r="F33" s="1"/>
      <c r="G33" s="28">
        <f>SUM(C33:C34)</f>
        <v>88930</v>
      </c>
    </row>
    <row r="34" spans="1:7" ht="17.25" x14ac:dyDescent="0.3">
      <c r="A34" s="1" t="s">
        <v>29</v>
      </c>
      <c r="B34" s="1">
        <v>4258790</v>
      </c>
      <c r="C34" s="6">
        <f>SUM(B34-'26'!B34)</f>
        <v>39930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27821300</v>
      </c>
      <c r="C35" s="6">
        <f>SUM(B35-'26'!B35)</f>
        <v>700</v>
      </c>
      <c r="D35" s="14"/>
      <c r="E35" s="1"/>
      <c r="F35" s="1"/>
      <c r="G35" s="28">
        <f>SUM(C35:C36)</f>
        <v>12530</v>
      </c>
    </row>
    <row r="36" spans="1:7" ht="17.25" x14ac:dyDescent="0.3">
      <c r="A36" s="1" t="s">
        <v>31</v>
      </c>
      <c r="B36" s="1">
        <v>1587050</v>
      </c>
      <c r="C36" s="6">
        <f>SUM(B36-'26'!B36)</f>
        <v>11830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48110000</v>
      </c>
      <c r="C37" s="6">
        <f>SUM(B37-'26'!B37)</f>
        <v>98000</v>
      </c>
      <c r="D37" s="14"/>
      <c r="E37" s="1"/>
      <c r="F37" s="1"/>
      <c r="G37" s="28">
        <f>SUM(C37:C38)</f>
        <v>137500</v>
      </c>
    </row>
    <row r="38" spans="1:7" ht="17.25" x14ac:dyDescent="0.3">
      <c r="A38" s="1" t="s">
        <v>33</v>
      </c>
      <c r="B38" s="1">
        <v>3731120</v>
      </c>
      <c r="C38" s="6">
        <f>SUM(B38-'26'!B38)</f>
        <v>39500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5622400</v>
      </c>
      <c r="C39" s="6">
        <f>SUM(B39-'26'!B39)</f>
        <v>73600</v>
      </c>
      <c r="D39" s="1"/>
      <c r="E39" s="1"/>
      <c r="F39" s="1"/>
      <c r="G39" s="12">
        <f>SUM(C39)</f>
        <v>73600</v>
      </c>
    </row>
    <row r="40" spans="1:7" x14ac:dyDescent="0.25">
      <c r="A40" s="9"/>
      <c r="B40" s="9"/>
      <c r="F40" s="9" t="s">
        <v>43</v>
      </c>
      <c r="G40" s="10">
        <f>SUM(G2:G39)</f>
        <v>4586930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27, 2018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Layout" topLeftCell="A11" workbookViewId="0">
      <selection activeCell="G41" sqref="G41"/>
    </sheetView>
  </sheetViews>
  <sheetFormatPr defaultRowHeight="15" x14ac:dyDescent="0.25"/>
  <cols>
    <col min="1" max="1" width="17" customWidth="1"/>
    <col min="2" max="2" width="19.140625" customWidth="1"/>
    <col min="3" max="3" width="14.710937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196229000</v>
      </c>
      <c r="C2" s="6">
        <f>SUM(B2-'27'!B2)</f>
        <v>132000</v>
      </c>
      <c r="D2" s="8"/>
      <c r="E2" s="2"/>
      <c r="F2" s="3"/>
      <c r="G2" s="28">
        <f>SUM(C2:C3)</f>
        <v>172760</v>
      </c>
    </row>
    <row r="3" spans="1:7" ht="17.25" x14ac:dyDescent="0.3">
      <c r="A3" s="1" t="s">
        <v>0</v>
      </c>
      <c r="B3" s="1">
        <v>5919070</v>
      </c>
      <c r="C3" s="6">
        <f>SUM(B3-'27'!B3)</f>
        <v>40760</v>
      </c>
      <c r="D3" s="14"/>
      <c r="E3" s="1"/>
      <c r="F3" s="1"/>
      <c r="G3" s="29"/>
    </row>
    <row r="4" spans="1:7" ht="17.25" x14ac:dyDescent="0.3">
      <c r="A4" s="1" t="s">
        <v>2</v>
      </c>
      <c r="B4" s="1">
        <v>488000</v>
      </c>
      <c r="C4" s="6">
        <f>SUM(B4-'27'!B4)</f>
        <v>6000</v>
      </c>
      <c r="D4" s="14"/>
      <c r="E4" s="1"/>
      <c r="F4" s="1"/>
      <c r="G4" s="7">
        <f>SUM(C4)</f>
        <v>6000</v>
      </c>
    </row>
    <row r="5" spans="1:7" ht="17.25" x14ac:dyDescent="0.3">
      <c r="A5" s="1" t="s">
        <v>3</v>
      </c>
      <c r="B5" s="1">
        <v>5833810</v>
      </c>
      <c r="C5" s="6">
        <f>SUM(B5-'27'!B5)</f>
        <v>174890</v>
      </c>
      <c r="D5" s="8"/>
      <c r="E5" s="1"/>
      <c r="F5" s="1"/>
      <c r="G5" s="12">
        <f>SUM(C5)</f>
        <v>174890</v>
      </c>
    </row>
    <row r="6" spans="1:7" ht="17.25" x14ac:dyDescent="0.3">
      <c r="A6" s="1" t="s">
        <v>4</v>
      </c>
      <c r="B6" s="1">
        <v>37563540</v>
      </c>
      <c r="C6" s="6">
        <f>SUM(B6-'27'!B6)</f>
        <v>7320</v>
      </c>
      <c r="D6" s="14"/>
      <c r="E6" s="1"/>
      <c r="F6" s="1"/>
      <c r="G6" s="7">
        <f>SUM(C6)</f>
        <v>7320</v>
      </c>
    </row>
    <row r="7" spans="1:7" ht="17.25" x14ac:dyDescent="0.3">
      <c r="A7" s="1" t="s">
        <v>5</v>
      </c>
      <c r="B7" s="1">
        <v>11053000</v>
      </c>
      <c r="C7" s="6">
        <f>SUM(B7-'27'!B7)</f>
        <v>9800</v>
      </c>
      <c r="D7" s="14"/>
      <c r="E7" s="1"/>
      <c r="F7" s="1"/>
      <c r="G7" s="28">
        <f>SUM(C7:C8)</f>
        <v>36950</v>
      </c>
    </row>
    <row r="8" spans="1:7" ht="17.25" x14ac:dyDescent="0.3">
      <c r="A8" s="1" t="s">
        <v>6</v>
      </c>
      <c r="B8" s="1">
        <v>9556810</v>
      </c>
      <c r="C8" s="6">
        <f>SUM(B8-'27'!B8)</f>
        <v>27150</v>
      </c>
      <c r="D8" s="14"/>
      <c r="E8" s="1"/>
      <c r="F8" s="1"/>
      <c r="G8" s="29"/>
    </row>
    <row r="9" spans="1:7" ht="17.25" x14ac:dyDescent="0.3">
      <c r="A9" s="1" t="s">
        <v>7</v>
      </c>
      <c r="B9" s="1">
        <v>81793390</v>
      </c>
      <c r="C9" s="6">
        <f>SUM(B9-'27'!B9)</f>
        <v>49330</v>
      </c>
      <c r="D9" s="14"/>
      <c r="E9" s="1"/>
      <c r="F9" s="1"/>
      <c r="G9" s="12">
        <f>SUM(C9)</f>
        <v>49330</v>
      </c>
    </row>
    <row r="10" spans="1:7" ht="17.25" x14ac:dyDescent="0.3">
      <c r="A10" s="1" t="s">
        <v>8</v>
      </c>
      <c r="B10" s="1">
        <v>723766500</v>
      </c>
      <c r="C10" s="6">
        <f>SUM(B10-'27'!B10)</f>
        <v>432900</v>
      </c>
      <c r="D10" s="14"/>
      <c r="E10" s="1"/>
      <c r="F10" s="1"/>
      <c r="G10" s="28">
        <f>SUM(C10:C11)</f>
        <v>432900</v>
      </c>
    </row>
    <row r="11" spans="1:7" ht="17.25" x14ac:dyDescent="0.3">
      <c r="A11" s="1" t="s">
        <v>9</v>
      </c>
      <c r="B11" s="1">
        <v>36407390</v>
      </c>
      <c r="C11" s="6">
        <f>SUM(B11-'27'!B11)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1">
        <v>6459836000</v>
      </c>
      <c r="C12" s="6">
        <f>SUM(B12-'27'!B12)</f>
        <v>1946000</v>
      </c>
      <c r="D12" s="14"/>
      <c r="E12" s="1"/>
      <c r="F12" s="1">
        <v>1.9</v>
      </c>
      <c r="G12" s="12">
        <f>SUM(C12)</f>
        <v>1946000</v>
      </c>
    </row>
    <row r="13" spans="1:7" ht="17.25" x14ac:dyDescent="0.3">
      <c r="A13" s="1" t="s">
        <v>11</v>
      </c>
      <c r="B13" s="11">
        <v>6666703354000</v>
      </c>
      <c r="C13" s="13">
        <f>SUM(B13-'27'!B13)</f>
        <v>247000</v>
      </c>
      <c r="D13" s="14"/>
      <c r="E13" s="1"/>
      <c r="F13" s="1"/>
      <c r="G13" s="12">
        <f>SUM(C13)</f>
        <v>247000</v>
      </c>
    </row>
    <row r="14" spans="1:7" ht="17.25" x14ac:dyDescent="0.3">
      <c r="A14" s="1" t="s">
        <v>12</v>
      </c>
      <c r="B14" s="1">
        <v>38035480</v>
      </c>
      <c r="C14" s="6">
        <f>SUM(B14-'27'!B14)</f>
        <v>19960</v>
      </c>
      <c r="D14" s="14"/>
      <c r="E14" s="1"/>
      <c r="F14" s="1"/>
      <c r="G14" s="12">
        <f>SUM(C14)</f>
        <v>19960</v>
      </c>
    </row>
    <row r="15" spans="1:7" ht="17.25" x14ac:dyDescent="0.3">
      <c r="A15" s="1" t="s">
        <v>13</v>
      </c>
      <c r="B15" s="1">
        <v>200403220</v>
      </c>
      <c r="C15" s="6">
        <f>SUM(B15-'27'!B15)</f>
        <v>163330</v>
      </c>
      <c r="D15" s="14"/>
      <c r="E15" s="1"/>
      <c r="F15" s="1"/>
      <c r="G15" s="28">
        <f>SUM(C15:C16)</f>
        <v>163330</v>
      </c>
    </row>
    <row r="16" spans="1:7" ht="17.25" x14ac:dyDescent="0.3">
      <c r="A16" s="1" t="s">
        <v>42</v>
      </c>
      <c r="B16" s="1"/>
      <c r="C16" s="6">
        <f>SUM(B16-'27'!B16)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203396000</v>
      </c>
      <c r="C17" s="6">
        <f>SUM(B17-'27'!B17)</f>
        <v>50000</v>
      </c>
      <c r="D17" s="14"/>
      <c r="E17" s="1"/>
      <c r="F17" s="1"/>
      <c r="G17" s="12">
        <f>SUM(C17)</f>
        <v>50000</v>
      </c>
    </row>
    <row r="18" spans="1:7" ht="17.25" x14ac:dyDescent="0.3">
      <c r="A18" s="1" t="s">
        <v>15</v>
      </c>
      <c r="B18" s="1">
        <v>9902450</v>
      </c>
      <c r="C18" s="6">
        <f>SUM(B18-'27'!B18)</f>
        <v>26000</v>
      </c>
      <c r="D18" s="14"/>
      <c r="E18" s="1"/>
      <c r="F18" s="1"/>
      <c r="G18" s="28">
        <f>SUM(C18:C19)</f>
        <v>26300</v>
      </c>
    </row>
    <row r="19" spans="1:7" ht="17.25" x14ac:dyDescent="0.3">
      <c r="A19" s="1" t="s">
        <v>16</v>
      </c>
      <c r="B19" s="1">
        <v>7339400</v>
      </c>
      <c r="C19" s="6">
        <f>SUM(B19-'27'!B19)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46354800</v>
      </c>
      <c r="C20" s="6">
        <f>SUM(B20-'27'!B20)</f>
        <v>37840</v>
      </c>
      <c r="D20" s="14"/>
      <c r="E20" s="1"/>
      <c r="F20" s="1"/>
      <c r="G20" s="12">
        <f>SUM(C20)</f>
        <v>37840</v>
      </c>
    </row>
    <row r="21" spans="1:7" ht="17.25" x14ac:dyDescent="0.3">
      <c r="A21" s="1" t="s">
        <v>18</v>
      </c>
      <c r="B21" s="1">
        <v>7372800</v>
      </c>
      <c r="C21" s="6">
        <f>SUM(B21-'27'!B21)</f>
        <v>52700</v>
      </c>
      <c r="D21" s="14"/>
      <c r="E21" s="1"/>
      <c r="F21" s="1"/>
      <c r="G21" s="12">
        <f>SUM(C21)</f>
        <v>52700</v>
      </c>
    </row>
    <row r="22" spans="1:7" ht="17.25" x14ac:dyDescent="0.3">
      <c r="A22" s="1" t="s">
        <v>19</v>
      </c>
      <c r="B22" s="1">
        <v>81114700</v>
      </c>
      <c r="C22" s="6">
        <f>SUM(B22-'27'!B22)</f>
        <v>77000</v>
      </c>
      <c r="D22" s="14"/>
      <c r="E22" s="1"/>
      <c r="F22" s="1"/>
      <c r="G22" s="12">
        <f>SUM(C22)</f>
        <v>77000</v>
      </c>
    </row>
    <row r="23" spans="1:7" ht="17.25" x14ac:dyDescent="0.3">
      <c r="A23" s="1" t="s">
        <v>20</v>
      </c>
      <c r="B23" s="1">
        <v>11522700</v>
      </c>
      <c r="C23" s="6">
        <f>SUM(B23-'27'!B23)</f>
        <v>86000</v>
      </c>
      <c r="D23" s="14"/>
      <c r="E23" s="1"/>
      <c r="F23" s="1"/>
      <c r="G23" s="28">
        <f>SUM(C23:C24)</f>
        <v>97680</v>
      </c>
    </row>
    <row r="24" spans="1:7" ht="17.25" x14ac:dyDescent="0.3">
      <c r="A24" s="1" t="s">
        <v>21</v>
      </c>
      <c r="B24" s="1">
        <v>1528190</v>
      </c>
      <c r="C24" s="6">
        <f>SUM(B24-'27'!B24)</f>
        <v>11680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22950000</v>
      </c>
      <c r="C25" s="6">
        <f>SUM(B25-'27'!B25)</f>
        <v>162000</v>
      </c>
      <c r="D25" s="14"/>
      <c r="E25" s="1"/>
      <c r="F25" s="1"/>
      <c r="G25" s="28">
        <f>SUM(C25:C26)</f>
        <v>204350</v>
      </c>
    </row>
    <row r="26" spans="1:7" ht="17.25" x14ac:dyDescent="0.3">
      <c r="A26" s="1" t="s">
        <v>23</v>
      </c>
      <c r="B26" s="1">
        <v>4478770</v>
      </c>
      <c r="C26" s="6">
        <f>SUM(B26-'27'!B26)</f>
        <v>42350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SUM(B27-'27'!B27)</f>
        <v>0</v>
      </c>
      <c r="D27" s="14"/>
      <c r="E27" s="1"/>
      <c r="F27" s="1"/>
      <c r="G27" s="25">
        <f>SUM(C27:C28)</f>
        <v>430</v>
      </c>
    </row>
    <row r="28" spans="1:7" ht="17.25" x14ac:dyDescent="0.3">
      <c r="A28" s="1" t="s">
        <v>25</v>
      </c>
      <c r="B28" s="1">
        <v>79000</v>
      </c>
      <c r="C28" s="6">
        <f>SUM(B28-'27'!B28)</f>
        <v>430</v>
      </c>
      <c r="D28" s="14"/>
      <c r="E28" s="1"/>
      <c r="F28" s="1"/>
      <c r="G28" s="27"/>
    </row>
    <row r="29" spans="1:7" ht="17.25" x14ac:dyDescent="0.3">
      <c r="A29" s="1" t="s">
        <v>44</v>
      </c>
      <c r="B29" s="1">
        <v>12654000</v>
      </c>
      <c r="C29" s="6">
        <f>SUM(B29-'27'!B29)</f>
        <v>32000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SUM(B30-'27'!B30)</f>
        <v>0</v>
      </c>
      <c r="D30" s="14"/>
      <c r="E30" s="1"/>
      <c r="F30" s="1"/>
      <c r="G30" s="21">
        <f>SUM(C29:C30)</f>
        <v>32000</v>
      </c>
    </row>
    <row r="31" spans="1:7" ht="17.25" x14ac:dyDescent="0.3">
      <c r="A31" s="1" t="s">
        <v>26</v>
      </c>
      <c r="B31" s="1">
        <v>29000</v>
      </c>
      <c r="C31" s="6">
        <f>SUM(B31-'27'!B31)</f>
        <v>0</v>
      </c>
      <c r="D31" s="14"/>
      <c r="E31" s="1"/>
      <c r="F31" s="1"/>
      <c r="G31" s="28">
        <f>SUM(C31:C32)</f>
        <v>12170</v>
      </c>
    </row>
    <row r="32" spans="1:7" ht="17.25" x14ac:dyDescent="0.3">
      <c r="A32" s="1" t="s">
        <v>27</v>
      </c>
      <c r="B32" s="1">
        <v>1847010</v>
      </c>
      <c r="C32" s="6">
        <f>SUM(B32-'27'!B32)</f>
        <v>12170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43016000</v>
      </c>
      <c r="C33" s="6">
        <f>SUM(B33-'27'!B33)</f>
        <v>47000</v>
      </c>
      <c r="D33" s="14"/>
      <c r="E33" s="1"/>
      <c r="F33" s="1"/>
      <c r="G33" s="28">
        <f>SUM(C33:C34)</f>
        <v>86360</v>
      </c>
    </row>
    <row r="34" spans="1:7" ht="17.25" x14ac:dyDescent="0.3">
      <c r="A34" s="1" t="s">
        <v>29</v>
      </c>
      <c r="B34" s="1">
        <v>4298150</v>
      </c>
      <c r="C34" s="6">
        <f>SUM(B34-'27'!B34)</f>
        <v>39360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27821900</v>
      </c>
      <c r="C35" s="6">
        <f>SUM(B35-'27'!B35)</f>
        <v>600</v>
      </c>
      <c r="D35" s="14"/>
      <c r="E35" s="1"/>
      <c r="F35" s="1"/>
      <c r="G35" s="28">
        <f>SUM(C35:C36)</f>
        <v>12460</v>
      </c>
    </row>
    <row r="36" spans="1:7" ht="17.25" x14ac:dyDescent="0.3">
      <c r="A36" s="1" t="s">
        <v>31</v>
      </c>
      <c r="B36" s="1">
        <v>1598910</v>
      </c>
      <c r="C36" s="6">
        <f>SUM(B36-'27'!B36)</f>
        <v>11860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48204000</v>
      </c>
      <c r="C37" s="6">
        <f>SUM(B37-'27'!B37)</f>
        <v>94000</v>
      </c>
      <c r="D37" s="14"/>
      <c r="E37" s="1"/>
      <c r="F37" s="1"/>
      <c r="G37" s="28">
        <f>SUM(C37:C38)</f>
        <v>132840</v>
      </c>
    </row>
    <row r="38" spans="1:7" ht="17.25" x14ac:dyDescent="0.3">
      <c r="A38" s="1" t="s">
        <v>33</v>
      </c>
      <c r="B38" s="1">
        <v>3769960</v>
      </c>
      <c r="C38" s="6">
        <f>SUM(B38-'27'!B38)</f>
        <v>38840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5695400</v>
      </c>
      <c r="C39" s="6">
        <f>SUM(B39-'27'!B39)</f>
        <v>73000</v>
      </c>
      <c r="D39" s="14"/>
      <c r="E39" s="1"/>
      <c r="F39" s="1"/>
      <c r="G39" s="12">
        <f>SUM(C39)</f>
        <v>73000</v>
      </c>
    </row>
    <row r="40" spans="1:7" x14ac:dyDescent="0.25">
      <c r="A40" s="9"/>
      <c r="B40" s="9"/>
      <c r="F40" s="9"/>
      <c r="G40" s="10">
        <f>SUM(G2:G39)</f>
        <v>4151570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28, 2018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workbookViewId="0">
      <selection activeCell="F12" sqref="F12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/>
      <c r="C2" s="6">
        <f>SUM(B2-'28'!B2)</f>
        <v>-196229000</v>
      </c>
      <c r="D2" s="8"/>
      <c r="E2" s="2"/>
      <c r="F2" s="3"/>
      <c r="G2" s="28">
        <f>SUM(C2:C3)</f>
        <v>-202148070</v>
      </c>
    </row>
    <row r="3" spans="1:7" ht="17.25" x14ac:dyDescent="0.3">
      <c r="A3" s="1" t="s">
        <v>0</v>
      </c>
      <c r="B3" s="1"/>
      <c r="C3" s="6">
        <f>SUM(B3-'28'!B3)</f>
        <v>-5919070</v>
      </c>
      <c r="D3" s="14"/>
      <c r="E3" s="1"/>
      <c r="F3" s="1"/>
      <c r="G3" s="29"/>
    </row>
    <row r="4" spans="1:7" ht="17.25" x14ac:dyDescent="0.3">
      <c r="A4" s="1" t="s">
        <v>2</v>
      </c>
      <c r="B4" s="1"/>
      <c r="C4" s="6">
        <f>SUM(B4-'28'!B4)</f>
        <v>-488000</v>
      </c>
      <c r="D4" s="14"/>
      <c r="E4" s="1"/>
      <c r="F4" s="1"/>
      <c r="G4" s="12">
        <f>SUM(C4)</f>
        <v>-488000</v>
      </c>
    </row>
    <row r="5" spans="1:7" ht="17.25" x14ac:dyDescent="0.3">
      <c r="A5" s="1" t="s">
        <v>3</v>
      </c>
      <c r="B5" s="1"/>
      <c r="C5" s="6">
        <f>SUM(B5-'28'!B5)</f>
        <v>-5833810</v>
      </c>
      <c r="D5" s="8"/>
      <c r="E5" s="1"/>
      <c r="F5" s="1"/>
      <c r="G5" s="12">
        <f>SUM(C5)</f>
        <v>-5833810</v>
      </c>
    </row>
    <row r="6" spans="1:7" ht="17.25" x14ac:dyDescent="0.3">
      <c r="A6" s="1" t="s">
        <v>4</v>
      </c>
      <c r="B6" s="1"/>
      <c r="C6" s="6">
        <f>SUM(B6-'28'!B6)</f>
        <v>-37563540</v>
      </c>
      <c r="D6" s="14"/>
      <c r="E6" s="1"/>
      <c r="F6" s="1"/>
      <c r="G6" s="12">
        <f>SUM(C6)</f>
        <v>-37563540</v>
      </c>
    </row>
    <row r="7" spans="1:7" ht="17.25" x14ac:dyDescent="0.3">
      <c r="A7" s="1" t="s">
        <v>5</v>
      </c>
      <c r="B7" s="1"/>
      <c r="C7" s="6">
        <f>SUM(B7-'28'!B7)</f>
        <v>-11053000</v>
      </c>
      <c r="D7" s="14"/>
      <c r="E7" s="1"/>
      <c r="F7" s="1"/>
      <c r="G7" s="28">
        <f>SUM(C7:C8)</f>
        <v>-20609810</v>
      </c>
    </row>
    <row r="8" spans="1:7" ht="17.25" x14ac:dyDescent="0.3">
      <c r="A8" s="1" t="s">
        <v>6</v>
      </c>
      <c r="B8" s="1"/>
      <c r="C8" s="6">
        <f>SUM(B8-'28'!B8)</f>
        <v>-9556810</v>
      </c>
      <c r="D8" s="14"/>
      <c r="E8" s="1"/>
      <c r="F8" s="1"/>
      <c r="G8" s="29"/>
    </row>
    <row r="9" spans="1:7" ht="17.25" x14ac:dyDescent="0.3">
      <c r="A9" s="1" t="s">
        <v>7</v>
      </c>
      <c r="B9" s="1"/>
      <c r="C9" s="6">
        <f>SUM(B9-'28'!B9)</f>
        <v>-81793390</v>
      </c>
      <c r="D9" s="14"/>
      <c r="E9" s="1"/>
      <c r="F9" s="1"/>
      <c r="G9" s="12">
        <f>SUM(C9)</f>
        <v>-81793390</v>
      </c>
    </row>
    <row r="10" spans="1:7" ht="17.25" x14ac:dyDescent="0.3">
      <c r="A10" s="1" t="s">
        <v>8</v>
      </c>
      <c r="B10" s="1"/>
      <c r="C10" s="6">
        <f>SUM(B10-'28'!B10)</f>
        <v>-723766500</v>
      </c>
      <c r="D10" s="14"/>
      <c r="E10" s="1"/>
      <c r="F10" s="1"/>
      <c r="G10" s="28">
        <f>SUM(C10:C11)</f>
        <v>-760173890</v>
      </c>
    </row>
    <row r="11" spans="1:7" ht="17.25" x14ac:dyDescent="0.3">
      <c r="A11" s="1" t="s">
        <v>9</v>
      </c>
      <c r="B11" s="1"/>
      <c r="C11" s="6">
        <f>SUM(B11-'28'!B11)</f>
        <v>-36407390</v>
      </c>
      <c r="D11" s="14"/>
      <c r="E11" s="1"/>
      <c r="F11" s="1"/>
      <c r="G11" s="29"/>
    </row>
    <row r="12" spans="1:7" ht="17.25" x14ac:dyDescent="0.3">
      <c r="A12" s="1" t="s">
        <v>10</v>
      </c>
      <c r="B12" s="1"/>
      <c r="C12" s="6">
        <f>SUM(B12-'28'!B12)</f>
        <v>-6459836000</v>
      </c>
      <c r="D12" s="14"/>
      <c r="E12" s="1"/>
      <c r="F12" s="1"/>
      <c r="G12" s="12">
        <f>SUM(C12)</f>
        <v>-6459836000</v>
      </c>
    </row>
    <row r="13" spans="1:7" ht="17.25" x14ac:dyDescent="0.3">
      <c r="A13" s="1" t="s">
        <v>11</v>
      </c>
      <c r="B13" s="11"/>
      <c r="C13" s="13">
        <f>SUM(B13-'28'!B13)</f>
        <v>-6666703354000</v>
      </c>
      <c r="D13" s="14"/>
      <c r="E13" s="1"/>
      <c r="F13" s="1"/>
      <c r="G13" s="12">
        <f>SUM(C13)</f>
        <v>-6666703354000</v>
      </c>
    </row>
    <row r="14" spans="1:7" ht="17.25" x14ac:dyDescent="0.3">
      <c r="A14" s="1" t="s">
        <v>12</v>
      </c>
      <c r="B14" s="1"/>
      <c r="C14" s="6">
        <f>SUM(B14-'28'!B14)</f>
        <v>-38035480</v>
      </c>
      <c r="D14" s="14"/>
      <c r="E14" s="1"/>
      <c r="F14" s="1"/>
      <c r="G14" s="12">
        <f>SUM(C14)</f>
        <v>-38035480</v>
      </c>
    </row>
    <row r="15" spans="1:7" ht="17.25" x14ac:dyDescent="0.3">
      <c r="A15" s="1" t="s">
        <v>13</v>
      </c>
      <c r="B15" s="1"/>
      <c r="C15" s="6">
        <f>SUM(B15-'28'!B15)</f>
        <v>-200403220</v>
      </c>
      <c r="D15" s="14"/>
      <c r="E15" s="1"/>
      <c r="F15" s="1"/>
      <c r="G15" s="28">
        <f>SUM(C15:C16)</f>
        <v>-200403220</v>
      </c>
    </row>
    <row r="16" spans="1:7" ht="17.25" x14ac:dyDescent="0.3">
      <c r="A16" s="1" t="s">
        <v>42</v>
      </c>
      <c r="B16" s="1"/>
      <c r="C16" s="6">
        <f>SUM(B16-'28'!B16)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/>
      <c r="C17" s="6">
        <f>SUM(B17-'28'!B17)</f>
        <v>-203396000</v>
      </c>
      <c r="D17" s="14"/>
      <c r="E17" s="1"/>
      <c r="F17" s="1"/>
      <c r="G17" s="12">
        <f>SUM(C17)</f>
        <v>-203396000</v>
      </c>
    </row>
    <row r="18" spans="1:7" ht="17.25" x14ac:dyDescent="0.3">
      <c r="A18" s="1" t="s">
        <v>15</v>
      </c>
      <c r="B18" s="1"/>
      <c r="C18" s="6">
        <f>SUM(B18-'28'!B18)</f>
        <v>-9902450</v>
      </c>
      <c r="D18" s="14"/>
      <c r="E18" s="1"/>
      <c r="F18" s="1"/>
      <c r="G18" s="28">
        <f>SUM(C18:C19)</f>
        <v>-17241850</v>
      </c>
    </row>
    <row r="19" spans="1:7" ht="17.25" x14ac:dyDescent="0.3">
      <c r="A19" s="1" t="s">
        <v>16</v>
      </c>
      <c r="B19" s="1"/>
      <c r="C19" s="6">
        <f>SUM(B19-'28'!B19)</f>
        <v>-7339400</v>
      </c>
      <c r="D19" s="14"/>
      <c r="E19" s="1"/>
      <c r="F19" s="1"/>
      <c r="G19" s="29"/>
    </row>
    <row r="20" spans="1:7" ht="17.25" x14ac:dyDescent="0.3">
      <c r="A20" s="1" t="s">
        <v>17</v>
      </c>
      <c r="B20" s="1"/>
      <c r="C20" s="6">
        <f>SUM(B20-'28'!B20)</f>
        <v>-46354800</v>
      </c>
      <c r="D20" s="14"/>
      <c r="E20" s="1"/>
      <c r="F20" s="1"/>
      <c r="G20" s="12">
        <f>SUM(C20)</f>
        <v>-46354800</v>
      </c>
    </row>
    <row r="21" spans="1:7" ht="17.25" x14ac:dyDescent="0.3">
      <c r="A21" s="1" t="s">
        <v>18</v>
      </c>
      <c r="B21" s="1"/>
      <c r="C21" s="6">
        <f>SUM(B21-'28'!B21)</f>
        <v>-7372800</v>
      </c>
      <c r="D21" s="14"/>
      <c r="E21" s="1"/>
      <c r="F21" s="1"/>
      <c r="G21" s="12">
        <f>SUM(C21)</f>
        <v>-7372800</v>
      </c>
    </row>
    <row r="22" spans="1:7" ht="17.25" x14ac:dyDescent="0.3">
      <c r="A22" s="1" t="s">
        <v>19</v>
      </c>
      <c r="B22" s="1"/>
      <c r="C22" s="6">
        <f>SUM(B22-'28'!B22)</f>
        <v>-81114700</v>
      </c>
      <c r="D22" s="14"/>
      <c r="E22" s="1"/>
      <c r="F22" s="1"/>
      <c r="G22" s="12">
        <f>SUM(C22)</f>
        <v>-81114700</v>
      </c>
    </row>
    <row r="23" spans="1:7" ht="17.25" x14ac:dyDescent="0.3">
      <c r="A23" s="1" t="s">
        <v>20</v>
      </c>
      <c r="B23" s="1"/>
      <c r="C23" s="6">
        <f>SUM(B23-'28'!B23)</f>
        <v>-11522700</v>
      </c>
      <c r="D23" s="14"/>
      <c r="E23" s="1"/>
      <c r="F23" s="1"/>
      <c r="G23" s="28">
        <f>SUM(C23:C24)</f>
        <v>-13050890</v>
      </c>
    </row>
    <row r="24" spans="1:7" ht="17.25" x14ac:dyDescent="0.3">
      <c r="A24" s="1" t="s">
        <v>21</v>
      </c>
      <c r="B24" s="1"/>
      <c r="C24" s="6">
        <f>SUM(B24-'28'!B24)</f>
        <v>-1528190</v>
      </c>
      <c r="D24" s="14"/>
      <c r="E24" s="1"/>
      <c r="F24" s="1"/>
      <c r="G24" s="29"/>
    </row>
    <row r="25" spans="1:7" ht="17.25" x14ac:dyDescent="0.3">
      <c r="A25" s="1" t="s">
        <v>22</v>
      </c>
      <c r="B25" s="1"/>
      <c r="C25" s="6">
        <f>SUM(B25-'28'!B25)</f>
        <v>-22950000</v>
      </c>
      <c r="D25" s="14"/>
      <c r="E25" s="1"/>
      <c r="F25" s="1"/>
      <c r="G25" s="28">
        <f>SUM(C25:C26)</f>
        <v>-27428770</v>
      </c>
    </row>
    <row r="26" spans="1:7" ht="17.25" x14ac:dyDescent="0.3">
      <c r="A26" s="1" t="s">
        <v>23</v>
      </c>
      <c r="B26" s="1"/>
      <c r="C26" s="6">
        <f>SUM(B26-'28'!B26)</f>
        <v>-4478770</v>
      </c>
      <c r="D26" s="14"/>
      <c r="E26" s="1"/>
      <c r="F26" s="1"/>
      <c r="G26" s="29"/>
    </row>
    <row r="27" spans="1:7" ht="17.25" x14ac:dyDescent="0.3">
      <c r="A27" s="1" t="s">
        <v>24</v>
      </c>
      <c r="B27" s="1"/>
      <c r="C27" s="6">
        <f>SUM(B27-'28'!B27)</f>
        <v>0</v>
      </c>
      <c r="D27" s="14"/>
      <c r="E27" s="1"/>
      <c r="F27" s="1"/>
      <c r="G27" s="28">
        <f>SUM(C27:C28)</f>
        <v>-79000</v>
      </c>
    </row>
    <row r="28" spans="1:7" ht="17.25" x14ac:dyDescent="0.3">
      <c r="A28" s="1" t="s">
        <v>25</v>
      </c>
      <c r="B28" s="1"/>
      <c r="C28" s="6">
        <f>SUM(B28-'28'!B28)</f>
        <v>-79000</v>
      </c>
      <c r="D28" s="14"/>
      <c r="E28" s="1"/>
      <c r="F28" s="1"/>
      <c r="G28" s="29"/>
    </row>
    <row r="29" spans="1:7" ht="17.25" x14ac:dyDescent="0.3">
      <c r="A29" s="1" t="s">
        <v>44</v>
      </c>
      <c r="B29" s="1"/>
      <c r="C29" s="6">
        <f>SUM(B29-'28'!B29)</f>
        <v>-12654000</v>
      </c>
      <c r="D29" s="14"/>
      <c r="E29" s="1"/>
      <c r="F29" s="1"/>
      <c r="G29" s="21"/>
    </row>
    <row r="30" spans="1:7" ht="17.25" x14ac:dyDescent="0.3">
      <c r="A30" s="1" t="s">
        <v>45</v>
      </c>
      <c r="B30" s="1"/>
      <c r="C30" s="6">
        <f>SUM(B30-'28'!B30)</f>
        <v>-7316090</v>
      </c>
      <c r="D30" s="14"/>
      <c r="E30" s="1"/>
      <c r="F30" s="1"/>
      <c r="G30" s="21">
        <f>SUM(C29:C30)</f>
        <v>-19970090</v>
      </c>
    </row>
    <row r="31" spans="1:7" ht="17.25" x14ac:dyDescent="0.3">
      <c r="A31" s="1" t="s">
        <v>26</v>
      </c>
      <c r="B31" s="1"/>
      <c r="C31" s="6">
        <f>SUM(B31-'28'!B31)</f>
        <v>-29000</v>
      </c>
      <c r="D31" s="14"/>
      <c r="E31" s="1"/>
      <c r="F31" s="1"/>
      <c r="G31" s="28">
        <f>SUM(C31:C32)</f>
        <v>-1876010</v>
      </c>
    </row>
    <row r="32" spans="1:7" ht="17.25" x14ac:dyDescent="0.3">
      <c r="A32" s="1" t="s">
        <v>27</v>
      </c>
      <c r="B32" s="1"/>
      <c r="C32" s="6">
        <f>SUM(B32-'28'!B32)</f>
        <v>-1847010</v>
      </c>
      <c r="D32" s="14"/>
      <c r="E32" s="1"/>
      <c r="F32" s="1"/>
      <c r="G32" s="29"/>
    </row>
    <row r="33" spans="1:7" ht="17.25" x14ac:dyDescent="0.3">
      <c r="A33" s="1" t="s">
        <v>28</v>
      </c>
      <c r="B33" s="1"/>
      <c r="C33" s="6">
        <f>SUM(B33-'28'!B33)</f>
        <v>-43016000</v>
      </c>
      <c r="D33" s="14"/>
      <c r="E33" s="1"/>
      <c r="F33" s="1"/>
      <c r="G33" s="28">
        <f>SUM(C33:C34)</f>
        <v>-47314150</v>
      </c>
    </row>
    <row r="34" spans="1:7" ht="17.25" x14ac:dyDescent="0.3">
      <c r="A34" s="1" t="s">
        <v>29</v>
      </c>
      <c r="B34" s="1"/>
      <c r="C34" s="6">
        <f>SUM(B34-'28'!B34)</f>
        <v>-4298150</v>
      </c>
      <c r="D34" s="14"/>
      <c r="E34" s="1"/>
      <c r="F34" s="1"/>
      <c r="G34" s="29"/>
    </row>
    <row r="35" spans="1:7" ht="17.25" x14ac:dyDescent="0.3">
      <c r="A35" s="1" t="s">
        <v>30</v>
      </c>
      <c r="B35" s="1"/>
      <c r="C35" s="6">
        <f>SUM(B35-'28'!B35)</f>
        <v>-27821900</v>
      </c>
      <c r="D35" s="14"/>
      <c r="E35" s="1"/>
      <c r="F35" s="1"/>
      <c r="G35" s="28">
        <f>SUM(C35:C36)</f>
        <v>-29420810</v>
      </c>
    </row>
    <row r="36" spans="1:7" ht="17.25" x14ac:dyDescent="0.3">
      <c r="A36" s="1" t="s">
        <v>31</v>
      </c>
      <c r="B36" s="1"/>
      <c r="C36" s="6">
        <f>SUM(B36-'28'!B36)</f>
        <v>-1598910</v>
      </c>
      <c r="D36" s="14"/>
      <c r="E36" s="1"/>
      <c r="F36" s="1"/>
      <c r="G36" s="29"/>
    </row>
    <row r="37" spans="1:7" ht="17.25" x14ac:dyDescent="0.3">
      <c r="A37" s="1" t="s">
        <v>32</v>
      </c>
      <c r="B37" s="1"/>
      <c r="C37" s="6">
        <f>SUM(B37-'28'!B37)</f>
        <v>-48204000</v>
      </c>
      <c r="D37" s="14"/>
      <c r="E37" s="1"/>
      <c r="F37" s="1"/>
      <c r="G37" s="28">
        <f>SUM(C37:C38)</f>
        <v>-51973960</v>
      </c>
    </row>
    <row r="38" spans="1:7" ht="17.25" x14ac:dyDescent="0.3">
      <c r="A38" s="1" t="s">
        <v>33</v>
      </c>
      <c r="B38" s="1"/>
      <c r="C38" s="6">
        <f>SUM(B38-'28'!B38)</f>
        <v>-3769960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16417000</v>
      </c>
      <c r="C39" s="6">
        <f>SUM(B39-'28'!B39)</f>
        <v>10721600</v>
      </c>
      <c r="D39" s="1"/>
      <c r="E39" s="1"/>
      <c r="F39" s="1"/>
      <c r="G39" s="12">
        <f>SUM(C39)</f>
        <v>10721600</v>
      </c>
    </row>
    <row r="40" spans="1:7" x14ac:dyDescent="0.25">
      <c r="A40" s="9"/>
      <c r="B40" s="9"/>
      <c r="F40" s="9" t="s">
        <v>43</v>
      </c>
      <c r="G40" s="10">
        <f>MIN(G2:G39)</f>
        <v>-6666703354000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29,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7" workbookViewId="0">
      <selection activeCell="B38" sqref="B38"/>
    </sheetView>
  </sheetViews>
  <sheetFormatPr defaultRowHeight="15" x14ac:dyDescent="0.25"/>
  <cols>
    <col min="1" max="1" width="16.28515625" customWidth="1"/>
    <col min="2" max="2" width="18.28515625" customWidth="1"/>
    <col min="3" max="3" width="15.7109375" customWidth="1"/>
    <col min="4" max="4" width="6.7109375" customWidth="1"/>
    <col min="5" max="5" width="7.140625" customWidth="1"/>
    <col min="6" max="6" width="6.140625" customWidth="1"/>
    <col min="7" max="7" width="19" customWidth="1"/>
    <col min="8" max="10" width="9.140625" customWidth="1"/>
    <col min="12" max="14" width="9.140625" customWidth="1"/>
  </cols>
  <sheetData>
    <row r="1" spans="1:7" ht="32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192853000</v>
      </c>
      <c r="C2" s="6">
        <f>SUM(B2-'2'!B2)</f>
        <v>138000</v>
      </c>
      <c r="D2" s="8"/>
      <c r="E2" s="2"/>
      <c r="F2" s="3"/>
      <c r="G2" s="28">
        <f>SUM(C2:C3)</f>
        <v>187760</v>
      </c>
    </row>
    <row r="3" spans="1:7" ht="17.25" x14ac:dyDescent="0.3">
      <c r="A3" s="1" t="s">
        <v>0</v>
      </c>
      <c r="B3" s="1">
        <v>4702530</v>
      </c>
      <c r="C3" s="6">
        <f>SUM(B3-'2'!B3)</f>
        <v>49760</v>
      </c>
      <c r="D3" s="14"/>
      <c r="E3" s="1"/>
      <c r="F3" s="1"/>
      <c r="G3" s="29"/>
    </row>
    <row r="4" spans="1:7" ht="17.25" x14ac:dyDescent="0.3">
      <c r="A4" s="1" t="s">
        <v>2</v>
      </c>
      <c r="B4" s="1">
        <v>369000</v>
      </c>
      <c r="C4" s="6">
        <f>SUM(B4-'2'!B4)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1386050</v>
      </c>
      <c r="C5" s="6">
        <f>SUM(B5-'2'!B5)</f>
        <v>184880</v>
      </c>
      <c r="D5" s="8"/>
      <c r="E5" s="1"/>
      <c r="F5" s="1"/>
      <c r="G5" s="12">
        <f>SUM(C5)</f>
        <v>184880</v>
      </c>
    </row>
    <row r="6" spans="1:7" ht="17.25" x14ac:dyDescent="0.3">
      <c r="A6" s="1" t="s">
        <v>4</v>
      </c>
      <c r="B6" s="1">
        <v>37364220</v>
      </c>
      <c r="C6" s="6">
        <f>SUM(B6-'2'!B6)</f>
        <v>7290</v>
      </c>
      <c r="D6" s="14"/>
      <c r="E6" s="1"/>
      <c r="F6" s="1"/>
      <c r="G6" s="12">
        <f>SUM(C6)</f>
        <v>7290</v>
      </c>
    </row>
    <row r="7" spans="1:7" ht="17.25" x14ac:dyDescent="0.3">
      <c r="A7" s="1" t="s">
        <v>5</v>
      </c>
      <c r="B7" s="1">
        <v>10742900</v>
      </c>
      <c r="C7" s="6">
        <f>SUM(B7-'2'!B7)</f>
        <v>9800</v>
      </c>
      <c r="D7" s="14"/>
      <c r="E7" s="1"/>
      <c r="F7" s="1"/>
      <c r="G7" s="28">
        <f>SUM(C7:C8)</f>
        <v>37820</v>
      </c>
    </row>
    <row r="8" spans="1:7" ht="17.25" x14ac:dyDescent="0.3">
      <c r="A8" s="1" t="s">
        <v>6</v>
      </c>
      <c r="B8" s="1">
        <v>8868940</v>
      </c>
      <c r="C8" s="6">
        <f>SUM(B8-'2'!B8)</f>
        <v>28020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80642290</v>
      </c>
      <c r="C9" s="6">
        <f>SUM(B9-'2'!B9)</f>
        <v>45880</v>
      </c>
      <c r="D9" s="14"/>
      <c r="E9" s="1"/>
      <c r="F9" s="1"/>
      <c r="G9" s="12">
        <f>SUM(C9)</f>
        <v>45880</v>
      </c>
    </row>
    <row r="10" spans="1:7" ht="17.25" x14ac:dyDescent="0.3">
      <c r="A10" s="1" t="s">
        <v>8</v>
      </c>
      <c r="B10" s="1">
        <v>713128000</v>
      </c>
      <c r="C10" s="6">
        <f>SUM(B10-'2'!B10)</f>
        <v>423400</v>
      </c>
      <c r="D10" s="14"/>
      <c r="E10" s="1"/>
      <c r="F10" s="1"/>
      <c r="G10" s="28">
        <f>SUM(C10:C11)</f>
        <v>423400</v>
      </c>
    </row>
    <row r="11" spans="1:7" ht="17.25" x14ac:dyDescent="0.3">
      <c r="A11" s="1" t="s">
        <v>9</v>
      </c>
      <c r="B11" s="1">
        <v>36407390</v>
      </c>
      <c r="C11" s="6">
        <f>SUM(B11-'2'!B11)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6410479000</v>
      </c>
      <c r="C12" s="6">
        <f>SUM(B12-'2'!B12)</f>
        <v>2247000</v>
      </c>
      <c r="D12" s="14"/>
      <c r="E12" s="1"/>
      <c r="F12" s="1"/>
      <c r="G12" s="12">
        <f>SUM(C12)</f>
        <v>2247000</v>
      </c>
    </row>
    <row r="13" spans="1:7" ht="17.25" x14ac:dyDescent="0.3">
      <c r="A13" s="1" t="s">
        <v>11</v>
      </c>
      <c r="B13" s="11">
        <v>6666695221000</v>
      </c>
      <c r="C13" s="13">
        <f>SUM(B13-'2'!B13)</f>
        <v>392000</v>
      </c>
      <c r="D13" s="14"/>
      <c r="E13" s="1"/>
      <c r="F13" s="1"/>
      <c r="G13" s="12">
        <f>SUM(C13)</f>
        <v>392000</v>
      </c>
    </row>
    <row r="14" spans="1:7" ht="17.25" x14ac:dyDescent="0.3">
      <c r="A14" s="1" t="s">
        <v>12</v>
      </c>
      <c r="B14" s="1">
        <v>36694730</v>
      </c>
      <c r="C14" s="6">
        <f>SUM(B14-'2'!B14)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196071590</v>
      </c>
      <c r="C15" s="6">
        <f>SUM(B15-'2'!B15)</f>
        <v>0</v>
      </c>
      <c r="D15" s="14"/>
      <c r="E15" s="1"/>
      <c r="F15" s="1"/>
      <c r="G15" s="28">
        <f>SUM(C15:C16)</f>
        <v>0</v>
      </c>
    </row>
    <row r="16" spans="1:7" ht="17.25" x14ac:dyDescent="0.3">
      <c r="A16" s="1" t="s">
        <v>42</v>
      </c>
      <c r="B16" s="1"/>
      <c r="C16" s="6">
        <f>SUM(B16-'2'!B16)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199514000</v>
      </c>
      <c r="C17" s="6">
        <f>SUM(B17-'2'!B17)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9139160</v>
      </c>
      <c r="C18" s="6">
        <f>SUM(B18-'2'!B18)</f>
        <v>36430</v>
      </c>
      <c r="D18" s="14"/>
      <c r="E18" s="1"/>
      <c r="F18" s="1"/>
      <c r="G18" s="28">
        <f>SUM(C18:C19)</f>
        <v>36830</v>
      </c>
    </row>
    <row r="19" spans="1:7" ht="17.25" x14ac:dyDescent="0.3">
      <c r="A19" s="1" t="s">
        <v>16</v>
      </c>
      <c r="B19" s="1">
        <v>7331300</v>
      </c>
      <c r="C19" s="6">
        <f>SUM(B19-'2'!B19)</f>
        <v>400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44327480</v>
      </c>
      <c r="C20" s="6">
        <f>SUM(B20-'2'!B20)</f>
        <v>101720</v>
      </c>
      <c r="D20" s="14"/>
      <c r="E20" s="1"/>
      <c r="F20" s="1"/>
      <c r="G20" s="12">
        <f>SUM(C20)</f>
        <v>101720</v>
      </c>
    </row>
    <row r="21" spans="1:7" ht="17.25" x14ac:dyDescent="0.3">
      <c r="A21" s="1" t="s">
        <v>18</v>
      </c>
      <c r="B21" s="1">
        <v>6065300</v>
      </c>
      <c r="C21" s="6">
        <f>SUM(B21-'2'!B21)</f>
        <v>52400</v>
      </c>
      <c r="D21" s="14"/>
      <c r="E21" s="1"/>
      <c r="F21" s="1"/>
      <c r="G21" s="12">
        <f>SUM(C21)</f>
        <v>52400</v>
      </c>
    </row>
    <row r="22" spans="1:7" ht="17.25" x14ac:dyDescent="0.3">
      <c r="A22" s="1" t="s">
        <v>19</v>
      </c>
      <c r="B22" s="1">
        <v>79141600</v>
      </c>
      <c r="C22" s="6">
        <f>SUM(B22-'2'!B22)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>
        <v>9238900</v>
      </c>
      <c r="C23" s="6">
        <f>SUM(B23-'2'!B23)</f>
        <v>100400</v>
      </c>
      <c r="D23" s="14"/>
      <c r="E23" s="1"/>
      <c r="F23" s="1"/>
      <c r="G23" s="28">
        <f>SUM(C23:C24)</f>
        <v>112220</v>
      </c>
    </row>
    <row r="24" spans="1:7" ht="17.25" x14ac:dyDescent="0.3">
      <c r="A24" s="1" t="s">
        <v>21</v>
      </c>
      <c r="B24" s="1">
        <v>1237430</v>
      </c>
      <c r="C24" s="6">
        <f>SUM(B24-'2'!B24)</f>
        <v>11820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17911000</v>
      </c>
      <c r="C25" s="6">
        <f>SUM(B25-'2'!B25)</f>
        <v>0</v>
      </c>
      <c r="D25" s="14"/>
      <c r="E25" s="1"/>
      <c r="F25" s="1"/>
      <c r="G25" s="28">
        <f>SUM(C25:C26)</f>
        <v>0</v>
      </c>
    </row>
    <row r="26" spans="1:7" ht="17.25" x14ac:dyDescent="0.3">
      <c r="A26" s="1" t="s">
        <v>23</v>
      </c>
      <c r="B26" s="1">
        <v>3363750</v>
      </c>
      <c r="C26" s="6">
        <f>SUM(B26-'2'!B26)</f>
        <v>0</v>
      </c>
      <c r="D26" s="14"/>
      <c r="E26" s="1"/>
      <c r="F26" s="1"/>
      <c r="G26" s="29"/>
    </row>
    <row r="27" spans="1:7" ht="17.25" x14ac:dyDescent="0.3">
      <c r="A27" s="1" t="s">
        <v>24</v>
      </c>
      <c r="B27" s="1"/>
      <c r="C27" s="6">
        <f>SUM(B27-'2'!B27)</f>
        <v>0</v>
      </c>
      <c r="D27" s="14"/>
      <c r="E27" s="1"/>
      <c r="F27" s="1"/>
      <c r="G27" s="28">
        <f>SUM(C27:C28)</f>
        <v>0</v>
      </c>
    </row>
    <row r="28" spans="1:7" ht="17.25" x14ac:dyDescent="0.3">
      <c r="A28" s="1" t="s">
        <v>25</v>
      </c>
      <c r="B28" s="1">
        <v>63610</v>
      </c>
      <c r="C28" s="6">
        <f>SUM(B28-'2'!B28)</f>
        <v>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11577000</v>
      </c>
      <c r="C29" s="6">
        <f>SUM(B29-'2'!B29)</f>
        <v>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7005860</v>
      </c>
      <c r="C30" s="6">
        <f>SUM(B30-'2'!B30)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29000</v>
      </c>
      <c r="C31" s="6">
        <f>SUM(B31-'2'!B31)</f>
        <v>0</v>
      </c>
      <c r="D31" s="14"/>
      <c r="E31" s="1"/>
      <c r="F31" s="1"/>
      <c r="G31" s="28">
        <f>SUM(C31:C32)</f>
        <v>0</v>
      </c>
    </row>
    <row r="32" spans="1:7" ht="17.25" x14ac:dyDescent="0.3">
      <c r="A32" s="1" t="s">
        <v>27</v>
      </c>
      <c r="B32" s="1">
        <v>1517080</v>
      </c>
      <c r="C32" s="6">
        <f>SUM(B32-'2'!B32)</f>
        <v>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41732000</v>
      </c>
      <c r="C33" s="6">
        <f>SUM(B33-'2'!B33)</f>
        <v>0</v>
      </c>
      <c r="D33" s="14"/>
      <c r="E33" s="1"/>
      <c r="F33" s="1"/>
      <c r="G33" s="28">
        <f>SUM(C33:C34)</f>
        <v>0</v>
      </c>
    </row>
    <row r="34" spans="1:7" ht="17.25" x14ac:dyDescent="0.3">
      <c r="A34" s="1" t="s">
        <v>29</v>
      </c>
      <c r="B34" s="1">
        <v>3270900</v>
      </c>
      <c r="C34" s="6">
        <f>SUM(B34-'2'!B34)</f>
        <v>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27802400</v>
      </c>
      <c r="C35" s="6">
        <f>SUM(B35-'2'!B35)</f>
        <v>0</v>
      </c>
      <c r="D35" s="14"/>
      <c r="E35" s="1"/>
      <c r="F35" s="1"/>
      <c r="G35" s="28">
        <f>SUM(C35:C36)</f>
        <v>0</v>
      </c>
    </row>
    <row r="36" spans="1:7" ht="17.25" x14ac:dyDescent="0.3">
      <c r="A36" s="1" t="s">
        <v>31</v>
      </c>
      <c r="B36" s="1">
        <v>1331820</v>
      </c>
      <c r="C36" s="6">
        <f>SUM(B36-'2'!B36)</f>
        <v>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45125000</v>
      </c>
      <c r="C37" s="6">
        <f>SUM(B37-'2'!B37)</f>
        <v>0</v>
      </c>
      <c r="D37" s="14"/>
      <c r="E37" s="1"/>
      <c r="F37" s="1"/>
      <c r="G37" s="28">
        <f>SUM(C37:C38)</f>
        <v>0</v>
      </c>
    </row>
    <row r="38" spans="1:7" ht="17.25" x14ac:dyDescent="0.3">
      <c r="A38" s="1" t="s">
        <v>33</v>
      </c>
      <c r="B38" s="1">
        <v>2755900</v>
      </c>
      <c r="C38" s="6">
        <f>SUM(B38-'2'!B38)</f>
        <v>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3817000</v>
      </c>
      <c r="C39" s="6">
        <f>SUM(B39-'2'!B39)</f>
        <v>0</v>
      </c>
      <c r="D39" s="14"/>
      <c r="E39" s="1"/>
      <c r="F39" s="1"/>
      <c r="G39" s="12">
        <f>SUM(C39)</f>
        <v>0</v>
      </c>
    </row>
    <row r="40" spans="1:7" x14ac:dyDescent="0.25">
      <c r="A40" s="9"/>
      <c r="B40" s="9"/>
      <c r="F40" s="9" t="s">
        <v>43</v>
      </c>
      <c r="G40" s="10" t="e">
        <f ca="1">SUMFIT(G2:G39,"&lt;1")</f>
        <v>#NAME?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&amp;C&amp;"-,Bold"&amp;18February 3, 2018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workbookViewId="0">
      <selection activeCell="F12" sqref="F12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/>
      <c r="C2" s="6">
        <f>SUM(B2-'29'!B2)</f>
        <v>0</v>
      </c>
      <c r="D2" s="8"/>
      <c r="E2" s="2"/>
      <c r="F2" s="3"/>
      <c r="G2" s="28">
        <f>SUM(C2:C3)</f>
        <v>0</v>
      </c>
    </row>
    <row r="3" spans="1:7" ht="17.25" x14ac:dyDescent="0.3">
      <c r="A3" s="1" t="s">
        <v>0</v>
      </c>
      <c r="B3" s="1"/>
      <c r="C3" s="6">
        <f>SUM(B3-'29'!B3)</f>
        <v>0</v>
      </c>
      <c r="D3" s="14"/>
      <c r="E3" s="1"/>
      <c r="F3" s="1"/>
      <c r="G3" s="29"/>
    </row>
    <row r="4" spans="1:7" ht="17.25" x14ac:dyDescent="0.3">
      <c r="A4" s="1" t="s">
        <v>2</v>
      </c>
      <c r="B4" s="1"/>
      <c r="C4" s="6">
        <f>SUM(B4-'29'!B4)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/>
      <c r="C5" s="6">
        <f>SUM(B5-'29'!B5)</f>
        <v>0</v>
      </c>
      <c r="D5" s="8"/>
      <c r="E5" s="1"/>
      <c r="F5" s="1"/>
      <c r="G5" s="12">
        <f>SUM(C5)</f>
        <v>0</v>
      </c>
    </row>
    <row r="6" spans="1:7" ht="17.25" x14ac:dyDescent="0.3">
      <c r="A6" s="1" t="s">
        <v>4</v>
      </c>
      <c r="B6" s="1"/>
      <c r="C6" s="6">
        <f>SUM(B6-'29'!B6)</f>
        <v>0</v>
      </c>
      <c r="D6" s="14"/>
      <c r="E6" s="1"/>
      <c r="F6" s="1"/>
      <c r="G6" s="12">
        <f>SUM(C6)</f>
        <v>0</v>
      </c>
    </row>
    <row r="7" spans="1:7" ht="17.25" x14ac:dyDescent="0.3">
      <c r="A7" s="1" t="s">
        <v>5</v>
      </c>
      <c r="B7" s="1"/>
      <c r="C7" s="6">
        <f>SUM(B7-'29'!B7)</f>
        <v>0</v>
      </c>
      <c r="D7" s="14"/>
      <c r="E7" s="1"/>
      <c r="F7" s="1"/>
      <c r="G7" s="28">
        <f>SUM(C7:C8)</f>
        <v>0</v>
      </c>
    </row>
    <row r="8" spans="1:7" ht="17.25" x14ac:dyDescent="0.3">
      <c r="A8" s="1" t="s">
        <v>6</v>
      </c>
      <c r="B8" s="1"/>
      <c r="C8" s="6">
        <f>SUM(B8-'29'!B8)</f>
        <v>0</v>
      </c>
      <c r="D8" s="14"/>
      <c r="E8" s="1"/>
      <c r="F8" s="1"/>
      <c r="G8" s="29"/>
    </row>
    <row r="9" spans="1:7" ht="17.25" x14ac:dyDescent="0.3">
      <c r="A9" s="1" t="s">
        <v>7</v>
      </c>
      <c r="B9" s="1"/>
      <c r="C9" s="6">
        <f>SUM(B9-'29'!B9)</f>
        <v>0</v>
      </c>
      <c r="D9" s="14"/>
      <c r="E9" s="1"/>
      <c r="F9" s="1"/>
      <c r="G9" s="12">
        <f>SUM(C9)</f>
        <v>0</v>
      </c>
    </row>
    <row r="10" spans="1:7" ht="17.25" x14ac:dyDescent="0.3">
      <c r="A10" s="1" t="s">
        <v>8</v>
      </c>
      <c r="B10" s="1"/>
      <c r="C10" s="6">
        <f>SUM(B10-'29'!B10)</f>
        <v>0</v>
      </c>
      <c r="D10" s="14"/>
      <c r="E10" s="1"/>
      <c r="F10" s="1"/>
      <c r="G10" s="28">
        <f>SUM(C10:C11)</f>
        <v>0</v>
      </c>
    </row>
    <row r="11" spans="1:7" ht="17.25" x14ac:dyDescent="0.3">
      <c r="A11" s="1" t="s">
        <v>9</v>
      </c>
      <c r="B11" s="1"/>
      <c r="C11" s="6">
        <f>SUM(B11-'29'!B11)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/>
      <c r="C12" s="6">
        <f>SUM(B12-'29'!B12)</f>
        <v>0</v>
      </c>
      <c r="D12" s="14"/>
      <c r="E12" s="1"/>
      <c r="F12" s="1"/>
      <c r="G12" s="12">
        <f>SUM(C12)</f>
        <v>0</v>
      </c>
    </row>
    <row r="13" spans="1:7" ht="17.25" x14ac:dyDescent="0.3">
      <c r="A13" s="1" t="s">
        <v>11</v>
      </c>
      <c r="B13" s="11"/>
      <c r="C13" s="13">
        <f>SUM(B13-'29'!B13)</f>
        <v>0</v>
      </c>
      <c r="D13" s="14"/>
      <c r="E13" s="1"/>
      <c r="F13" s="1"/>
      <c r="G13" s="12">
        <f>SUM(C13)</f>
        <v>0</v>
      </c>
    </row>
    <row r="14" spans="1:7" ht="17.25" x14ac:dyDescent="0.3">
      <c r="A14" s="1" t="s">
        <v>12</v>
      </c>
      <c r="B14" s="1"/>
      <c r="C14" s="6">
        <f>SUM(B14-'29'!B14)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/>
      <c r="C15" s="6">
        <f>SUM(B15-'29'!B15)</f>
        <v>0</v>
      </c>
      <c r="D15" s="14"/>
      <c r="E15" s="1"/>
      <c r="F15" s="1"/>
      <c r="G15" s="28">
        <f>SUM(C15:C16)</f>
        <v>0</v>
      </c>
    </row>
    <row r="16" spans="1:7" ht="17.25" x14ac:dyDescent="0.3">
      <c r="A16" s="1" t="s">
        <v>42</v>
      </c>
      <c r="B16" s="1"/>
      <c r="C16" s="6">
        <f>SUM(B16-'29'!B16)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/>
      <c r="C17" s="6">
        <f>SUM(B17-'29'!B17)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/>
      <c r="C18" s="6">
        <f>SUM(B18-'29'!B18)</f>
        <v>0</v>
      </c>
      <c r="D18" s="14"/>
      <c r="E18" s="1"/>
      <c r="F18" s="1"/>
      <c r="G18" s="28">
        <f>SUM(C18:C19)</f>
        <v>0</v>
      </c>
    </row>
    <row r="19" spans="1:7" ht="17.25" x14ac:dyDescent="0.3">
      <c r="A19" s="1" t="s">
        <v>16</v>
      </c>
      <c r="B19" s="1"/>
      <c r="C19" s="6">
        <f>SUM(B19-'29'!B19)</f>
        <v>0</v>
      </c>
      <c r="D19" s="14"/>
      <c r="E19" s="1"/>
      <c r="F19" s="1"/>
      <c r="G19" s="29"/>
    </row>
    <row r="20" spans="1:7" ht="17.25" x14ac:dyDescent="0.3">
      <c r="A20" s="1" t="s">
        <v>17</v>
      </c>
      <c r="B20" s="1"/>
      <c r="C20" s="6">
        <f>SUM(B20-'29'!B20)</f>
        <v>0</v>
      </c>
      <c r="D20" s="14"/>
      <c r="E20" s="1"/>
      <c r="F20" s="1"/>
      <c r="G20" s="12">
        <f>SUM(C20)</f>
        <v>0</v>
      </c>
    </row>
    <row r="21" spans="1:7" ht="17.25" x14ac:dyDescent="0.3">
      <c r="A21" s="1" t="s">
        <v>18</v>
      </c>
      <c r="B21" s="1"/>
      <c r="C21" s="6">
        <f>SUM(B21-'29'!B21)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19</v>
      </c>
      <c r="B22" s="1"/>
      <c r="C22" s="6">
        <f>SUM(B22-'29'!B22)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/>
      <c r="C23" s="6">
        <f>SUM(B23-'29'!B23)</f>
        <v>0</v>
      </c>
      <c r="D23" s="14"/>
      <c r="E23" s="1"/>
      <c r="F23" s="1"/>
      <c r="G23" s="28">
        <f>SUM(C23:C24)</f>
        <v>0</v>
      </c>
    </row>
    <row r="24" spans="1:7" ht="17.25" x14ac:dyDescent="0.3">
      <c r="A24" s="1" t="s">
        <v>21</v>
      </c>
      <c r="B24" s="1"/>
      <c r="C24" s="6">
        <f>SUM(B24-'29'!B24)</f>
        <v>0</v>
      </c>
      <c r="D24" s="14"/>
      <c r="E24" s="1"/>
      <c r="F24" s="1"/>
      <c r="G24" s="29"/>
    </row>
    <row r="25" spans="1:7" ht="17.25" x14ac:dyDescent="0.3">
      <c r="A25" s="1" t="s">
        <v>22</v>
      </c>
      <c r="B25" s="1"/>
      <c r="C25" s="6">
        <f>SUM(B25-'29'!B25)</f>
        <v>0</v>
      </c>
      <c r="D25" s="14"/>
      <c r="E25" s="1"/>
      <c r="F25" s="1"/>
      <c r="G25" s="28">
        <f>SUM(C25:C26)</f>
        <v>0</v>
      </c>
    </row>
    <row r="26" spans="1:7" ht="17.25" x14ac:dyDescent="0.3">
      <c r="A26" s="1" t="s">
        <v>23</v>
      </c>
      <c r="B26" s="1"/>
      <c r="C26" s="6">
        <f>SUM(B26-'29'!B26)</f>
        <v>0</v>
      </c>
      <c r="D26" s="14"/>
      <c r="E26" s="1"/>
      <c r="F26" s="1"/>
      <c r="G26" s="29"/>
    </row>
    <row r="27" spans="1:7" ht="17.25" x14ac:dyDescent="0.3">
      <c r="A27" s="1" t="s">
        <v>24</v>
      </c>
      <c r="B27" s="1"/>
      <c r="C27" s="6">
        <f>SUM(B27-'29'!B27)</f>
        <v>0</v>
      </c>
      <c r="D27" s="14"/>
      <c r="E27" s="1"/>
      <c r="F27" s="1"/>
      <c r="G27" s="28">
        <f>SUM(C27:C28)</f>
        <v>0</v>
      </c>
    </row>
    <row r="28" spans="1:7" ht="17.25" x14ac:dyDescent="0.3">
      <c r="A28" s="1" t="s">
        <v>25</v>
      </c>
      <c r="B28" s="1"/>
      <c r="C28" s="6">
        <f>SUM(B28-'29'!B28)</f>
        <v>0</v>
      </c>
      <c r="D28" s="14"/>
      <c r="E28" s="1"/>
      <c r="F28" s="1"/>
      <c r="G28" s="29"/>
    </row>
    <row r="29" spans="1:7" ht="17.25" x14ac:dyDescent="0.3">
      <c r="A29" s="1" t="s">
        <v>44</v>
      </c>
      <c r="B29" s="1"/>
      <c r="C29" s="6">
        <f>SUM(B29-'29'!B29)</f>
        <v>0</v>
      </c>
      <c r="D29" s="14"/>
      <c r="E29" s="1"/>
      <c r="F29" s="1"/>
      <c r="G29" s="21"/>
    </row>
    <row r="30" spans="1:7" ht="17.25" x14ac:dyDescent="0.3">
      <c r="A30" s="1" t="s">
        <v>45</v>
      </c>
      <c r="B30" s="1"/>
      <c r="C30" s="6">
        <f>SUM(B30-'29'!B30)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/>
      <c r="C31" s="6">
        <f>SUM(B31-'29'!B31)</f>
        <v>0</v>
      </c>
      <c r="D31" s="14"/>
      <c r="E31" s="1"/>
      <c r="F31" s="1"/>
      <c r="G31" s="28">
        <f>SUM(C31:C32)</f>
        <v>0</v>
      </c>
    </row>
    <row r="32" spans="1:7" ht="17.25" x14ac:dyDescent="0.3">
      <c r="A32" s="1" t="s">
        <v>27</v>
      </c>
      <c r="B32" s="1"/>
      <c r="C32" s="6">
        <f>SUM(B32-'29'!B32)</f>
        <v>0</v>
      </c>
      <c r="D32" s="14"/>
      <c r="E32" s="1"/>
      <c r="F32" s="1"/>
      <c r="G32" s="29"/>
    </row>
    <row r="33" spans="1:7" ht="17.25" x14ac:dyDescent="0.3">
      <c r="A33" s="1" t="s">
        <v>28</v>
      </c>
      <c r="B33" s="1"/>
      <c r="C33" s="6">
        <f>SUM(B33-'29'!B33)</f>
        <v>0</v>
      </c>
      <c r="D33" s="14"/>
      <c r="E33" s="1"/>
      <c r="F33" s="1"/>
      <c r="G33" s="28">
        <f>SUM(C33:C34)</f>
        <v>0</v>
      </c>
    </row>
    <row r="34" spans="1:7" ht="17.25" x14ac:dyDescent="0.3">
      <c r="A34" s="1" t="s">
        <v>29</v>
      </c>
      <c r="B34" s="1"/>
      <c r="C34" s="6">
        <f>SUM(B34-'29'!B34)</f>
        <v>0</v>
      </c>
      <c r="D34" s="14"/>
      <c r="E34" s="1"/>
      <c r="F34" s="1"/>
      <c r="G34" s="29"/>
    </row>
    <row r="35" spans="1:7" ht="17.25" x14ac:dyDescent="0.3">
      <c r="A35" s="1" t="s">
        <v>30</v>
      </c>
      <c r="B35" s="1"/>
      <c r="C35" s="6">
        <f>SUM(B35-'29'!B35)</f>
        <v>0</v>
      </c>
      <c r="D35" s="14"/>
      <c r="E35" s="1"/>
      <c r="F35" s="1"/>
      <c r="G35" s="28">
        <f>SUM(C35:C36)</f>
        <v>0</v>
      </c>
    </row>
    <row r="36" spans="1:7" ht="17.25" x14ac:dyDescent="0.3">
      <c r="A36" s="1" t="s">
        <v>31</v>
      </c>
      <c r="B36" s="1"/>
      <c r="C36" s="6">
        <f>SUM(B36-'29'!B36)</f>
        <v>0</v>
      </c>
      <c r="D36" s="14"/>
      <c r="E36" s="1"/>
      <c r="F36" s="1"/>
      <c r="G36" s="29"/>
    </row>
    <row r="37" spans="1:7" ht="17.25" x14ac:dyDescent="0.3">
      <c r="A37" s="1" t="s">
        <v>32</v>
      </c>
      <c r="B37" s="1"/>
      <c r="C37" s="6">
        <f>SUM(B37-'29'!B37)</f>
        <v>0</v>
      </c>
      <c r="D37" s="14"/>
      <c r="E37" s="1"/>
      <c r="F37" s="1"/>
      <c r="G37" s="28">
        <f>SUM(C37:C38)</f>
        <v>0</v>
      </c>
    </row>
    <row r="38" spans="1:7" ht="17.25" x14ac:dyDescent="0.3">
      <c r="A38" s="1" t="s">
        <v>33</v>
      </c>
      <c r="B38" s="1"/>
      <c r="C38" s="6">
        <f>SUM(B38-'29'!B38)</f>
        <v>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16417000</v>
      </c>
      <c r="C39" s="6">
        <f>SUM(B39-'29'!B39)</f>
        <v>0</v>
      </c>
      <c r="D39" s="1"/>
      <c r="E39" s="1"/>
      <c r="F39" s="1"/>
      <c r="G39" s="12">
        <f>SUM(C39)</f>
        <v>0</v>
      </c>
    </row>
    <row r="40" spans="1:7" x14ac:dyDescent="0.25">
      <c r="A40" s="9" t="s">
        <v>43</v>
      </c>
      <c r="B40" s="10">
        <f>SUM('1:30'!G38)</f>
        <v>0</v>
      </c>
      <c r="F40" s="9" t="s">
        <v>43</v>
      </c>
      <c r="G40" s="10">
        <f>MIN(G2:G39)</f>
        <v>0</v>
      </c>
    </row>
    <row r="41" spans="1:7" x14ac:dyDescent="0.25">
      <c r="B41" s="10"/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30, 2018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Layout" workbookViewId="0">
      <selection activeCell="C8" sqref="C8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/>
      <c r="C2" s="6">
        <f>SUM(B2-'30'!B2)</f>
        <v>0</v>
      </c>
      <c r="D2" s="8"/>
      <c r="E2" s="2"/>
      <c r="F2" s="3"/>
      <c r="G2" s="28">
        <f>SUM(C2:C3)</f>
        <v>0</v>
      </c>
    </row>
    <row r="3" spans="1:7" ht="17.25" x14ac:dyDescent="0.3">
      <c r="A3" s="1" t="s">
        <v>0</v>
      </c>
      <c r="B3" s="1"/>
      <c r="C3" s="6">
        <f>SUM(B3-'30'!B3)</f>
        <v>0</v>
      </c>
      <c r="D3" s="14"/>
      <c r="E3" s="1"/>
      <c r="F3" s="1"/>
      <c r="G3" s="29"/>
    </row>
    <row r="4" spans="1:7" ht="17.25" x14ac:dyDescent="0.3">
      <c r="A4" s="1" t="s">
        <v>2</v>
      </c>
      <c r="B4" s="1"/>
      <c r="C4" s="6">
        <f>SUM(B4-'30'!B4)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/>
      <c r="C5" s="6">
        <f>SUM(B5-'30'!B5)</f>
        <v>0</v>
      </c>
      <c r="D5" s="8"/>
      <c r="E5" s="1"/>
      <c r="F5" s="1"/>
      <c r="G5" s="12">
        <f>SUM(C5)</f>
        <v>0</v>
      </c>
    </row>
    <row r="6" spans="1:7" ht="17.25" x14ac:dyDescent="0.3">
      <c r="A6" s="1" t="s">
        <v>4</v>
      </c>
      <c r="B6" s="1"/>
      <c r="C6" s="6">
        <f>SUM(B6-'30'!B6)</f>
        <v>0</v>
      </c>
      <c r="D6" s="14"/>
      <c r="E6" s="1"/>
      <c r="F6" s="1"/>
      <c r="G6" s="12">
        <f>SUM(C6)</f>
        <v>0</v>
      </c>
    </row>
    <row r="7" spans="1:7" ht="17.25" x14ac:dyDescent="0.3">
      <c r="A7" s="1" t="s">
        <v>5</v>
      </c>
      <c r="B7" s="1"/>
      <c r="C7" s="6">
        <f>SUM(B7-'30'!B7)</f>
        <v>0</v>
      </c>
      <c r="D7" s="14"/>
      <c r="E7" s="1"/>
      <c r="F7" s="1"/>
      <c r="G7" s="28">
        <f>SUM(C7:C8)</f>
        <v>0</v>
      </c>
    </row>
    <row r="8" spans="1:7" ht="17.25" x14ac:dyDescent="0.3">
      <c r="A8" s="1" t="s">
        <v>6</v>
      </c>
      <c r="B8" s="1"/>
      <c r="C8" s="6">
        <f>SUM(B8-'30'!B8)</f>
        <v>0</v>
      </c>
      <c r="D8" s="14"/>
      <c r="E8" s="1"/>
      <c r="F8" s="1"/>
      <c r="G8" s="29"/>
    </row>
    <row r="9" spans="1:7" ht="17.25" x14ac:dyDescent="0.3">
      <c r="A9" s="1" t="s">
        <v>7</v>
      </c>
      <c r="B9" s="1"/>
      <c r="C9" s="6">
        <f>SUM(B9-'30'!B9)</f>
        <v>0</v>
      </c>
      <c r="D9" s="14"/>
      <c r="E9" s="1"/>
      <c r="F9" s="1"/>
      <c r="G9" s="12">
        <f>SUM(C9)</f>
        <v>0</v>
      </c>
    </row>
    <row r="10" spans="1:7" ht="17.25" x14ac:dyDescent="0.3">
      <c r="A10" s="1" t="s">
        <v>8</v>
      </c>
      <c r="B10" s="1"/>
      <c r="C10" s="6">
        <f>SUM(B10-'30'!B10)</f>
        <v>0</v>
      </c>
      <c r="D10" s="14"/>
      <c r="E10" s="1"/>
      <c r="F10" s="1"/>
      <c r="G10" s="28">
        <f>SUM(C10:C11)</f>
        <v>0</v>
      </c>
    </row>
    <row r="11" spans="1:7" ht="17.25" x14ac:dyDescent="0.3">
      <c r="A11" s="1" t="s">
        <v>9</v>
      </c>
      <c r="B11" s="1"/>
      <c r="C11" s="6">
        <f>SUM(B11-'30'!B11)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/>
      <c r="C12" s="6">
        <f>SUM(B12-'30'!B12)</f>
        <v>0</v>
      </c>
      <c r="D12" s="14"/>
      <c r="E12" s="1"/>
      <c r="F12" s="1"/>
      <c r="G12" s="12">
        <f>SUM(C12)</f>
        <v>0</v>
      </c>
    </row>
    <row r="13" spans="1:7" ht="17.25" x14ac:dyDescent="0.3">
      <c r="A13" s="1" t="s">
        <v>11</v>
      </c>
      <c r="B13" s="11"/>
      <c r="C13" s="13">
        <f>SUM(B13-'30'!B13)</f>
        <v>0</v>
      </c>
      <c r="D13" s="14"/>
      <c r="E13" s="1"/>
      <c r="F13" s="1"/>
      <c r="G13" s="12">
        <f>SUM(C13)</f>
        <v>0</v>
      </c>
    </row>
    <row r="14" spans="1:7" ht="17.25" x14ac:dyDescent="0.3">
      <c r="A14" s="1" t="s">
        <v>12</v>
      </c>
      <c r="B14" s="1"/>
      <c r="C14" s="6">
        <f>SUM(B14-'30'!B14)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/>
      <c r="C15" s="6">
        <f>SUM(B15-'30'!B15)</f>
        <v>0</v>
      </c>
      <c r="D15" s="14"/>
      <c r="E15" s="1"/>
      <c r="F15" s="1"/>
      <c r="G15" s="28">
        <f>SUM(C15:C16)</f>
        <v>0</v>
      </c>
    </row>
    <row r="16" spans="1:7" ht="17.25" x14ac:dyDescent="0.3">
      <c r="A16" s="1" t="s">
        <v>42</v>
      </c>
      <c r="B16" s="1"/>
      <c r="C16" s="6">
        <f>SUM(B16-'30'!B16)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/>
      <c r="C17" s="6">
        <f>SUM(B17-'30'!B17)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/>
      <c r="C18" s="6">
        <f>SUM(B18-'30'!B18)</f>
        <v>0</v>
      </c>
      <c r="D18" s="14"/>
      <c r="E18" s="1"/>
      <c r="F18" s="1"/>
      <c r="G18" s="28">
        <f>SUM(C18:C19)</f>
        <v>0</v>
      </c>
    </row>
    <row r="19" spans="1:7" ht="17.25" x14ac:dyDescent="0.3">
      <c r="A19" s="1" t="s">
        <v>16</v>
      </c>
      <c r="B19" s="1"/>
      <c r="C19" s="6">
        <f>SUM(B19-'30'!B19)</f>
        <v>0</v>
      </c>
      <c r="D19" s="14"/>
      <c r="E19" s="1"/>
      <c r="F19" s="1"/>
      <c r="G19" s="29"/>
    </row>
    <row r="20" spans="1:7" ht="17.25" x14ac:dyDescent="0.3">
      <c r="A20" s="1" t="s">
        <v>17</v>
      </c>
      <c r="B20" s="1"/>
      <c r="C20" s="6">
        <f>SUM(B20-'30'!B20)</f>
        <v>0</v>
      </c>
      <c r="D20" s="14"/>
      <c r="E20" s="1"/>
      <c r="F20" s="1"/>
      <c r="G20" s="12">
        <f>SUM(C20)</f>
        <v>0</v>
      </c>
    </row>
    <row r="21" spans="1:7" ht="17.25" x14ac:dyDescent="0.3">
      <c r="A21" s="1" t="s">
        <v>18</v>
      </c>
      <c r="B21" s="1"/>
      <c r="C21" s="6">
        <f>SUM(B21-'30'!B21)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19</v>
      </c>
      <c r="B22" s="1"/>
      <c r="C22" s="6">
        <f>SUM(B22-'30'!B22)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/>
      <c r="C23" s="6">
        <f>SUM(B23-'30'!B23)</f>
        <v>0</v>
      </c>
      <c r="D23" s="14"/>
      <c r="E23" s="1"/>
      <c r="F23" s="1"/>
      <c r="G23" s="28">
        <f>SUM(C23:C24)</f>
        <v>0</v>
      </c>
    </row>
    <row r="24" spans="1:7" ht="17.25" x14ac:dyDescent="0.3">
      <c r="A24" s="1" t="s">
        <v>21</v>
      </c>
      <c r="B24" s="1"/>
      <c r="C24" s="6">
        <f>SUM(B24-'30'!B24)</f>
        <v>0</v>
      </c>
      <c r="D24" s="14"/>
      <c r="E24" s="1"/>
      <c r="F24" s="1"/>
      <c r="G24" s="29"/>
    </row>
    <row r="25" spans="1:7" ht="17.25" x14ac:dyDescent="0.3">
      <c r="A25" s="1" t="s">
        <v>22</v>
      </c>
      <c r="B25" s="1"/>
      <c r="C25" s="6">
        <f>SUM(B25-'30'!B25)</f>
        <v>0</v>
      </c>
      <c r="D25" s="14"/>
      <c r="E25" s="1"/>
      <c r="F25" s="1"/>
      <c r="G25" s="28">
        <f>SUM(C25:C26)</f>
        <v>0</v>
      </c>
    </row>
    <row r="26" spans="1:7" ht="17.25" x14ac:dyDescent="0.3">
      <c r="A26" s="1" t="s">
        <v>23</v>
      </c>
      <c r="B26" s="1"/>
      <c r="C26" s="6">
        <f>SUM(B26-'30'!B26)</f>
        <v>0</v>
      </c>
      <c r="D26" s="14"/>
      <c r="E26" s="1"/>
      <c r="F26" s="1"/>
      <c r="G26" s="29"/>
    </row>
    <row r="27" spans="1:7" ht="17.25" x14ac:dyDescent="0.3">
      <c r="A27" s="1" t="s">
        <v>24</v>
      </c>
      <c r="B27" s="1"/>
      <c r="C27" s="6">
        <f>SUM(B27-'30'!B27)</f>
        <v>0</v>
      </c>
      <c r="D27" s="14"/>
      <c r="E27" s="1"/>
      <c r="F27" s="1"/>
      <c r="G27" s="28">
        <f>SUM(C27:C28)</f>
        <v>0</v>
      </c>
    </row>
    <row r="28" spans="1:7" ht="17.25" x14ac:dyDescent="0.3">
      <c r="A28" s="1" t="s">
        <v>25</v>
      </c>
      <c r="B28" s="1"/>
      <c r="C28" s="6">
        <f>SUM(B28-'30'!B28)</f>
        <v>0</v>
      </c>
      <c r="D28" s="14"/>
      <c r="E28" s="1"/>
      <c r="F28" s="1"/>
      <c r="G28" s="29"/>
    </row>
    <row r="29" spans="1:7" ht="17.25" x14ac:dyDescent="0.3">
      <c r="A29" s="1" t="s">
        <v>44</v>
      </c>
      <c r="B29" s="1"/>
      <c r="C29" s="6">
        <f>SUM(B29-'30'!B29)</f>
        <v>0</v>
      </c>
      <c r="D29" s="14"/>
      <c r="E29" s="1"/>
      <c r="F29" s="1"/>
      <c r="G29" s="21"/>
    </row>
    <row r="30" spans="1:7" ht="17.25" x14ac:dyDescent="0.3">
      <c r="A30" s="1" t="s">
        <v>45</v>
      </c>
      <c r="B30" s="1"/>
      <c r="C30" s="6">
        <f>SUM(B30-'30'!B30)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/>
      <c r="C31" s="6">
        <f>SUM(B31-'30'!B31)</f>
        <v>0</v>
      </c>
      <c r="D31" s="14"/>
      <c r="E31" s="1"/>
      <c r="F31" s="1"/>
      <c r="G31" s="28">
        <f>SUM(C31:C32)</f>
        <v>0</v>
      </c>
    </row>
    <row r="32" spans="1:7" ht="17.25" x14ac:dyDescent="0.3">
      <c r="A32" s="1" t="s">
        <v>27</v>
      </c>
      <c r="B32" s="1"/>
      <c r="C32" s="6">
        <f>SUM(B32-'30'!B32)</f>
        <v>0</v>
      </c>
      <c r="D32" s="14"/>
      <c r="E32" s="1"/>
      <c r="F32" s="1"/>
      <c r="G32" s="29"/>
    </row>
    <row r="33" spans="1:7" ht="17.25" x14ac:dyDescent="0.3">
      <c r="A33" s="1" t="s">
        <v>28</v>
      </c>
      <c r="B33" s="1"/>
      <c r="C33" s="6">
        <f>SUM(B33-'30'!B33)</f>
        <v>0</v>
      </c>
      <c r="D33" s="14"/>
      <c r="E33" s="1"/>
      <c r="F33" s="1"/>
      <c r="G33" s="28">
        <f>SUM(C33:C34)</f>
        <v>0</v>
      </c>
    </row>
    <row r="34" spans="1:7" ht="17.25" x14ac:dyDescent="0.3">
      <c r="A34" s="1" t="s">
        <v>29</v>
      </c>
      <c r="B34" s="1"/>
      <c r="C34" s="6">
        <f>SUM(B34-'30'!B34)</f>
        <v>0</v>
      </c>
      <c r="D34" s="14"/>
      <c r="E34" s="1"/>
      <c r="F34" s="1"/>
      <c r="G34" s="29"/>
    </row>
    <row r="35" spans="1:7" ht="17.25" x14ac:dyDescent="0.3">
      <c r="A35" s="1" t="s">
        <v>30</v>
      </c>
      <c r="B35" s="1"/>
      <c r="C35" s="6">
        <f>SUM(B35-'30'!B35)</f>
        <v>0</v>
      </c>
      <c r="D35" s="14"/>
      <c r="E35" s="1"/>
      <c r="F35" s="1"/>
      <c r="G35" s="28">
        <f>SUM(C35:C36)</f>
        <v>0</v>
      </c>
    </row>
    <row r="36" spans="1:7" ht="17.25" x14ac:dyDescent="0.3">
      <c r="A36" s="1" t="s">
        <v>31</v>
      </c>
      <c r="B36" s="1"/>
      <c r="C36" s="6">
        <f>SUM(B36-'30'!B36)</f>
        <v>0</v>
      </c>
      <c r="D36" s="14"/>
      <c r="E36" s="1"/>
      <c r="F36" s="1"/>
      <c r="G36" s="29"/>
    </row>
    <row r="37" spans="1:7" ht="17.25" x14ac:dyDescent="0.3">
      <c r="A37" s="1" t="s">
        <v>32</v>
      </c>
      <c r="B37" s="1"/>
      <c r="C37" s="6">
        <f>SUM(B37-'30'!B37)</f>
        <v>0</v>
      </c>
      <c r="D37" s="14"/>
      <c r="E37" s="1"/>
      <c r="F37" s="1"/>
      <c r="G37" s="28">
        <f>SUM(C37:C38)</f>
        <v>0</v>
      </c>
    </row>
    <row r="38" spans="1:7" ht="17.25" x14ac:dyDescent="0.3">
      <c r="A38" s="1" t="s">
        <v>33</v>
      </c>
      <c r="B38" s="1"/>
      <c r="C38" s="6">
        <f>SUM(B38-'30'!B38)</f>
        <v>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16417000</v>
      </c>
      <c r="C39" s="6">
        <f>SUM(B39-'29'!B39)</f>
        <v>0</v>
      </c>
      <c r="D39" s="1"/>
      <c r="E39" s="1"/>
      <c r="F39" s="1"/>
      <c r="G39" s="12">
        <f>SUM(C39)</f>
        <v>0</v>
      </c>
    </row>
    <row r="40" spans="1:7" x14ac:dyDescent="0.25">
      <c r="A40" s="9" t="s">
        <v>43</v>
      </c>
      <c r="B40" s="10" t="e">
        <f>SUM(#REF!)</f>
        <v>#REF!</v>
      </c>
      <c r="F40" s="9" t="s">
        <v>43</v>
      </c>
      <c r="G40" s="10">
        <f>MIN(G2:G39)</f>
        <v>0</v>
      </c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31,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7" workbookViewId="0">
      <selection activeCell="B38" sqref="B38"/>
    </sheetView>
  </sheetViews>
  <sheetFormatPr defaultRowHeight="15" x14ac:dyDescent="0.25"/>
  <cols>
    <col min="1" max="1" width="16.42578125" customWidth="1"/>
    <col min="2" max="2" width="18.140625" customWidth="1"/>
    <col min="3" max="3" width="15.5703125" customWidth="1"/>
    <col min="4" max="4" width="7.7109375" customWidth="1"/>
    <col min="5" max="5" width="7.140625" customWidth="1"/>
    <col min="6" max="6" width="6.140625" customWidth="1"/>
    <col min="7" max="7" width="18.42578125" customWidth="1"/>
    <col min="8" max="10" width="9.140625" customWidth="1"/>
    <col min="12" max="14" width="9.140625" customWidth="1"/>
  </cols>
  <sheetData>
    <row r="1" spans="1:7" ht="32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21" customHeight="1" x14ac:dyDescent="0.3">
      <c r="A2" s="1" t="s">
        <v>1</v>
      </c>
      <c r="B2" s="1">
        <v>192999000</v>
      </c>
      <c r="C2" s="6">
        <f>SUM(B2-'3'!B2)</f>
        <v>146000</v>
      </c>
      <c r="D2" s="8"/>
      <c r="E2" s="2"/>
      <c r="F2" s="3"/>
      <c r="G2" s="28">
        <f>SUM(C2:C3)</f>
        <v>197120</v>
      </c>
    </row>
    <row r="3" spans="1:7" ht="17.25" x14ac:dyDescent="0.3">
      <c r="A3" s="1" t="s">
        <v>0</v>
      </c>
      <c r="B3" s="1">
        <v>4753650</v>
      </c>
      <c r="C3" s="6">
        <f>SUM(B3-'3'!B3)</f>
        <v>51120</v>
      </c>
      <c r="D3" s="14"/>
      <c r="E3" s="1"/>
      <c r="F3" s="1"/>
      <c r="G3" s="29"/>
    </row>
    <row r="4" spans="1:7" ht="17.25" x14ac:dyDescent="0.3">
      <c r="A4" s="1" t="s">
        <v>2</v>
      </c>
      <c r="B4" s="1">
        <v>370000</v>
      </c>
      <c r="C4" s="6">
        <f>SUM(B4-'3'!B4)</f>
        <v>1000</v>
      </c>
      <c r="D4" s="14"/>
      <c r="E4" s="1"/>
      <c r="F4" s="1"/>
      <c r="G4" s="15">
        <f>SUM(C4)</f>
        <v>1000</v>
      </c>
    </row>
    <row r="5" spans="1:7" ht="17.25" x14ac:dyDescent="0.3">
      <c r="A5" s="1" t="s">
        <v>3</v>
      </c>
      <c r="B5" s="1">
        <v>1582070</v>
      </c>
      <c r="C5" s="6">
        <f>SUM(B5-'3'!B5)</f>
        <v>196020</v>
      </c>
      <c r="D5" s="8"/>
      <c r="E5" s="1"/>
      <c r="F5" s="1"/>
      <c r="G5" s="12">
        <f>SUM(C5)</f>
        <v>196020</v>
      </c>
    </row>
    <row r="6" spans="1:7" ht="17.25" x14ac:dyDescent="0.3">
      <c r="A6" s="1" t="s">
        <v>4</v>
      </c>
      <c r="B6" s="1">
        <v>37373640</v>
      </c>
      <c r="C6" s="6">
        <f>SUM(B6-'3'!B6)</f>
        <v>9420</v>
      </c>
      <c r="D6" s="14"/>
      <c r="E6" s="1"/>
      <c r="F6" s="1"/>
      <c r="G6" s="12">
        <f>SUM(C6)</f>
        <v>9420</v>
      </c>
    </row>
    <row r="7" spans="1:7" ht="17.25" x14ac:dyDescent="0.3">
      <c r="A7" s="1" t="s">
        <v>5</v>
      </c>
      <c r="B7" s="1">
        <v>10757800</v>
      </c>
      <c r="C7" s="6">
        <f>SUM(B7-'3'!B7)</f>
        <v>14900</v>
      </c>
      <c r="D7" s="14"/>
      <c r="E7" s="1"/>
      <c r="F7" s="1"/>
      <c r="G7" s="28">
        <f>SUM(C7:C8)</f>
        <v>44060</v>
      </c>
    </row>
    <row r="8" spans="1:7" ht="17.25" x14ac:dyDescent="0.3">
      <c r="A8" s="1" t="s">
        <v>6</v>
      </c>
      <c r="B8" s="1">
        <v>8898100</v>
      </c>
      <c r="C8" s="6">
        <f>SUM(B8-'3'!B8)</f>
        <v>29160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80685530</v>
      </c>
      <c r="C9" s="6">
        <f>SUM(B9-'3'!B9)</f>
        <v>43240</v>
      </c>
      <c r="D9" s="14"/>
      <c r="E9" s="1"/>
      <c r="F9" s="1"/>
      <c r="G9" s="12">
        <f>SUM(C9)</f>
        <v>43240</v>
      </c>
    </row>
    <row r="10" spans="1:7" ht="17.25" x14ac:dyDescent="0.3">
      <c r="A10" s="1" t="s">
        <v>8</v>
      </c>
      <c r="B10" s="1">
        <v>713619900</v>
      </c>
      <c r="C10" s="6">
        <f>SUM(B10-'3'!B10)</f>
        <v>491900</v>
      </c>
      <c r="D10" s="14"/>
      <c r="E10" s="1"/>
      <c r="F10" s="1"/>
      <c r="G10" s="28">
        <f>SUM(C10:C11)</f>
        <v>491900</v>
      </c>
    </row>
    <row r="11" spans="1:7" ht="17.25" x14ac:dyDescent="0.3">
      <c r="A11" s="1" t="s">
        <v>9</v>
      </c>
      <c r="B11" s="1">
        <v>36407390</v>
      </c>
      <c r="C11" s="6">
        <f>SUM(B11-'3'!B11)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6412594000</v>
      </c>
      <c r="C12" s="6">
        <f>SUM(B12-'3'!B12)</f>
        <v>2115000</v>
      </c>
      <c r="D12" s="14"/>
      <c r="E12" s="1"/>
      <c r="F12" s="1"/>
      <c r="G12" s="12">
        <f>SUM(C12)</f>
        <v>2115000</v>
      </c>
    </row>
    <row r="13" spans="1:7" ht="17.25" x14ac:dyDescent="0.3">
      <c r="A13" s="1" t="s">
        <v>11</v>
      </c>
      <c r="B13" s="11">
        <v>6666695518000</v>
      </c>
      <c r="C13" s="13">
        <f>SUM(B13-'3'!B13)</f>
        <v>297000</v>
      </c>
      <c r="D13" s="14"/>
      <c r="E13" s="1"/>
      <c r="F13" s="1"/>
      <c r="G13" s="12">
        <f>SUM(C13)</f>
        <v>297000</v>
      </c>
    </row>
    <row r="14" spans="1:7" ht="17.25" x14ac:dyDescent="0.3">
      <c r="A14" s="1" t="s">
        <v>12</v>
      </c>
      <c r="B14" s="1">
        <v>36800860</v>
      </c>
      <c r="C14" s="6">
        <f>SUM(B14-'3'!B14)</f>
        <v>106130</v>
      </c>
      <c r="D14" s="14"/>
      <c r="E14" s="1"/>
      <c r="F14" s="1"/>
      <c r="G14" s="12">
        <f>SUM(C14)</f>
        <v>106130</v>
      </c>
    </row>
    <row r="15" spans="1:7" ht="17.25" x14ac:dyDescent="0.3">
      <c r="A15" s="1" t="s">
        <v>13</v>
      </c>
      <c r="B15" s="1">
        <v>196451870</v>
      </c>
      <c r="C15" s="6">
        <f>SUM(B15-'3'!B15)</f>
        <v>380280</v>
      </c>
      <c r="D15" s="14"/>
      <c r="E15" s="1"/>
      <c r="F15" s="1"/>
      <c r="G15" s="28">
        <f>SUM(C15:C16)</f>
        <v>380280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199840000</v>
      </c>
      <c r="C17" s="6">
        <f>SUM(B17-'3'!B17)</f>
        <v>326000</v>
      </c>
      <c r="D17" s="14"/>
      <c r="E17" s="1"/>
      <c r="F17" s="1"/>
      <c r="G17" s="12">
        <f>SUM(C17)</f>
        <v>326000</v>
      </c>
    </row>
    <row r="18" spans="1:7" ht="17.25" x14ac:dyDescent="0.3">
      <c r="A18" s="1" t="s">
        <v>15</v>
      </c>
      <c r="B18" s="1">
        <v>9171970</v>
      </c>
      <c r="C18" s="6">
        <f>SUM(B18-'3'!B18)</f>
        <v>32810</v>
      </c>
      <c r="D18" s="14"/>
      <c r="E18" s="1"/>
      <c r="F18" s="1"/>
      <c r="G18" s="28">
        <f>SUM(C18:C19)</f>
        <v>33310</v>
      </c>
    </row>
    <row r="19" spans="1:7" ht="17.25" x14ac:dyDescent="0.3">
      <c r="A19" s="1" t="s">
        <v>16</v>
      </c>
      <c r="B19" s="1">
        <v>7331800</v>
      </c>
      <c r="C19" s="6">
        <f>SUM(B19-'3'!B19)</f>
        <v>500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44436760</v>
      </c>
      <c r="C20" s="6">
        <f>SUM(B20-'3'!B20)</f>
        <v>109280</v>
      </c>
      <c r="D20" s="14"/>
      <c r="E20" s="1"/>
      <c r="F20" s="1"/>
      <c r="G20" s="12">
        <f>SUM(C20)</f>
        <v>109280</v>
      </c>
    </row>
    <row r="21" spans="1:7" ht="17.25" x14ac:dyDescent="0.3">
      <c r="A21" s="1" t="s">
        <v>18</v>
      </c>
      <c r="B21" s="1">
        <v>6127000</v>
      </c>
      <c r="C21" s="6">
        <f>SUM(B21-'3'!B21)</f>
        <v>61700</v>
      </c>
      <c r="D21" s="14"/>
      <c r="E21" s="1"/>
      <c r="F21" s="1"/>
      <c r="G21" s="12">
        <f>SUM(C21)</f>
        <v>61700</v>
      </c>
    </row>
    <row r="22" spans="1:7" ht="17.25" x14ac:dyDescent="0.3">
      <c r="A22" s="1" t="s">
        <v>19</v>
      </c>
      <c r="B22" s="1">
        <v>79304400</v>
      </c>
      <c r="C22" s="6">
        <f>SUM(B22-'3'!B22)</f>
        <v>162800</v>
      </c>
      <c r="D22" s="14"/>
      <c r="E22" s="1"/>
      <c r="F22" s="1"/>
      <c r="G22" s="12">
        <f>SUM(C22)</f>
        <v>162800</v>
      </c>
    </row>
    <row r="23" spans="1:7" ht="17.25" x14ac:dyDescent="0.3">
      <c r="A23" s="1" t="s">
        <v>20</v>
      </c>
      <c r="B23" s="1">
        <v>9238900</v>
      </c>
      <c r="C23" s="6">
        <f>SUM(B23-'3'!B23)</f>
        <v>0</v>
      </c>
      <c r="D23" s="14"/>
      <c r="E23" s="1"/>
      <c r="F23" s="1"/>
      <c r="G23" s="28">
        <f>SUM(C23:C24)</f>
        <v>0</v>
      </c>
    </row>
    <row r="24" spans="1:7" ht="17.25" x14ac:dyDescent="0.3">
      <c r="A24" s="1" t="s">
        <v>21</v>
      </c>
      <c r="B24" s="1">
        <v>1237430</v>
      </c>
      <c r="C24" s="6">
        <f>SUM(B24-'3'!B24)</f>
        <v>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18341000</v>
      </c>
      <c r="C25" s="6">
        <f>SUM(B25-'3'!B25)</f>
        <v>430000</v>
      </c>
      <c r="D25" s="14"/>
      <c r="E25" s="1"/>
      <c r="F25" s="1"/>
      <c r="G25" s="28">
        <f>SUM(C25:C26)</f>
        <v>520030</v>
      </c>
    </row>
    <row r="26" spans="1:7" ht="17.25" x14ac:dyDescent="0.3">
      <c r="A26" s="1" t="s">
        <v>23</v>
      </c>
      <c r="B26" s="1">
        <v>3453780</v>
      </c>
      <c r="C26" s="6">
        <f>SUM(B26-'3'!B26)</f>
        <v>90030</v>
      </c>
      <c r="D26" s="14"/>
      <c r="E26" s="1"/>
      <c r="F26" s="1"/>
      <c r="G26" s="29"/>
    </row>
    <row r="27" spans="1:7" ht="17.25" x14ac:dyDescent="0.3">
      <c r="A27" s="1" t="s">
        <v>24</v>
      </c>
      <c r="B27" s="1"/>
      <c r="C27" s="6">
        <f>SUM(B27-'3'!B27)</f>
        <v>0</v>
      </c>
      <c r="D27" s="14"/>
      <c r="E27" s="1"/>
      <c r="F27" s="1"/>
      <c r="G27" s="30">
        <f>SUM(C27:C28)</f>
        <v>1620</v>
      </c>
    </row>
    <row r="28" spans="1:7" ht="17.25" x14ac:dyDescent="0.3">
      <c r="A28" s="1" t="s">
        <v>25</v>
      </c>
      <c r="B28" s="1">
        <v>65230</v>
      </c>
      <c r="C28" s="6">
        <f>SUM(B28-'3'!B28)</f>
        <v>1620</v>
      </c>
      <c r="D28" s="14"/>
      <c r="E28" s="1"/>
      <c r="F28" s="1"/>
      <c r="G28" s="31"/>
    </row>
    <row r="29" spans="1:7" ht="17.25" x14ac:dyDescent="0.3">
      <c r="A29" s="1" t="s">
        <v>44</v>
      </c>
      <c r="B29" s="1">
        <v>11669000</v>
      </c>
      <c r="C29" s="6">
        <f>SUM(B29-'3'!B29)</f>
        <v>92000</v>
      </c>
      <c r="D29" s="14"/>
      <c r="E29" s="1"/>
      <c r="F29" s="1"/>
      <c r="G29" s="24"/>
    </row>
    <row r="30" spans="1:7" ht="17.25" x14ac:dyDescent="0.3">
      <c r="A30" s="1" t="s">
        <v>45</v>
      </c>
      <c r="B30" s="1">
        <v>7060290</v>
      </c>
      <c r="C30" s="6">
        <f>SUM(B30-'3'!B30)</f>
        <v>54430</v>
      </c>
      <c r="D30" s="14"/>
      <c r="E30" s="1"/>
      <c r="F30" s="1"/>
      <c r="G30" s="24">
        <f>SUM(C29:C30)</f>
        <v>146430</v>
      </c>
    </row>
    <row r="31" spans="1:7" ht="17.25" x14ac:dyDescent="0.3">
      <c r="A31" s="1" t="s">
        <v>26</v>
      </c>
      <c r="B31" s="1">
        <v>29000</v>
      </c>
      <c r="C31" s="6">
        <f>SUM(B31-'3'!B31)</f>
        <v>0</v>
      </c>
      <c r="D31" s="14"/>
      <c r="E31" s="1"/>
      <c r="F31" s="1"/>
      <c r="G31" s="28">
        <f>SUM(C31:C32)</f>
        <v>34420</v>
      </c>
    </row>
    <row r="32" spans="1:7" ht="17.25" x14ac:dyDescent="0.3">
      <c r="A32" s="1" t="s">
        <v>27</v>
      </c>
      <c r="B32" s="1">
        <v>1551500</v>
      </c>
      <c r="C32" s="6">
        <f>SUM(B32-'3'!B32)</f>
        <v>34420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41816000</v>
      </c>
      <c r="C33" s="6">
        <f>SUM(B33-'3'!B33)</f>
        <v>84000</v>
      </c>
      <c r="D33" s="14"/>
      <c r="E33" s="1"/>
      <c r="F33" s="1"/>
      <c r="G33" s="28">
        <f>SUM(C33:C34)</f>
        <v>165260</v>
      </c>
    </row>
    <row r="34" spans="1:7" ht="17.25" x14ac:dyDescent="0.3">
      <c r="A34" s="1" t="s">
        <v>29</v>
      </c>
      <c r="B34" s="1">
        <v>3352160</v>
      </c>
      <c r="C34" s="6">
        <f>SUM(B34-'3'!B34)</f>
        <v>81260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27805400</v>
      </c>
      <c r="C35" s="6">
        <f>SUM(B35-'3'!B35)</f>
        <v>3000</v>
      </c>
      <c r="D35" s="14"/>
      <c r="E35" s="1"/>
      <c r="F35" s="1"/>
      <c r="G35" s="28">
        <f>SUM(C35:C36)</f>
        <v>28770</v>
      </c>
    </row>
    <row r="36" spans="1:7" ht="17.25" x14ac:dyDescent="0.3">
      <c r="A36" s="1" t="s">
        <v>31</v>
      </c>
      <c r="B36" s="1">
        <v>1357590</v>
      </c>
      <c r="C36" s="6">
        <f>SUM(B36-'3'!B36)</f>
        <v>25770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45419000</v>
      </c>
      <c r="C37" s="6">
        <f>SUM(B37-'3'!B37)</f>
        <v>294000</v>
      </c>
      <c r="D37" s="14"/>
      <c r="E37" s="1"/>
      <c r="F37" s="1"/>
      <c r="G37" s="28">
        <f>SUM(C37:C38)</f>
        <v>375910</v>
      </c>
    </row>
    <row r="38" spans="1:7" ht="17.25" x14ac:dyDescent="0.3">
      <c r="A38" s="1" t="s">
        <v>33</v>
      </c>
      <c r="B38" s="1">
        <v>2837810</v>
      </c>
      <c r="C38" s="6">
        <f>SUM(B38-'3'!B38)</f>
        <v>81910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3966300</v>
      </c>
      <c r="C39" s="6">
        <f>SUM(B39-'3'!B39)</f>
        <v>149300</v>
      </c>
      <c r="D39" s="14"/>
      <c r="E39" s="1"/>
      <c r="F39" s="1"/>
      <c r="G39" s="12">
        <f>SUM(C39)</f>
        <v>149300</v>
      </c>
    </row>
    <row r="40" spans="1:7" x14ac:dyDescent="0.25">
      <c r="A40" s="9"/>
      <c r="B40" s="9"/>
      <c r="F40" s="9"/>
      <c r="G40" s="10"/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4,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2" workbookViewId="0">
      <selection activeCell="G41" sqref="G41"/>
    </sheetView>
  </sheetViews>
  <sheetFormatPr defaultRowHeight="15" x14ac:dyDescent="0.25"/>
  <cols>
    <col min="1" max="1" width="16.28515625" customWidth="1"/>
    <col min="2" max="2" width="18.140625" customWidth="1"/>
    <col min="3" max="3" width="13.7109375" customWidth="1"/>
    <col min="4" max="5" width="7" customWidth="1"/>
    <col min="6" max="6" width="6.7109375" customWidth="1"/>
    <col min="7" max="7" width="19.425781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193125000</v>
      </c>
      <c r="C2" s="6">
        <f>SUM(B2-'4'!B2)</f>
        <v>126000</v>
      </c>
      <c r="D2" s="8"/>
      <c r="E2" s="2"/>
      <c r="F2" s="3"/>
      <c r="G2" s="28">
        <f>SUM(C2:C3)</f>
        <v>171690</v>
      </c>
    </row>
    <row r="3" spans="1:7" ht="17.25" x14ac:dyDescent="0.3">
      <c r="A3" s="1" t="s">
        <v>0</v>
      </c>
      <c r="B3" s="1">
        <v>4799340</v>
      </c>
      <c r="C3" s="6">
        <f>SUM(B3-'4'!B3)</f>
        <v>45690</v>
      </c>
      <c r="D3" s="14"/>
      <c r="E3" s="1"/>
      <c r="F3" s="1"/>
      <c r="G3" s="29"/>
    </row>
    <row r="4" spans="1:7" ht="17.25" x14ac:dyDescent="0.3">
      <c r="A4" s="1" t="s">
        <v>2</v>
      </c>
      <c r="B4" s="1">
        <v>372000</v>
      </c>
      <c r="C4" s="6">
        <f>SUM(B4-'4'!B4)</f>
        <v>2000</v>
      </c>
      <c r="D4" s="14"/>
      <c r="E4" s="1"/>
      <c r="F4" s="1"/>
      <c r="G4" s="12">
        <f>SUM(C4)</f>
        <v>2000</v>
      </c>
    </row>
    <row r="5" spans="1:7" ht="17.25" x14ac:dyDescent="0.3">
      <c r="A5" s="1" t="s">
        <v>3</v>
      </c>
      <c r="B5" s="1">
        <v>1755630</v>
      </c>
      <c r="C5" s="6">
        <f>SUM(B5-'4'!B5)</f>
        <v>173560</v>
      </c>
      <c r="D5" s="8"/>
      <c r="E5" s="1"/>
      <c r="F5" s="1"/>
      <c r="G5" s="12">
        <f>SUM(C5)</f>
        <v>173560</v>
      </c>
    </row>
    <row r="6" spans="1:7" ht="17.25" x14ac:dyDescent="0.3">
      <c r="A6" s="1" t="s">
        <v>4</v>
      </c>
      <c r="B6" s="1">
        <v>37380810</v>
      </c>
      <c r="C6" s="6">
        <f>SUM(B6-'4'!B6)</f>
        <v>7170</v>
      </c>
      <c r="D6" s="14"/>
      <c r="E6" s="1"/>
      <c r="F6" s="1"/>
      <c r="G6" s="12">
        <f>SUM(C6)</f>
        <v>7170</v>
      </c>
    </row>
    <row r="7" spans="1:7" ht="17.25" x14ac:dyDescent="0.3">
      <c r="A7" s="1" t="s">
        <v>5</v>
      </c>
      <c r="B7" s="1">
        <v>10771800</v>
      </c>
      <c r="C7" s="6">
        <f>SUM(B7-'4'!B7)</f>
        <v>14000</v>
      </c>
      <c r="D7" s="14"/>
      <c r="E7" s="1"/>
      <c r="F7" s="1"/>
      <c r="G7" s="28">
        <f>SUM(C7:C8)</f>
        <v>39930</v>
      </c>
    </row>
    <row r="8" spans="1:7" ht="17.25" x14ac:dyDescent="0.3">
      <c r="A8" s="1" t="s">
        <v>6</v>
      </c>
      <c r="B8" s="1">
        <v>8924030</v>
      </c>
      <c r="C8" s="6">
        <f>SUM(B8-'4'!B8)</f>
        <v>25930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80729470</v>
      </c>
      <c r="C9" s="6">
        <f>SUM(B9-'4'!B9)</f>
        <v>43940</v>
      </c>
      <c r="D9" s="14"/>
      <c r="E9" s="1"/>
      <c r="F9" s="1"/>
      <c r="G9" s="12">
        <f>SUM(C9)</f>
        <v>43940</v>
      </c>
    </row>
    <row r="10" spans="1:7" ht="17.25" x14ac:dyDescent="0.3">
      <c r="A10" s="1" t="s">
        <v>8</v>
      </c>
      <c r="B10" s="1">
        <v>713855300</v>
      </c>
      <c r="C10" s="6">
        <f>SUM(B10-'4'!B10)</f>
        <v>235400</v>
      </c>
      <c r="D10" s="14"/>
      <c r="E10" s="1"/>
      <c r="F10" s="1"/>
      <c r="G10" s="28">
        <f>SUM(C10:C11)</f>
        <v>235400</v>
      </c>
    </row>
    <row r="11" spans="1:7" ht="17.25" x14ac:dyDescent="0.3">
      <c r="A11" s="1" t="s">
        <v>9</v>
      </c>
      <c r="B11" s="1">
        <v>36407390</v>
      </c>
      <c r="C11" s="6">
        <f>SUM(B11-'4'!B11)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6414608000</v>
      </c>
      <c r="C12" s="6">
        <f>SUM(B12-'4'!B12)</f>
        <v>2014000</v>
      </c>
      <c r="D12" s="14"/>
      <c r="E12" s="1"/>
      <c r="F12" s="1">
        <v>2.1</v>
      </c>
      <c r="G12" s="12">
        <f>SUM(C12)</f>
        <v>2014000</v>
      </c>
    </row>
    <row r="13" spans="1:7" ht="17.25" x14ac:dyDescent="0.3">
      <c r="A13" s="1" t="s">
        <v>11</v>
      </c>
      <c r="B13" s="11">
        <v>6666695937000</v>
      </c>
      <c r="C13" s="13">
        <f>SUM(B13-'4'!B13)</f>
        <v>419000</v>
      </c>
      <c r="D13" s="14"/>
      <c r="E13" s="1"/>
      <c r="F13" s="1"/>
      <c r="G13" s="12">
        <f>SUM(C13)</f>
        <v>419000</v>
      </c>
    </row>
    <row r="14" spans="1:7" ht="17.25" x14ac:dyDescent="0.3">
      <c r="A14" s="1" t="s">
        <v>12</v>
      </c>
      <c r="B14" s="1">
        <v>36877780</v>
      </c>
      <c r="C14" s="6">
        <f>SUM(B14-'4'!B14)</f>
        <v>76920</v>
      </c>
      <c r="D14" s="14"/>
      <c r="E14" s="1"/>
      <c r="F14" s="1"/>
      <c r="G14" s="12">
        <f>SUM(C14)</f>
        <v>76920</v>
      </c>
    </row>
    <row r="15" spans="1:7" ht="17.25" x14ac:dyDescent="0.3">
      <c r="A15" s="1" t="s">
        <v>13</v>
      </c>
      <c r="B15" s="1">
        <v>196632520</v>
      </c>
      <c r="C15" s="6">
        <f>SUM(B15-'4'!B15)</f>
        <v>180650</v>
      </c>
      <c r="D15" s="14"/>
      <c r="E15" s="1"/>
      <c r="F15" s="1"/>
      <c r="G15" s="28">
        <f>SUM(C15:C16)</f>
        <v>180650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200084000</v>
      </c>
      <c r="C17" s="6">
        <f>SUM(B17-'4'!B17)</f>
        <v>244000</v>
      </c>
      <c r="D17" s="14"/>
      <c r="E17" s="1"/>
      <c r="F17" s="1"/>
      <c r="G17" s="12">
        <f>SUM(C17)</f>
        <v>244000</v>
      </c>
    </row>
    <row r="18" spans="1:7" ht="17.25" x14ac:dyDescent="0.3">
      <c r="A18" s="1" t="s">
        <v>15</v>
      </c>
      <c r="B18" s="1">
        <v>9202100</v>
      </c>
      <c r="C18" s="6">
        <f>SUM(B18-'4'!B18)</f>
        <v>30130</v>
      </c>
      <c r="D18" s="14"/>
      <c r="E18" s="1"/>
      <c r="F18" s="1"/>
      <c r="G18" s="28">
        <f>SUM(C18:C19)</f>
        <v>30130</v>
      </c>
    </row>
    <row r="19" spans="1:7" ht="17.25" x14ac:dyDescent="0.3">
      <c r="A19" s="1" t="s">
        <v>16</v>
      </c>
      <c r="B19" s="1">
        <v>7331800</v>
      </c>
      <c r="C19" s="6">
        <f>SUM(B19-'4'!B19)</f>
        <v>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44528460</v>
      </c>
      <c r="C20" s="6">
        <f>SUM(B20-'4'!B20)</f>
        <v>91700</v>
      </c>
      <c r="D20" s="14"/>
      <c r="E20" s="1"/>
      <c r="F20" s="1"/>
      <c r="G20" s="12">
        <f>SUM(C20)</f>
        <v>91700</v>
      </c>
    </row>
    <row r="21" spans="1:7" ht="17.25" x14ac:dyDescent="0.3">
      <c r="A21" s="1" t="s">
        <v>18</v>
      </c>
      <c r="B21" s="1">
        <v>6174800</v>
      </c>
      <c r="C21" s="6">
        <f>SUM(B21-'4'!B21)</f>
        <v>47800</v>
      </c>
      <c r="D21" s="14"/>
      <c r="E21" s="1"/>
      <c r="F21" s="1"/>
      <c r="G21" s="12">
        <f>SUM(C21)</f>
        <v>47800</v>
      </c>
    </row>
    <row r="22" spans="1:7" ht="17.25" x14ac:dyDescent="0.3">
      <c r="A22" s="1" t="s">
        <v>19</v>
      </c>
      <c r="B22" s="1">
        <v>79381100</v>
      </c>
      <c r="C22" s="6">
        <f>SUM(B22-'4'!B22)</f>
        <v>76700</v>
      </c>
      <c r="D22" s="14"/>
      <c r="E22" s="1"/>
      <c r="F22" s="1"/>
      <c r="G22" s="12">
        <f>SUM(C22)</f>
        <v>76700</v>
      </c>
    </row>
    <row r="23" spans="1:7" ht="17.25" x14ac:dyDescent="0.3">
      <c r="A23" s="1" t="s">
        <v>20</v>
      </c>
      <c r="B23" s="1">
        <v>9442700</v>
      </c>
      <c r="C23" s="6">
        <f>SUM(B23-'4'!B23)</f>
        <v>203800</v>
      </c>
      <c r="D23" s="14"/>
      <c r="E23" s="1"/>
      <c r="F23" s="1"/>
      <c r="G23" s="28">
        <f>SUM(C23:C24)</f>
        <v>227000</v>
      </c>
    </row>
    <row r="24" spans="1:7" ht="17.25" x14ac:dyDescent="0.3">
      <c r="A24" s="1" t="s">
        <v>21</v>
      </c>
      <c r="B24" s="1">
        <v>1260630</v>
      </c>
      <c r="C24" s="6">
        <f>SUM(B24-'4'!B24)</f>
        <v>23200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18525000</v>
      </c>
      <c r="C25" s="6">
        <f>SUM(B25-'4'!B25)</f>
        <v>184000</v>
      </c>
      <c r="D25" s="14"/>
      <c r="E25" s="1"/>
      <c r="F25" s="1"/>
      <c r="G25" s="28">
        <f>SUM(C25:C26)</f>
        <v>222470</v>
      </c>
    </row>
    <row r="26" spans="1:7" ht="17.25" x14ac:dyDescent="0.3">
      <c r="A26" s="1" t="s">
        <v>23</v>
      </c>
      <c r="B26" s="1">
        <v>3492250</v>
      </c>
      <c r="C26" s="6">
        <f>SUM(B26-'4'!B26)</f>
        <v>38470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v>0</v>
      </c>
      <c r="D27" s="14"/>
      <c r="E27" s="1"/>
      <c r="F27" s="1"/>
      <c r="G27" s="28">
        <f>SUM(C27:C28)</f>
        <v>760</v>
      </c>
    </row>
    <row r="28" spans="1:7" ht="17.25" x14ac:dyDescent="0.3">
      <c r="A28" s="1" t="s">
        <v>25</v>
      </c>
      <c r="B28" s="1">
        <v>65990</v>
      </c>
      <c r="C28" s="6">
        <f>SUM(B28-'4'!B28)</f>
        <v>760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11698000</v>
      </c>
      <c r="C29" s="6">
        <f>SUM(B29-'4'!B29)</f>
        <v>29000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7095640</v>
      </c>
      <c r="C30" s="6">
        <f>SUM(B30-'4'!B30)</f>
        <v>35350</v>
      </c>
      <c r="D30" s="14"/>
      <c r="E30" s="1"/>
      <c r="F30" s="1"/>
      <c r="G30" s="21">
        <f>SUM(C29:C30)</f>
        <v>64350</v>
      </c>
    </row>
    <row r="31" spans="1:7" ht="17.25" x14ac:dyDescent="0.3">
      <c r="A31" s="1" t="s">
        <v>26</v>
      </c>
      <c r="B31" s="1">
        <v>29000</v>
      </c>
      <c r="C31" s="6">
        <f>SUM(B31-'4'!B31)</f>
        <v>0</v>
      </c>
      <c r="D31" s="14"/>
      <c r="E31" s="1"/>
      <c r="F31" s="1"/>
      <c r="G31" s="28">
        <f>SUM(C31:C32)</f>
        <v>12280</v>
      </c>
    </row>
    <row r="32" spans="1:7" ht="17.25" x14ac:dyDescent="0.3">
      <c r="A32" s="1" t="s">
        <v>27</v>
      </c>
      <c r="B32" s="1">
        <v>1563780</v>
      </c>
      <c r="C32" s="6">
        <f>SUM(B32-'4'!B32)</f>
        <v>12280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41843000</v>
      </c>
      <c r="C33" s="6">
        <f>SUM(B33-'4'!B33)</f>
        <v>27000</v>
      </c>
      <c r="D33" s="14"/>
      <c r="E33" s="1"/>
      <c r="F33" s="1"/>
      <c r="G33" s="28">
        <f>SUM(C33:C34)</f>
        <v>62010</v>
      </c>
    </row>
    <row r="34" spans="1:7" ht="17.25" x14ac:dyDescent="0.3">
      <c r="A34" s="1" t="s">
        <v>29</v>
      </c>
      <c r="B34" s="1">
        <v>3387170</v>
      </c>
      <c r="C34" s="6">
        <f>SUM(B34-'4'!B34)</f>
        <v>35010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27806400</v>
      </c>
      <c r="C35" s="6">
        <f>SUM(B35-'4'!B35)</f>
        <v>1000</v>
      </c>
      <c r="D35" s="14"/>
      <c r="E35" s="1"/>
      <c r="F35" s="1"/>
      <c r="G35" s="28">
        <f>SUM(C35:C36)</f>
        <v>10920</v>
      </c>
    </row>
    <row r="36" spans="1:7" ht="17.25" x14ac:dyDescent="0.3">
      <c r="A36" s="1" t="s">
        <v>31</v>
      </c>
      <c r="B36" s="1">
        <v>1367510</v>
      </c>
      <c r="C36" s="6">
        <f>SUM(B36-'4'!B36)</f>
        <v>9920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45545000</v>
      </c>
      <c r="C37" s="6">
        <f>SUM(B37-'4'!B37)</f>
        <v>126000</v>
      </c>
      <c r="D37" s="14"/>
      <c r="E37" s="1"/>
      <c r="F37" s="1"/>
      <c r="G37" s="28">
        <f>SUM(C37:C38)</f>
        <v>160990</v>
      </c>
    </row>
    <row r="38" spans="1:7" ht="17.25" x14ac:dyDescent="0.3">
      <c r="A38" s="1" t="s">
        <v>33</v>
      </c>
      <c r="B38" s="1">
        <v>2872800</v>
      </c>
      <c r="C38" s="6">
        <f>SUM(B38-'4'!B38)</f>
        <v>34990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4030100</v>
      </c>
      <c r="C39" s="6">
        <f>SUM(B39-'4'!B39)</f>
        <v>63800</v>
      </c>
      <c r="D39" s="14"/>
      <c r="E39" s="1"/>
      <c r="F39" s="1"/>
      <c r="G39" s="12">
        <f>SUM(C39)</f>
        <v>63800</v>
      </c>
    </row>
    <row r="40" spans="1:7" x14ac:dyDescent="0.25">
      <c r="A40" s="9"/>
      <c r="B40" s="9"/>
      <c r="F40" s="9" t="s">
        <v>43</v>
      </c>
      <c r="G40" s="10">
        <f>SUM(G2:G39)</f>
        <v>4679170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&amp;C&amp;"-,Bold"&amp;18February 5,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2" workbookViewId="0">
      <selection activeCell="G41" sqref="G41"/>
    </sheetView>
  </sheetViews>
  <sheetFormatPr defaultRowHeight="15" x14ac:dyDescent="0.25"/>
  <cols>
    <col min="1" max="1" width="16.140625" customWidth="1"/>
    <col min="2" max="2" width="19.42578125" customWidth="1"/>
    <col min="3" max="3" width="15.140625" customWidth="1"/>
    <col min="4" max="4" width="7" customWidth="1"/>
    <col min="5" max="5" width="6.7109375" customWidth="1"/>
    <col min="6" max="6" width="6.42578125" customWidth="1"/>
    <col min="7" max="7" width="19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193261000</v>
      </c>
      <c r="C2" s="6">
        <f>SUM(B2-'5'!B2)</f>
        <v>136000</v>
      </c>
      <c r="D2" s="8"/>
      <c r="E2" s="2"/>
      <c r="F2" s="3"/>
      <c r="G2" s="28">
        <f>SUM(C2:C3)</f>
        <v>183580</v>
      </c>
    </row>
    <row r="3" spans="1:7" ht="17.25" x14ac:dyDescent="0.3">
      <c r="A3" s="1" t="s">
        <v>0</v>
      </c>
      <c r="B3" s="1">
        <v>4846920</v>
      </c>
      <c r="C3" s="6">
        <f>SUM(B3-'5'!B3)</f>
        <v>47580</v>
      </c>
      <c r="D3" s="14"/>
      <c r="E3" s="1"/>
      <c r="F3" s="1"/>
      <c r="G3" s="29"/>
    </row>
    <row r="4" spans="1:7" ht="17.25" x14ac:dyDescent="0.3">
      <c r="A4" s="1" t="s">
        <v>2</v>
      </c>
      <c r="B4" s="1">
        <v>379000</v>
      </c>
      <c r="C4" s="6">
        <f>SUM(B4-'5'!B4)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1932690</v>
      </c>
      <c r="C5" s="6">
        <f>SUM(B5-'5'!B5)</f>
        <v>177060</v>
      </c>
      <c r="D5" s="8"/>
      <c r="E5" s="14"/>
      <c r="F5" s="1"/>
      <c r="G5" s="12">
        <f>SUM(C5)</f>
        <v>177060</v>
      </c>
    </row>
    <row r="6" spans="1:7" ht="17.25" x14ac:dyDescent="0.3">
      <c r="A6" s="1" t="s">
        <v>4</v>
      </c>
      <c r="B6" s="1">
        <v>37388180</v>
      </c>
      <c r="C6" s="6">
        <f>SUM(B6-'5'!B6)</f>
        <v>7370</v>
      </c>
      <c r="D6" s="14"/>
      <c r="E6" s="1"/>
      <c r="F6" s="1"/>
      <c r="G6" s="12">
        <f>SUM(C6)</f>
        <v>7370</v>
      </c>
    </row>
    <row r="7" spans="1:7" ht="17.25" x14ac:dyDescent="0.3">
      <c r="A7" s="1" t="s">
        <v>5</v>
      </c>
      <c r="B7" s="1">
        <v>10784100</v>
      </c>
      <c r="C7" s="6">
        <f>SUM(B7-'5'!B7)</f>
        <v>12300</v>
      </c>
      <c r="D7" s="14"/>
      <c r="E7" s="1"/>
      <c r="F7" s="1"/>
      <c r="G7" s="28">
        <f>SUM(C7:C8)</f>
        <v>39140</v>
      </c>
    </row>
    <row r="8" spans="1:7" ht="17.25" x14ac:dyDescent="0.3">
      <c r="A8" s="1" t="s">
        <v>6</v>
      </c>
      <c r="B8" s="1">
        <v>8950870</v>
      </c>
      <c r="C8" s="6">
        <f>SUM(B8-'5'!B8)</f>
        <v>26840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80775610</v>
      </c>
      <c r="C9" s="6">
        <f>SUM(B9-'5'!B9)</f>
        <v>46140</v>
      </c>
      <c r="D9" s="14"/>
      <c r="E9" s="1"/>
      <c r="F9" s="1"/>
      <c r="G9" s="12">
        <f>SUM(C9)</f>
        <v>46140</v>
      </c>
    </row>
    <row r="10" spans="1:7" ht="17.25" x14ac:dyDescent="0.3">
      <c r="A10" s="1" t="s">
        <v>8</v>
      </c>
      <c r="B10" s="1">
        <v>714389900</v>
      </c>
      <c r="C10" s="6">
        <f>SUM(B10-'5'!B10)</f>
        <v>534600</v>
      </c>
      <c r="D10" s="14"/>
      <c r="E10" s="1"/>
      <c r="F10" s="1"/>
      <c r="G10" s="28">
        <f>SUM(C10:C11)</f>
        <v>534600</v>
      </c>
    </row>
    <row r="11" spans="1:7" ht="17.25" x14ac:dyDescent="0.3">
      <c r="A11" s="1" t="s">
        <v>9</v>
      </c>
      <c r="B11" s="1">
        <v>36407390</v>
      </c>
      <c r="C11" s="6">
        <f>SUM(B11-'5'!B11)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6416675000</v>
      </c>
      <c r="C12" s="6">
        <f>SUM(B12-'5'!B12)</f>
        <v>2067000</v>
      </c>
      <c r="D12" s="14"/>
      <c r="E12" s="1"/>
      <c r="F12" s="16">
        <v>2.1</v>
      </c>
      <c r="G12" s="12">
        <f>SUM(C12)</f>
        <v>2067000</v>
      </c>
    </row>
    <row r="13" spans="1:7" ht="17.25" x14ac:dyDescent="0.3">
      <c r="A13" s="1" t="s">
        <v>11</v>
      </c>
      <c r="B13" s="11">
        <v>6666696216000</v>
      </c>
      <c r="C13" s="6">
        <f>SUM(B13-'5'!B13)</f>
        <v>279000</v>
      </c>
      <c r="D13" s="14"/>
      <c r="E13" s="1"/>
      <c r="F13" s="1"/>
      <c r="G13" s="12">
        <f>SUM(C13)</f>
        <v>279000</v>
      </c>
    </row>
    <row r="14" spans="1:7" ht="17.25" x14ac:dyDescent="0.3">
      <c r="A14" s="1" t="s">
        <v>12</v>
      </c>
      <c r="B14" s="1">
        <v>36884720</v>
      </c>
      <c r="C14" s="6">
        <f>SUM(B14-'5'!B14)</f>
        <v>6940</v>
      </c>
      <c r="D14" s="14"/>
      <c r="E14" s="1"/>
      <c r="F14" s="1"/>
      <c r="G14" s="12">
        <f>SUM(C14)</f>
        <v>6940</v>
      </c>
    </row>
    <row r="15" spans="1:7" ht="17.25" x14ac:dyDescent="0.3">
      <c r="A15" s="1" t="s">
        <v>13</v>
      </c>
      <c r="B15" s="1">
        <v>196799880</v>
      </c>
      <c r="C15" s="6">
        <f>SUM(B15-'5'!B15)</f>
        <v>167360</v>
      </c>
      <c r="D15" s="14"/>
      <c r="E15" s="1"/>
      <c r="F15" s="1"/>
      <c r="G15" s="28">
        <f>SUM(C15:C16)</f>
        <v>167360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200135000</v>
      </c>
      <c r="C17" s="6">
        <f>SUM(B17-'5'!B17)</f>
        <v>51000</v>
      </c>
      <c r="D17" s="14"/>
      <c r="E17" s="1"/>
      <c r="F17" s="1"/>
      <c r="G17" s="12">
        <f>SUM(C17)</f>
        <v>51000</v>
      </c>
    </row>
    <row r="18" spans="1:7" ht="17.25" x14ac:dyDescent="0.3">
      <c r="A18" s="1" t="s">
        <v>15</v>
      </c>
      <c r="B18" s="1">
        <v>9233630</v>
      </c>
      <c r="C18" s="6">
        <f>SUM(B18-'5'!B18)</f>
        <v>31530</v>
      </c>
      <c r="D18" s="14"/>
      <c r="E18" s="1"/>
      <c r="F18" s="1"/>
      <c r="G18" s="28">
        <f>SUM(C18:C19)</f>
        <v>32430</v>
      </c>
    </row>
    <row r="19" spans="1:7" ht="17.25" x14ac:dyDescent="0.3">
      <c r="A19" s="1" t="s">
        <v>16</v>
      </c>
      <c r="B19" s="1">
        <v>7332700</v>
      </c>
      <c r="C19" s="6">
        <f>SUM(B19-'5'!B19)</f>
        <v>900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44625550</v>
      </c>
      <c r="C20" s="6">
        <f>SUM(B20-'5'!B20)</f>
        <v>97090</v>
      </c>
      <c r="D20" s="14"/>
      <c r="E20" s="1"/>
      <c r="F20" s="1"/>
      <c r="G20" s="12">
        <f>SUM(C20)</f>
        <v>97090</v>
      </c>
    </row>
    <row r="21" spans="1:7" ht="17.25" x14ac:dyDescent="0.3">
      <c r="A21" s="1" t="s">
        <v>18</v>
      </c>
      <c r="B21" s="1">
        <v>6224600</v>
      </c>
      <c r="C21" s="6">
        <f>SUM(B21-'5'!B21)</f>
        <v>49800</v>
      </c>
      <c r="D21" s="14"/>
      <c r="E21" s="1"/>
      <c r="F21" s="1"/>
      <c r="G21" s="12">
        <f>SUM(C21)</f>
        <v>49800</v>
      </c>
    </row>
    <row r="22" spans="1:7" ht="17.25" x14ac:dyDescent="0.3">
      <c r="A22" s="1" t="s">
        <v>19</v>
      </c>
      <c r="B22" s="1">
        <v>79455300</v>
      </c>
      <c r="C22" s="6">
        <f>SUM(B22-'5'!B22)</f>
        <v>74200</v>
      </c>
      <c r="D22" s="14"/>
      <c r="E22" s="1"/>
      <c r="F22" s="1"/>
      <c r="G22" s="12">
        <f>SUM(C22)</f>
        <v>74200</v>
      </c>
    </row>
    <row r="23" spans="1:7" ht="17.25" x14ac:dyDescent="0.3">
      <c r="A23" s="1" t="s">
        <v>20</v>
      </c>
      <c r="B23" s="1">
        <v>9539000</v>
      </c>
      <c r="C23" s="6">
        <f>SUM(B23-'5'!B23)</f>
        <v>96300</v>
      </c>
      <c r="D23" s="14"/>
      <c r="E23" s="1"/>
      <c r="F23" s="1"/>
      <c r="G23" s="28">
        <f>SUM(C23:C24)</f>
        <v>107530</v>
      </c>
    </row>
    <row r="24" spans="1:7" ht="17.25" x14ac:dyDescent="0.3">
      <c r="A24" s="1" t="s">
        <v>21</v>
      </c>
      <c r="B24" s="1">
        <v>1271860</v>
      </c>
      <c r="C24" s="6">
        <f>SUM(B24-'5'!B24)</f>
        <v>11230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18728000</v>
      </c>
      <c r="C25" s="6">
        <f>SUM(B25-'5'!B25)</f>
        <v>203000</v>
      </c>
      <c r="D25" s="14"/>
      <c r="E25" s="1"/>
      <c r="F25" s="1"/>
      <c r="G25" s="28">
        <f>SUM(C25:C26)</f>
        <v>245770</v>
      </c>
    </row>
    <row r="26" spans="1:7" ht="17.25" x14ac:dyDescent="0.3">
      <c r="A26" s="1" t="s">
        <v>23</v>
      </c>
      <c r="B26" s="1">
        <v>3535020</v>
      </c>
      <c r="C26" s="6">
        <f>SUM(B26-'5'!B26)</f>
        <v>42770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SUM(B27-'5'!B27)</f>
        <v>0</v>
      </c>
      <c r="D27" s="14"/>
      <c r="E27" s="1"/>
      <c r="F27" s="1"/>
      <c r="G27" s="28">
        <f>SUM(C27:C28)</f>
        <v>570</v>
      </c>
    </row>
    <row r="28" spans="1:7" ht="17.25" x14ac:dyDescent="0.3">
      <c r="A28" s="1" t="s">
        <v>25</v>
      </c>
      <c r="B28" s="1">
        <v>66560</v>
      </c>
      <c r="C28" s="6">
        <f>SUM(B28-'5'!B28)</f>
        <v>570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11728000</v>
      </c>
      <c r="C29" s="6">
        <f>SUM(B29-'5'!B29)</f>
        <v>30000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7135230</v>
      </c>
      <c r="C30" s="6">
        <f>SUM(B30-'5'!B30)</f>
        <v>39590</v>
      </c>
      <c r="D30" s="14"/>
      <c r="E30" s="1"/>
      <c r="F30" s="1"/>
      <c r="G30" s="21">
        <f>SUM(C29:C30)</f>
        <v>69590</v>
      </c>
    </row>
    <row r="31" spans="1:7" ht="17.25" x14ac:dyDescent="0.3">
      <c r="A31" s="1" t="s">
        <v>26</v>
      </c>
      <c r="B31" s="1">
        <v>29000</v>
      </c>
      <c r="C31" s="6">
        <f>SUM(B31-'5'!B31)</f>
        <v>0</v>
      </c>
      <c r="D31" s="14"/>
      <c r="E31" s="1"/>
      <c r="F31" s="1"/>
      <c r="G31" s="28">
        <f>SUM(C31:C32)</f>
        <v>11680</v>
      </c>
    </row>
    <row r="32" spans="1:7" ht="17.25" x14ac:dyDescent="0.3">
      <c r="A32" s="1" t="s">
        <v>27</v>
      </c>
      <c r="B32" s="1">
        <v>1575460</v>
      </c>
      <c r="C32" s="6">
        <f>SUM(B32-'5'!B32)</f>
        <v>11680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41879000</v>
      </c>
      <c r="C33" s="6">
        <f>SUM(B33-'5'!B33)</f>
        <v>36000</v>
      </c>
      <c r="D33" s="14"/>
      <c r="E33" s="1"/>
      <c r="F33" s="1"/>
      <c r="G33" s="28">
        <f>SUM(C33:C34)</f>
        <v>76900</v>
      </c>
    </row>
    <row r="34" spans="1:7" ht="17.25" x14ac:dyDescent="0.3">
      <c r="A34" s="1" t="s">
        <v>29</v>
      </c>
      <c r="B34" s="1">
        <v>3428070</v>
      </c>
      <c r="C34" s="6">
        <f>SUM(B34-'5'!B34)</f>
        <v>40900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27806800</v>
      </c>
      <c r="C35" s="6">
        <f>SUM(B35-'5'!B35)</f>
        <v>400</v>
      </c>
      <c r="D35" s="14"/>
      <c r="E35" s="1"/>
      <c r="F35" s="1"/>
      <c r="G35" s="28">
        <v>0</v>
      </c>
    </row>
    <row r="36" spans="1:7" ht="17.25" x14ac:dyDescent="0.3">
      <c r="A36" s="1" t="s">
        <v>31</v>
      </c>
      <c r="B36" s="1">
        <v>1378660</v>
      </c>
      <c r="C36" s="6">
        <f>SUM(B36-'5'!B36)</f>
        <v>11150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45689000</v>
      </c>
      <c r="C37" s="6">
        <f>SUM(B37-'5'!B37)</f>
        <v>144000</v>
      </c>
      <c r="D37" s="14"/>
      <c r="E37" s="1"/>
      <c r="F37" s="1"/>
      <c r="G37" s="28">
        <f>SUM(C37:C38)</f>
        <v>184470</v>
      </c>
    </row>
    <row r="38" spans="1:7" ht="17.25" x14ac:dyDescent="0.3">
      <c r="A38" s="1" t="s">
        <v>33</v>
      </c>
      <c r="B38" s="1">
        <v>2913270</v>
      </c>
      <c r="C38" s="6">
        <f>SUM(B38-'5'!B38)</f>
        <v>40470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4104700</v>
      </c>
      <c r="C39" s="6">
        <f>SUM(B39-'5'!B39)</f>
        <v>74600</v>
      </c>
      <c r="D39" s="14"/>
      <c r="E39" s="1"/>
      <c r="F39" s="1"/>
      <c r="G39" s="12">
        <f>SUM(C39)</f>
        <v>74600</v>
      </c>
    </row>
    <row r="40" spans="1:7" x14ac:dyDescent="0.25">
      <c r="A40" s="9"/>
      <c r="B40" s="9"/>
      <c r="F40" s="9" t="s">
        <v>43</v>
      </c>
      <c r="G40" s="10">
        <f>SUM(G2:G39)</f>
        <v>4590820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6, 2018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8" workbookViewId="0">
      <selection activeCell="G41" sqref="G41"/>
    </sheetView>
  </sheetViews>
  <sheetFormatPr defaultRowHeight="15" x14ac:dyDescent="0.25"/>
  <cols>
    <col min="1" max="1" width="16.140625" customWidth="1"/>
    <col min="2" max="2" width="18.5703125" customWidth="1"/>
    <col min="3" max="3" width="16.42578125" customWidth="1"/>
    <col min="4" max="4" width="6" customWidth="1"/>
    <col min="5" max="5" width="6.7109375" customWidth="1"/>
    <col min="6" max="6" width="6.42578125" customWidth="1"/>
    <col min="7" max="7" width="18.8554687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193397000</v>
      </c>
      <c r="C2" s="6">
        <f>SUM(B2-'6'!B2)</f>
        <v>136000</v>
      </c>
      <c r="D2" s="8"/>
      <c r="E2" s="2"/>
      <c r="F2" s="3"/>
      <c r="G2" s="28">
        <f>SUM(C2:C3)</f>
        <v>185060</v>
      </c>
    </row>
    <row r="3" spans="1:7" ht="17.25" x14ac:dyDescent="0.3">
      <c r="A3" s="1" t="s">
        <v>0</v>
      </c>
      <c r="B3" s="1">
        <v>4895980</v>
      </c>
      <c r="C3" s="6">
        <f>SUM(B3-'6'!B3)</f>
        <v>49060</v>
      </c>
      <c r="D3" s="14"/>
      <c r="E3" s="1"/>
      <c r="F3" s="1"/>
      <c r="G3" s="29"/>
    </row>
    <row r="4" spans="1:7" ht="17.25" x14ac:dyDescent="0.3">
      <c r="A4" s="1" t="s">
        <v>2</v>
      </c>
      <c r="B4" s="1">
        <v>387000</v>
      </c>
      <c r="C4" s="6">
        <f>SUM(B4-'6'!B4)</f>
        <v>8000</v>
      </c>
      <c r="D4" s="14"/>
      <c r="E4" s="1"/>
      <c r="F4" s="1"/>
      <c r="G4" s="12">
        <f>SUM(C4)</f>
        <v>8000</v>
      </c>
    </row>
    <row r="5" spans="1:7" ht="17.25" x14ac:dyDescent="0.3">
      <c r="A5" s="1" t="s">
        <v>3</v>
      </c>
      <c r="B5" s="1">
        <v>2112260</v>
      </c>
      <c r="C5" s="6">
        <f>SUM(B5-'6'!B5)</f>
        <v>179570</v>
      </c>
      <c r="D5" s="8"/>
      <c r="E5" s="1"/>
      <c r="F5" s="1"/>
      <c r="G5" s="12">
        <f>SUM(C5)</f>
        <v>179570</v>
      </c>
    </row>
    <row r="6" spans="1:7" ht="17.25" x14ac:dyDescent="0.3">
      <c r="A6" s="1" t="s">
        <v>4</v>
      </c>
      <c r="B6" s="1">
        <v>37395830</v>
      </c>
      <c r="C6" s="6">
        <f>SUM(B6-'6'!B6)</f>
        <v>7650</v>
      </c>
      <c r="D6" s="14"/>
      <c r="E6" s="1"/>
      <c r="F6" s="1"/>
      <c r="G6" s="12">
        <f>SUM(C6)</f>
        <v>7650</v>
      </c>
    </row>
    <row r="7" spans="1:7" ht="17.25" x14ac:dyDescent="0.3">
      <c r="A7" s="1" t="s">
        <v>5</v>
      </c>
      <c r="B7" s="1">
        <v>10797000</v>
      </c>
      <c r="C7" s="6">
        <f>SUM(B7-'6'!B7)</f>
        <v>12900</v>
      </c>
      <c r="D7" s="14"/>
      <c r="E7" s="1"/>
      <c r="F7" s="1"/>
      <c r="G7" s="28">
        <f>SUM(C7:C8)</f>
        <v>37750</v>
      </c>
    </row>
    <row r="8" spans="1:7" ht="17.25" x14ac:dyDescent="0.3">
      <c r="A8" s="1" t="s">
        <v>6</v>
      </c>
      <c r="B8" s="1">
        <v>8975720</v>
      </c>
      <c r="C8" s="6">
        <f>SUM(B8-'6'!B8)</f>
        <v>24850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80822990</v>
      </c>
      <c r="C9" s="6">
        <f>SUM(B9-'6'!B9)</f>
        <v>47380</v>
      </c>
      <c r="D9" s="14"/>
      <c r="E9" s="1"/>
      <c r="F9" s="1"/>
      <c r="G9" s="12">
        <f>SUM(C9)</f>
        <v>47380</v>
      </c>
    </row>
    <row r="10" spans="1:7" ht="17.25" x14ac:dyDescent="0.3">
      <c r="A10" s="1" t="s">
        <v>8</v>
      </c>
      <c r="B10" s="1">
        <v>714763600</v>
      </c>
      <c r="C10" s="6">
        <f>SUM(B10-'6'!B10)</f>
        <v>373700</v>
      </c>
      <c r="D10" s="14"/>
      <c r="E10" s="1"/>
      <c r="F10" s="1"/>
      <c r="G10" s="28">
        <f>SUM(C10:C11)</f>
        <v>373700</v>
      </c>
    </row>
    <row r="11" spans="1:7" ht="17.25" x14ac:dyDescent="0.3">
      <c r="A11" s="1" t="s">
        <v>9</v>
      </c>
      <c r="B11" s="1">
        <v>36407390</v>
      </c>
      <c r="C11" s="6">
        <f>SUM(B11-'6'!B11)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6418625000</v>
      </c>
      <c r="C12" s="6">
        <f>SUM(B12-'6'!B12)</f>
        <v>1950000</v>
      </c>
      <c r="D12" s="14"/>
      <c r="E12" s="1"/>
      <c r="F12" s="1">
        <v>2.1</v>
      </c>
      <c r="G12" s="12">
        <f>SUM(C12)</f>
        <v>1950000</v>
      </c>
    </row>
    <row r="13" spans="1:7" ht="17.25" x14ac:dyDescent="0.3">
      <c r="A13" s="1" t="s">
        <v>11</v>
      </c>
      <c r="B13" s="11">
        <v>6666696598000</v>
      </c>
      <c r="C13" s="13">
        <f>SUM(B13-'6'!B13)</f>
        <v>382000</v>
      </c>
      <c r="D13" s="14"/>
      <c r="E13" s="1"/>
      <c r="F13" s="1"/>
      <c r="G13" s="12">
        <f>SUM(C13)</f>
        <v>382000</v>
      </c>
    </row>
    <row r="14" spans="1:7" ht="17.25" x14ac:dyDescent="0.3">
      <c r="A14" s="1" t="s">
        <v>12</v>
      </c>
      <c r="B14" s="1">
        <v>36981340</v>
      </c>
      <c r="C14" s="6">
        <f>SUM(B14-'6'!B14)</f>
        <v>96620</v>
      </c>
      <c r="D14" s="14"/>
      <c r="E14" s="1"/>
      <c r="F14" s="1"/>
      <c r="G14" s="12">
        <f>SUM(C14)</f>
        <v>96620</v>
      </c>
    </row>
    <row r="15" spans="1:7" ht="17.25" x14ac:dyDescent="0.3">
      <c r="A15" s="1" t="s">
        <v>13</v>
      </c>
      <c r="B15" s="1">
        <v>196954220</v>
      </c>
      <c r="C15" s="6">
        <f>SUM(B15-'6'!B15)</f>
        <v>154340</v>
      </c>
      <c r="D15" s="14"/>
      <c r="E15" s="1"/>
      <c r="F15" s="1"/>
      <c r="G15" s="28">
        <f>SUM(C15:C16)</f>
        <v>154340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200372000</v>
      </c>
      <c r="C17" s="6">
        <f>SUM(B17-'6'!B17)</f>
        <v>237000</v>
      </c>
      <c r="D17" s="14"/>
      <c r="E17" s="1"/>
      <c r="F17" s="1"/>
      <c r="G17" s="12">
        <f>SUM(C17)</f>
        <v>237000</v>
      </c>
    </row>
    <row r="18" spans="1:7" ht="17.25" x14ac:dyDescent="0.3">
      <c r="A18" s="1" t="s">
        <v>15</v>
      </c>
      <c r="B18" s="1">
        <v>9264420</v>
      </c>
      <c r="C18" s="6">
        <f>SUM(B18-'6'!B18)</f>
        <v>30790</v>
      </c>
      <c r="D18" s="14"/>
      <c r="E18" s="1"/>
      <c r="F18" s="1"/>
      <c r="G18" s="28">
        <f>SUM(C18:C19)</f>
        <v>31090</v>
      </c>
    </row>
    <row r="19" spans="1:7" ht="17.25" x14ac:dyDescent="0.3">
      <c r="A19" s="1" t="s">
        <v>16</v>
      </c>
      <c r="B19" s="1">
        <v>7333000</v>
      </c>
      <c r="C19" s="6">
        <f>SUM(B19-'6'!B19)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44723400</v>
      </c>
      <c r="C20" s="6">
        <f>SUM(B20-'6'!B20)</f>
        <v>97850</v>
      </c>
      <c r="D20" s="14"/>
      <c r="E20" s="1"/>
      <c r="F20" s="1"/>
      <c r="G20" s="12">
        <f>SUM(C20)</f>
        <v>97850</v>
      </c>
    </row>
    <row r="21" spans="1:7" ht="17.25" x14ac:dyDescent="0.3">
      <c r="A21" s="1" t="s">
        <v>18</v>
      </c>
      <c r="B21" s="1">
        <v>6275400</v>
      </c>
      <c r="C21" s="6">
        <f>SUM(B21-'6'!B21)</f>
        <v>50800</v>
      </c>
      <c r="D21" s="14"/>
      <c r="E21" s="1"/>
      <c r="F21" s="1"/>
      <c r="G21" s="12">
        <f>SUM(C21)</f>
        <v>50800</v>
      </c>
    </row>
    <row r="22" spans="1:7" ht="17.25" x14ac:dyDescent="0.3">
      <c r="A22" s="1" t="s">
        <v>19</v>
      </c>
      <c r="B22" s="1">
        <v>79530000</v>
      </c>
      <c r="C22" s="20">
        <f>SUM(B22-'6'!B22)</f>
        <v>74700</v>
      </c>
      <c r="D22" s="14"/>
      <c r="E22" s="1"/>
      <c r="F22" s="1"/>
      <c r="G22" s="12">
        <f>SUM(C22)</f>
        <v>74700</v>
      </c>
    </row>
    <row r="23" spans="1:7" ht="17.25" x14ac:dyDescent="0.3">
      <c r="A23" s="1" t="s">
        <v>20</v>
      </c>
      <c r="B23" s="1">
        <v>9638800</v>
      </c>
      <c r="C23" s="6">
        <f>SUM(B23-'6'!B23)</f>
        <v>99800</v>
      </c>
      <c r="D23" s="14"/>
      <c r="E23" s="1"/>
      <c r="F23" s="1"/>
      <c r="G23" s="28">
        <f>SUM(C23:C24)</f>
        <v>111480</v>
      </c>
    </row>
    <row r="24" spans="1:7" ht="17.25" x14ac:dyDescent="0.3">
      <c r="A24" s="1" t="s">
        <v>21</v>
      </c>
      <c r="B24" s="1">
        <v>1283540</v>
      </c>
      <c r="C24" s="6">
        <f>SUM(B24-'6'!B24)</f>
        <v>11680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18931000</v>
      </c>
      <c r="C25" s="6">
        <f>SUM(B25-'6'!B25)</f>
        <v>203000</v>
      </c>
      <c r="D25" s="14"/>
      <c r="E25" s="1"/>
      <c r="F25" s="1"/>
      <c r="G25" s="28">
        <f>SUM(C25:C26)</f>
        <v>246990</v>
      </c>
    </row>
    <row r="26" spans="1:7" ht="17.25" x14ac:dyDescent="0.3">
      <c r="A26" s="1" t="s">
        <v>23</v>
      </c>
      <c r="B26" s="1">
        <v>3579010</v>
      </c>
      <c r="C26" s="6">
        <f>SUM(B26-'6'!B26)</f>
        <v>43990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SUM(B27-'6'!B27)</f>
        <v>0</v>
      </c>
      <c r="D27" s="14"/>
      <c r="E27" s="1"/>
      <c r="F27" s="1"/>
      <c r="G27" s="28">
        <f>SUM(C27:C28)</f>
        <v>440</v>
      </c>
    </row>
    <row r="28" spans="1:7" ht="17.25" x14ac:dyDescent="0.3">
      <c r="A28" s="1" t="s">
        <v>25</v>
      </c>
      <c r="B28" s="1">
        <v>67000</v>
      </c>
      <c r="C28" s="6">
        <f>SUM(B28-'6'!B28)</f>
        <v>440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11761000</v>
      </c>
      <c r="C29" s="6">
        <f>SUM(B29-'6'!B29)</f>
        <v>33000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7175980</v>
      </c>
      <c r="C30" s="6">
        <f>SUM(B30-'6'!B30)</f>
        <v>40750</v>
      </c>
      <c r="D30" s="14"/>
      <c r="E30" s="1"/>
      <c r="F30" s="1"/>
      <c r="G30" s="21">
        <f>SUM(C29:C30)</f>
        <v>73750</v>
      </c>
    </row>
    <row r="31" spans="1:7" ht="17.25" x14ac:dyDescent="0.3">
      <c r="A31" s="1" t="s">
        <v>26</v>
      </c>
      <c r="B31" s="1">
        <v>29000</v>
      </c>
      <c r="C31" s="6">
        <f>SUM(B31-'6'!B31)</f>
        <v>0</v>
      </c>
      <c r="D31" s="14"/>
      <c r="E31" s="1"/>
      <c r="F31" s="1"/>
      <c r="G31" s="28">
        <f>SUM(C31:C32)</f>
        <v>10640</v>
      </c>
    </row>
    <row r="32" spans="1:7" ht="17.25" x14ac:dyDescent="0.3">
      <c r="A32" s="1" t="s">
        <v>27</v>
      </c>
      <c r="B32" s="1">
        <v>1586100</v>
      </c>
      <c r="C32" s="6">
        <f>SUM(B32-'6'!B32)</f>
        <v>10640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41916000</v>
      </c>
      <c r="C33" s="6">
        <f>SUM(B33-'6'!B33)</f>
        <v>37000</v>
      </c>
      <c r="D33" s="14"/>
      <c r="E33" s="1"/>
      <c r="F33" s="1"/>
      <c r="G33" s="28">
        <f>SUM(C33:C34)</f>
        <v>76100</v>
      </c>
    </row>
    <row r="34" spans="1:7" ht="17.25" x14ac:dyDescent="0.3">
      <c r="A34" s="1" t="s">
        <v>29</v>
      </c>
      <c r="B34" s="1">
        <v>3467170</v>
      </c>
      <c r="C34" s="6">
        <f>SUM(B34-'6'!B34)</f>
        <v>39100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27807600</v>
      </c>
      <c r="C35" s="6">
        <f>SUM(B35-'6'!B35)</f>
        <v>800</v>
      </c>
      <c r="D35" s="14"/>
      <c r="E35" s="1"/>
      <c r="F35" s="1"/>
      <c r="G35" s="28">
        <f>SUM(C35:C36)</f>
        <v>12090</v>
      </c>
    </row>
    <row r="36" spans="1:7" ht="17.25" x14ac:dyDescent="0.3">
      <c r="A36" s="1" t="s">
        <v>31</v>
      </c>
      <c r="B36" s="1">
        <v>1389950</v>
      </c>
      <c r="C36" s="6">
        <f>SUM(B36-'6'!B36)</f>
        <v>11290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45819000</v>
      </c>
      <c r="C37" s="6">
        <f>SUM(B37-'6'!B37)</f>
        <v>130000</v>
      </c>
      <c r="D37" s="14"/>
      <c r="E37" s="1"/>
      <c r="F37" s="1"/>
      <c r="G37" s="28">
        <f>SUM(C37:C38)</f>
        <v>168700</v>
      </c>
    </row>
    <row r="38" spans="1:7" ht="17.25" x14ac:dyDescent="0.3">
      <c r="A38" s="1" t="s">
        <v>33</v>
      </c>
      <c r="B38" s="1">
        <v>2951970</v>
      </c>
      <c r="C38" s="6">
        <f>SUM(B38-'6'!B38)</f>
        <v>38700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4176600</v>
      </c>
      <c r="C39" s="6">
        <f>SUM(B39-'6'!B39)</f>
        <v>71900</v>
      </c>
      <c r="D39" s="14"/>
      <c r="E39" s="1"/>
      <c r="F39" s="1"/>
      <c r="G39" s="12">
        <f>SUM(C39)</f>
        <v>71900</v>
      </c>
    </row>
    <row r="40" spans="1:7" x14ac:dyDescent="0.25">
      <c r="A40" s="9"/>
      <c r="B40" s="9"/>
      <c r="F40" s="9" t="s">
        <v>43</v>
      </c>
      <c r="G40" s="10">
        <f>SUM(G2:G39)</f>
        <v>4685600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7, 2018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Layout" topLeftCell="A2" workbookViewId="0">
      <selection activeCell="G41" sqref="G41"/>
    </sheetView>
  </sheetViews>
  <sheetFormatPr defaultRowHeight="15" x14ac:dyDescent="0.25"/>
  <cols>
    <col min="1" max="1" width="17" customWidth="1"/>
    <col min="2" max="2" width="18.28515625" customWidth="1"/>
    <col min="3" max="3" width="14.5703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193531000</v>
      </c>
      <c r="C2" s="6">
        <f>SUM(B2-'7'!B2)</f>
        <v>134000</v>
      </c>
      <c r="D2" s="8"/>
      <c r="E2" s="2"/>
      <c r="F2" s="3"/>
      <c r="G2" s="28">
        <f>SUM(C2:C3)</f>
        <v>182460</v>
      </c>
    </row>
    <row r="3" spans="1:7" ht="17.25" x14ac:dyDescent="0.3">
      <c r="A3" s="1" t="s">
        <v>0</v>
      </c>
      <c r="B3" s="1">
        <v>4944440</v>
      </c>
      <c r="C3" s="6">
        <f>SUM(B3-'7'!B3)</f>
        <v>48460</v>
      </c>
      <c r="D3" s="14"/>
      <c r="E3" s="1"/>
      <c r="F3" s="1"/>
      <c r="G3" s="29"/>
    </row>
    <row r="4" spans="1:7" ht="17.25" x14ac:dyDescent="0.3">
      <c r="A4" s="1" t="s">
        <v>2</v>
      </c>
      <c r="B4" s="1">
        <v>395000</v>
      </c>
      <c r="C4" s="6">
        <f>SUM(B4-'7'!B4)</f>
        <v>8000</v>
      </c>
      <c r="D4" s="14"/>
      <c r="E4" s="1"/>
      <c r="F4" s="1"/>
      <c r="G4" s="12">
        <f>SUM(C4)</f>
        <v>8000</v>
      </c>
    </row>
    <row r="5" spans="1:7" ht="17.25" x14ac:dyDescent="0.3">
      <c r="A5" s="1" t="s">
        <v>3</v>
      </c>
      <c r="B5" s="1">
        <v>2288700</v>
      </c>
      <c r="C5" s="6">
        <f>SUM(B5-'7'!B5)</f>
        <v>176440</v>
      </c>
      <c r="D5" s="8"/>
      <c r="E5" s="1"/>
      <c r="F5" s="1"/>
      <c r="G5" s="12">
        <f>SUM(C5)</f>
        <v>176440</v>
      </c>
    </row>
    <row r="6" spans="1:7" ht="17.25" x14ac:dyDescent="0.3">
      <c r="A6" s="1" t="s">
        <v>4</v>
      </c>
      <c r="B6" s="1">
        <v>37402160</v>
      </c>
      <c r="C6" s="6">
        <f>SUM(B6-'7'!B6)</f>
        <v>6330</v>
      </c>
      <c r="D6" s="14"/>
      <c r="E6" s="1"/>
      <c r="F6" s="1"/>
      <c r="G6" s="12">
        <f>SUM(C6)</f>
        <v>6330</v>
      </c>
    </row>
    <row r="7" spans="1:7" ht="17.25" x14ac:dyDescent="0.3">
      <c r="A7" s="1" t="s">
        <v>5</v>
      </c>
      <c r="B7" s="1">
        <v>10808800</v>
      </c>
      <c r="C7" s="6">
        <f>SUM(B7-'7'!B7)</f>
        <v>11800</v>
      </c>
      <c r="D7" s="14"/>
      <c r="E7" s="1"/>
      <c r="F7" s="1"/>
      <c r="G7" s="28">
        <f>SUM(C7:C8)</f>
        <v>42210</v>
      </c>
    </row>
    <row r="8" spans="1:7" ht="17.25" x14ac:dyDescent="0.3">
      <c r="A8" s="1" t="s">
        <v>6</v>
      </c>
      <c r="B8" s="1">
        <v>9006130</v>
      </c>
      <c r="C8" s="6">
        <f>SUM(B8-'7'!B8)</f>
        <v>30410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80871300</v>
      </c>
      <c r="C9" s="6">
        <f>SUM(B9-'7'!B9)</f>
        <v>48310</v>
      </c>
      <c r="D9" s="14"/>
      <c r="E9" s="1"/>
      <c r="F9" s="1"/>
      <c r="G9" s="12">
        <f>SUM(C9)</f>
        <v>48310</v>
      </c>
    </row>
    <row r="10" spans="1:7" ht="17.25" x14ac:dyDescent="0.3">
      <c r="A10" s="1" t="s">
        <v>8</v>
      </c>
      <c r="B10" s="1">
        <v>715239200</v>
      </c>
      <c r="C10" s="6">
        <f>SUM(B10-'7'!B10)</f>
        <v>475600</v>
      </c>
      <c r="D10" s="14"/>
      <c r="E10" s="1"/>
      <c r="F10" s="1"/>
      <c r="G10" s="28">
        <f>SUM(C10:C11)</f>
        <v>475600</v>
      </c>
    </row>
    <row r="11" spans="1:7" ht="17.25" x14ac:dyDescent="0.3">
      <c r="A11" s="1" t="s">
        <v>9</v>
      </c>
      <c r="B11" s="1">
        <v>36407390</v>
      </c>
      <c r="C11" s="6">
        <f>SUM(B11-'7'!B11)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6420690000</v>
      </c>
      <c r="C12" s="6">
        <f>SUM(B12-'7'!B12)</f>
        <v>2065000</v>
      </c>
      <c r="D12" s="14"/>
      <c r="E12" s="1"/>
      <c r="F12" s="1">
        <v>2.2000000000000002</v>
      </c>
      <c r="G12" s="12">
        <f>SUM(C12)</f>
        <v>2065000</v>
      </c>
    </row>
    <row r="13" spans="1:7" ht="17.25" x14ac:dyDescent="0.3">
      <c r="A13" s="1" t="s">
        <v>11</v>
      </c>
      <c r="B13" s="11">
        <v>6666696856000</v>
      </c>
      <c r="C13" s="13">
        <f>SUM(B13-'7'!B13)</f>
        <v>258000</v>
      </c>
      <c r="D13" s="14"/>
      <c r="E13" s="1"/>
      <c r="F13" s="1"/>
      <c r="G13" s="12">
        <f>SUM(C13)</f>
        <v>258000</v>
      </c>
    </row>
    <row r="14" spans="1:7" ht="17.25" x14ac:dyDescent="0.3">
      <c r="A14" s="1" t="s">
        <v>12</v>
      </c>
      <c r="B14" s="1">
        <v>37034230</v>
      </c>
      <c r="C14" s="6">
        <f>SUM(B14-'7'!B14)</f>
        <v>52890</v>
      </c>
      <c r="D14" s="14"/>
      <c r="E14" s="1"/>
      <c r="F14" s="1"/>
      <c r="G14" s="12">
        <f>SUM(C14)</f>
        <v>52890</v>
      </c>
    </row>
    <row r="15" spans="1:7" ht="17.25" x14ac:dyDescent="0.3">
      <c r="A15" s="1" t="s">
        <v>13</v>
      </c>
      <c r="B15" s="1">
        <v>197112120</v>
      </c>
      <c r="C15" s="6">
        <f>SUM(B15-'7'!B15)</f>
        <v>157900</v>
      </c>
      <c r="D15" s="14"/>
      <c r="E15" s="1"/>
      <c r="F15" s="1"/>
      <c r="G15" s="28">
        <f>SUM(C15:C16)</f>
        <v>157900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200472000</v>
      </c>
      <c r="C17" s="6">
        <f>SUM(B17-'7'!B17)</f>
        <v>100000</v>
      </c>
      <c r="D17" s="14"/>
      <c r="E17" s="1"/>
      <c r="F17" s="1"/>
      <c r="G17" s="12">
        <f>SUM(C17)</f>
        <v>100000</v>
      </c>
    </row>
    <row r="18" spans="1:7" ht="17.25" x14ac:dyDescent="0.3">
      <c r="A18" s="1" t="s">
        <v>15</v>
      </c>
      <c r="B18" s="1">
        <v>9294740</v>
      </c>
      <c r="C18" s="6">
        <f>SUM(B18-'7'!B18)</f>
        <v>30320</v>
      </c>
      <c r="D18" s="14"/>
      <c r="E18" s="1"/>
      <c r="F18" s="1"/>
      <c r="G18" s="28">
        <f>SUM(C18:C19)</f>
        <v>30520</v>
      </c>
    </row>
    <row r="19" spans="1:7" ht="17.25" x14ac:dyDescent="0.3">
      <c r="A19" s="1" t="s">
        <v>16</v>
      </c>
      <c r="B19" s="1">
        <v>7333200</v>
      </c>
      <c r="C19" s="6">
        <f>SUM(B19-'7'!B19)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44822430</v>
      </c>
      <c r="C20" s="6">
        <f>SUM(B20-'7'!B20)</f>
        <v>99030</v>
      </c>
      <c r="D20" s="14"/>
      <c r="E20" s="1"/>
      <c r="F20" s="1"/>
      <c r="G20" s="12">
        <f>SUM(C20)</f>
        <v>99030</v>
      </c>
    </row>
    <row r="21" spans="1:7" ht="17.25" x14ac:dyDescent="0.3">
      <c r="A21" s="1" t="s">
        <v>18</v>
      </c>
      <c r="B21" s="1">
        <v>6326100</v>
      </c>
      <c r="C21" s="6">
        <f>SUM(B21-'7'!B21)</f>
        <v>50700</v>
      </c>
      <c r="D21" s="14"/>
      <c r="E21" s="1"/>
      <c r="F21" s="1"/>
      <c r="G21" s="12">
        <f>SUM(C21)</f>
        <v>50700</v>
      </c>
    </row>
    <row r="22" spans="1:7" ht="17.25" x14ac:dyDescent="0.3">
      <c r="A22" s="1" t="s">
        <v>19</v>
      </c>
      <c r="B22" s="1">
        <v>79604700</v>
      </c>
      <c r="C22" s="6">
        <f>SUM(B22-'7'!B22)</f>
        <v>74700</v>
      </c>
      <c r="D22" s="14"/>
      <c r="E22" s="1"/>
      <c r="F22" s="1"/>
      <c r="G22" s="12">
        <f>SUM(C22)</f>
        <v>74700</v>
      </c>
    </row>
    <row r="23" spans="1:7" ht="17.25" x14ac:dyDescent="0.3">
      <c r="A23" s="1" t="s">
        <v>20</v>
      </c>
      <c r="B23" s="1">
        <v>9737000</v>
      </c>
      <c r="C23" s="6">
        <f>SUM(B23-'7'!B23)</f>
        <v>98200</v>
      </c>
      <c r="D23" s="14"/>
      <c r="E23" s="1"/>
      <c r="F23" s="1"/>
      <c r="G23" s="28">
        <f>SUM(C23:C24)</f>
        <v>109750</v>
      </c>
    </row>
    <row r="24" spans="1:7" ht="17.25" x14ac:dyDescent="0.3">
      <c r="A24" s="1" t="s">
        <v>21</v>
      </c>
      <c r="B24" s="1">
        <v>1295090</v>
      </c>
      <c r="C24" s="6">
        <f>SUM(B24-'7'!B24)</f>
        <v>11550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19160000</v>
      </c>
      <c r="C25" s="6">
        <f>SUM(B25-'7'!B25)</f>
        <v>229000</v>
      </c>
      <c r="D25" s="14"/>
      <c r="E25" s="1"/>
      <c r="F25" s="1"/>
      <c r="G25" s="28">
        <f>SUM(C25:C26)</f>
        <v>274140</v>
      </c>
    </row>
    <row r="26" spans="1:7" ht="17.25" x14ac:dyDescent="0.3">
      <c r="A26" s="1" t="s">
        <v>23</v>
      </c>
      <c r="B26" s="1">
        <v>3624150</v>
      </c>
      <c r="C26" s="6">
        <f>SUM(B26-'7'!B26)</f>
        <v>45140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SUM(B27-'7'!B27)</f>
        <v>0</v>
      </c>
      <c r="D27" s="14"/>
      <c r="E27" s="1"/>
      <c r="F27" s="1"/>
      <c r="G27" s="28">
        <f>SUM(C27:C28)</f>
        <v>500</v>
      </c>
    </row>
    <row r="28" spans="1:7" ht="17.25" x14ac:dyDescent="0.3">
      <c r="A28" s="1" t="s">
        <v>25</v>
      </c>
      <c r="B28" s="1">
        <v>67500</v>
      </c>
      <c r="C28" s="6">
        <f>SUM(B28-'7'!B28)</f>
        <v>500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11792000</v>
      </c>
      <c r="C29" s="6">
        <f>SUM(B29-'7'!B29)</f>
        <v>31000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7216170</v>
      </c>
      <c r="C30" s="6">
        <f>SUM(B30-'7'!B30)</f>
        <v>40190</v>
      </c>
      <c r="D30" s="14"/>
      <c r="E30" s="1"/>
      <c r="F30" s="1"/>
      <c r="G30" s="21">
        <f>SUM(C29:C30)</f>
        <v>71190</v>
      </c>
    </row>
    <row r="31" spans="1:7" ht="17.25" x14ac:dyDescent="0.3">
      <c r="A31" s="1" t="s">
        <v>26</v>
      </c>
      <c r="B31" s="1">
        <v>29000</v>
      </c>
      <c r="C31" s="6">
        <f>SUM(B31-'7'!B31)</f>
        <v>0</v>
      </c>
      <c r="D31" s="14"/>
      <c r="E31" s="1"/>
      <c r="F31" s="1"/>
      <c r="G31" s="28">
        <f>SUM(C31:C32)</f>
        <v>11720</v>
      </c>
    </row>
    <row r="32" spans="1:7" ht="17.25" x14ac:dyDescent="0.3">
      <c r="A32" s="1" t="s">
        <v>27</v>
      </c>
      <c r="B32" s="1">
        <v>1597820</v>
      </c>
      <c r="C32" s="6">
        <f>SUM(B32-'7'!B32)</f>
        <v>11720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41951000</v>
      </c>
      <c r="C33" s="6">
        <f>SUM(B33-'7'!B33)</f>
        <v>35000</v>
      </c>
      <c r="D33" s="14"/>
      <c r="E33" s="1"/>
      <c r="F33" s="1"/>
      <c r="G33" s="28">
        <f>SUM(C33:C34)</f>
        <v>74460</v>
      </c>
    </row>
    <row r="34" spans="1:7" ht="17.25" x14ac:dyDescent="0.3">
      <c r="A34" s="1" t="s">
        <v>29</v>
      </c>
      <c r="B34" s="1">
        <v>3506630</v>
      </c>
      <c r="C34" s="6">
        <f>SUM(B34-'7'!B34)</f>
        <v>39460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27807900</v>
      </c>
      <c r="C35" s="6">
        <f>SUM(B35-'7'!B35)</f>
        <v>300</v>
      </c>
      <c r="D35" s="14"/>
      <c r="E35" s="1"/>
      <c r="F35" s="1"/>
      <c r="G35" s="28">
        <f>SUM(C35:C36)</f>
        <v>9500</v>
      </c>
    </row>
    <row r="36" spans="1:7" ht="17.25" x14ac:dyDescent="0.3">
      <c r="A36" s="1" t="s">
        <v>31</v>
      </c>
      <c r="B36" s="1">
        <v>1399150</v>
      </c>
      <c r="C36" s="6">
        <f>SUM(B36-'7'!B36)</f>
        <v>9200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45944000</v>
      </c>
      <c r="C37" s="6">
        <f>SUM(B37-'7'!B37)</f>
        <v>125000</v>
      </c>
      <c r="D37" s="14"/>
      <c r="E37" s="1"/>
      <c r="F37" s="1"/>
      <c r="G37" s="28">
        <f>SUM(C37:C38)</f>
        <v>164030</v>
      </c>
    </row>
    <row r="38" spans="1:7" ht="17.25" x14ac:dyDescent="0.3">
      <c r="A38" s="1" t="s">
        <v>33</v>
      </c>
      <c r="B38" s="1">
        <v>2991000</v>
      </c>
      <c r="C38" s="6">
        <f>SUM(B38-'7'!B38)</f>
        <v>39030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4245300</v>
      </c>
      <c r="C39" s="6">
        <f>SUM(B39-'7'!B39)</f>
        <v>68700</v>
      </c>
      <c r="D39" s="14"/>
      <c r="E39" s="1"/>
      <c r="F39" s="1"/>
      <c r="G39" s="12">
        <f>SUM(C39)</f>
        <v>68700</v>
      </c>
    </row>
    <row r="40" spans="1:7" x14ac:dyDescent="0.25">
      <c r="G40" s="10">
        <f>SUM(G2:G39)</f>
        <v>4612080</v>
      </c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&amp;C&amp;20February 8, 2018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4" workbookViewId="0">
      <selection activeCell="G41" sqref="G41"/>
    </sheetView>
  </sheetViews>
  <sheetFormatPr defaultRowHeight="15" x14ac:dyDescent="0.25"/>
  <cols>
    <col min="1" max="1" width="17" customWidth="1"/>
    <col min="2" max="2" width="20.5703125" customWidth="1"/>
    <col min="3" max="3" width="13.1406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193669000</v>
      </c>
      <c r="C2" s="6">
        <f>SUM(B2-'8'!B2)</f>
        <v>138000</v>
      </c>
      <c r="D2" s="8"/>
      <c r="E2" s="2"/>
      <c r="F2" s="3"/>
      <c r="G2" s="28">
        <f>SUM(C2:C3)</f>
        <v>186970</v>
      </c>
    </row>
    <row r="3" spans="1:7" ht="17.25" x14ac:dyDescent="0.3">
      <c r="A3" s="1" t="s">
        <v>0</v>
      </c>
      <c r="B3" s="1">
        <v>4993410</v>
      </c>
      <c r="C3" s="6">
        <f>SUM(B3-'8'!B3)</f>
        <v>48970</v>
      </c>
      <c r="D3" s="14"/>
      <c r="E3" s="1"/>
      <c r="F3" s="1"/>
      <c r="G3" s="29"/>
    </row>
    <row r="4" spans="1:7" ht="17.25" x14ac:dyDescent="0.3">
      <c r="A4" s="1" t="s">
        <v>2</v>
      </c>
      <c r="B4" s="1">
        <v>403000</v>
      </c>
      <c r="C4" s="6">
        <f>SUM(B4-'8'!B4)</f>
        <v>8000</v>
      </c>
      <c r="D4" s="14"/>
      <c r="E4" s="1"/>
      <c r="F4" s="1"/>
      <c r="G4" s="15">
        <f>SUM(C4)</f>
        <v>8000</v>
      </c>
    </row>
    <row r="5" spans="1:7" ht="17.25" x14ac:dyDescent="0.3">
      <c r="A5" s="1" t="s">
        <v>3</v>
      </c>
      <c r="B5" s="1">
        <v>2468450</v>
      </c>
      <c r="C5" s="6">
        <f>SUM(B5-'8'!B5)</f>
        <v>179750</v>
      </c>
      <c r="D5" s="8"/>
      <c r="E5" s="1"/>
      <c r="F5" s="1"/>
      <c r="G5" s="12">
        <f>SUM(C5)</f>
        <v>179750</v>
      </c>
    </row>
    <row r="6" spans="1:7" ht="17.25" x14ac:dyDescent="0.3">
      <c r="A6" s="1" t="s">
        <v>4</v>
      </c>
      <c r="B6" s="1">
        <v>37408760</v>
      </c>
      <c r="C6" s="6">
        <f>SUM(B6-'8'!B6)</f>
        <v>6600</v>
      </c>
      <c r="D6" s="14"/>
      <c r="E6" s="1"/>
      <c r="F6" s="1"/>
      <c r="G6" s="12">
        <f>SUM(C6)</f>
        <v>6600</v>
      </c>
    </row>
    <row r="7" spans="1:7" ht="17.25" x14ac:dyDescent="0.3">
      <c r="A7" s="1" t="s">
        <v>5</v>
      </c>
      <c r="B7" s="1">
        <v>10822000</v>
      </c>
      <c r="C7" s="6">
        <f>SUM(B7-'8'!B7)</f>
        <v>13200</v>
      </c>
      <c r="D7" s="14"/>
      <c r="E7" s="1"/>
      <c r="F7" s="1"/>
      <c r="G7" s="28">
        <f>SUM(C7:C8)</f>
        <v>41070</v>
      </c>
    </row>
    <row r="8" spans="1:7" ht="17.25" x14ac:dyDescent="0.3">
      <c r="A8" s="1" t="s">
        <v>6</v>
      </c>
      <c r="B8" s="1">
        <v>9034000</v>
      </c>
      <c r="C8" s="6">
        <f>SUM(B8-'8'!B8)</f>
        <v>27870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80918620</v>
      </c>
      <c r="C9" s="6">
        <f>SUM(B9-'8'!B9)</f>
        <v>47320</v>
      </c>
      <c r="D9" s="14"/>
      <c r="E9" s="1"/>
      <c r="F9" s="1"/>
      <c r="G9" s="12">
        <f>SUM(C9)</f>
        <v>47320</v>
      </c>
    </row>
    <row r="10" spans="1:7" ht="17.25" x14ac:dyDescent="0.3">
      <c r="A10" s="1" t="s">
        <v>8</v>
      </c>
      <c r="B10" s="1">
        <v>715826100</v>
      </c>
      <c r="C10" s="6">
        <f>SUM(B10-'8'!B10)</f>
        <v>586900</v>
      </c>
      <c r="D10" s="14"/>
      <c r="E10" s="1"/>
      <c r="F10" s="1"/>
      <c r="G10" s="28">
        <f>SUM(C10:C11)</f>
        <v>586900</v>
      </c>
    </row>
    <row r="11" spans="1:7" ht="17.25" x14ac:dyDescent="0.3">
      <c r="A11" s="1" t="s">
        <v>9</v>
      </c>
      <c r="B11" s="1">
        <v>36407390</v>
      </c>
      <c r="C11" s="6">
        <f>SUM(B11-'8'!B11)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6422744000</v>
      </c>
      <c r="C12" s="6">
        <f>SUM(B12-'8'!B12)</f>
        <v>2054000</v>
      </c>
      <c r="D12" s="14"/>
      <c r="E12" s="1"/>
      <c r="F12" s="1">
        <v>1.9</v>
      </c>
      <c r="G12" s="12">
        <f>SUM(C12)</f>
        <v>2054000</v>
      </c>
    </row>
    <row r="13" spans="1:7" ht="17.25" x14ac:dyDescent="0.3">
      <c r="A13" s="1" t="s">
        <v>11</v>
      </c>
      <c r="B13" s="11">
        <v>6666697251000</v>
      </c>
      <c r="C13" s="13">
        <f>SUM(B13-'8'!B13)</f>
        <v>395000</v>
      </c>
      <c r="D13" s="14"/>
      <c r="E13" s="1"/>
      <c r="F13" s="1"/>
      <c r="G13" s="12">
        <f>SUM(C13)</f>
        <v>395000</v>
      </c>
    </row>
    <row r="14" spans="1:7" ht="17.25" x14ac:dyDescent="0.3">
      <c r="A14" s="1" t="s">
        <v>12</v>
      </c>
      <c r="B14" s="1">
        <v>37085580</v>
      </c>
      <c r="C14" s="6">
        <f>SUM(B14-'8'!B14)</f>
        <v>51350</v>
      </c>
      <c r="D14" s="14"/>
      <c r="E14" s="1"/>
      <c r="F14" s="1"/>
      <c r="G14" s="12">
        <f>SUM(C14)</f>
        <v>51350</v>
      </c>
    </row>
    <row r="15" spans="1:7" ht="17.25" x14ac:dyDescent="0.3">
      <c r="A15" s="1" t="s">
        <v>13</v>
      </c>
      <c r="B15" s="1">
        <v>197277870</v>
      </c>
      <c r="C15" s="6">
        <f>SUM(B15-'8'!B15)</f>
        <v>165750</v>
      </c>
      <c r="D15" s="14"/>
      <c r="E15" s="1"/>
      <c r="F15" s="1"/>
      <c r="G15" s="28">
        <f>SUM(C15:C16)</f>
        <v>165750</v>
      </c>
    </row>
    <row r="16" spans="1:7" ht="17.25" x14ac:dyDescent="0.3">
      <c r="A16" s="1" t="s">
        <v>42</v>
      </c>
      <c r="B16" s="1"/>
      <c r="C16" s="6">
        <f>SUM(B16-'8'!B16)</f>
        <v>0</v>
      </c>
      <c r="D16" s="14"/>
      <c r="E16" s="1"/>
      <c r="F16" s="1"/>
      <c r="G16" s="29"/>
    </row>
    <row r="17" spans="1:7" ht="17.25" x14ac:dyDescent="0.3">
      <c r="A17" s="1" t="s">
        <v>14</v>
      </c>
      <c r="B17" s="1">
        <v>200672000</v>
      </c>
      <c r="C17" s="6">
        <f>SUM(B17-'8'!B17)</f>
        <v>200000</v>
      </c>
      <c r="D17" s="14"/>
      <c r="E17" s="1"/>
      <c r="F17" s="1"/>
      <c r="G17" s="12">
        <f>SUM(C17)</f>
        <v>200000</v>
      </c>
    </row>
    <row r="18" spans="1:7" ht="17.25" x14ac:dyDescent="0.3">
      <c r="A18" s="1" t="s">
        <v>15</v>
      </c>
      <c r="B18" s="1">
        <v>9330640</v>
      </c>
      <c r="C18" s="6">
        <f>SUM(B18-'8'!B18)</f>
        <v>35900</v>
      </c>
      <c r="D18" s="14"/>
      <c r="E18" s="1"/>
      <c r="F18" s="1"/>
      <c r="G18" s="28">
        <f>SUM(C18:C19)</f>
        <v>36800</v>
      </c>
    </row>
    <row r="19" spans="1:7" ht="17.25" x14ac:dyDescent="0.3">
      <c r="A19" s="1" t="s">
        <v>16</v>
      </c>
      <c r="B19" s="1">
        <v>7334100</v>
      </c>
      <c r="C19" s="6">
        <f>SUM(B19-'8'!B19)</f>
        <v>900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44917630</v>
      </c>
      <c r="C20" s="6">
        <f>SUM(B20-'8'!B20)</f>
        <v>95200</v>
      </c>
      <c r="D20" s="14"/>
      <c r="E20" s="1"/>
      <c r="F20" s="1"/>
      <c r="G20" s="12">
        <f>SUM(C20)</f>
        <v>95200</v>
      </c>
    </row>
    <row r="21" spans="1:7" ht="17.25" x14ac:dyDescent="0.3">
      <c r="A21" s="1" t="s">
        <v>18</v>
      </c>
      <c r="B21" s="1">
        <v>6377000</v>
      </c>
      <c r="C21" s="6">
        <f>SUM(B21-'8'!B21)</f>
        <v>50900</v>
      </c>
      <c r="D21" s="14"/>
      <c r="E21" s="1"/>
      <c r="F21" s="1"/>
      <c r="G21" s="12">
        <f>SUM(C21)</f>
        <v>50900</v>
      </c>
    </row>
    <row r="22" spans="1:7" ht="17.25" x14ac:dyDescent="0.3">
      <c r="A22" s="1" t="s">
        <v>19</v>
      </c>
      <c r="B22" s="1">
        <v>79678300</v>
      </c>
      <c r="C22" s="6">
        <f>SUM(B22-'8'!B22)</f>
        <v>73600</v>
      </c>
      <c r="D22" s="14"/>
      <c r="E22" s="1"/>
      <c r="F22" s="1"/>
      <c r="G22" s="12">
        <f>SUM(C22)</f>
        <v>73600</v>
      </c>
    </row>
    <row r="23" spans="1:7" ht="17.25" x14ac:dyDescent="0.3">
      <c r="A23" s="1" t="s">
        <v>20</v>
      </c>
      <c r="B23" s="1">
        <v>9838500</v>
      </c>
      <c r="C23" s="6">
        <f>SUM(B23-'8'!B23)</f>
        <v>101500</v>
      </c>
      <c r="D23" s="14"/>
      <c r="E23" s="1"/>
      <c r="F23" s="1"/>
      <c r="G23" s="28">
        <f>SUM(C23:C24)</f>
        <v>113190</v>
      </c>
    </row>
    <row r="24" spans="1:7" ht="17.25" x14ac:dyDescent="0.3">
      <c r="A24" s="1" t="s">
        <v>21</v>
      </c>
      <c r="B24" s="1">
        <v>1306780</v>
      </c>
      <c r="C24" s="6">
        <f>SUM(B24-'8'!B24)</f>
        <v>11690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19365000</v>
      </c>
      <c r="C25" s="6">
        <f>SUM(B25-'8'!B25)</f>
        <v>205000</v>
      </c>
      <c r="D25" s="14"/>
      <c r="E25" s="1"/>
      <c r="F25" s="1"/>
      <c r="G25" s="28">
        <f>SUM(C25:C26)</f>
        <v>244890</v>
      </c>
    </row>
    <row r="26" spans="1:7" ht="17.25" x14ac:dyDescent="0.3">
      <c r="A26" s="1" t="s">
        <v>23</v>
      </c>
      <c r="B26" s="1">
        <v>3664040</v>
      </c>
      <c r="C26" s="6">
        <f>SUM(B26-'8'!B26)</f>
        <v>39890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SUM(B27-'8'!B27)</f>
        <v>0</v>
      </c>
      <c r="D27" s="14"/>
      <c r="E27" s="1"/>
      <c r="F27" s="1"/>
      <c r="G27" s="30">
        <f>SUM(C27:C28)</f>
        <v>570</v>
      </c>
    </row>
    <row r="28" spans="1:7" ht="17.25" x14ac:dyDescent="0.3">
      <c r="A28" s="1" t="s">
        <v>25</v>
      </c>
      <c r="B28" s="1">
        <v>68070</v>
      </c>
      <c r="C28" s="6">
        <f>SUM(B28-'8'!B28)</f>
        <v>570</v>
      </c>
      <c r="D28" s="14"/>
      <c r="E28" s="1"/>
      <c r="F28" s="1"/>
      <c r="G28" s="31"/>
    </row>
    <row r="29" spans="1:7" ht="17.25" x14ac:dyDescent="0.3">
      <c r="A29" s="1" t="s">
        <v>44</v>
      </c>
      <c r="B29" s="1">
        <v>11826000</v>
      </c>
      <c r="C29" s="6">
        <f>SUM(B29-'8'!B29)</f>
        <v>34000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7254360</v>
      </c>
      <c r="C30" s="6">
        <f>SUM(B30-'8'!B30)</f>
        <v>38190</v>
      </c>
      <c r="D30" s="14"/>
      <c r="E30" s="1"/>
      <c r="F30" s="1"/>
      <c r="G30" s="21">
        <f>SUM(C29:C30)</f>
        <v>72190</v>
      </c>
    </row>
    <row r="31" spans="1:7" ht="17.25" x14ac:dyDescent="0.3">
      <c r="A31" s="1" t="s">
        <v>26</v>
      </c>
      <c r="B31" s="1">
        <v>29000</v>
      </c>
      <c r="C31" s="6">
        <f>SUM(B31-'8'!B31)</f>
        <v>0</v>
      </c>
      <c r="D31" s="14"/>
      <c r="E31" s="1"/>
      <c r="F31" s="1"/>
      <c r="G31" s="28">
        <f>SUM(C31:C32)</f>
        <v>12320</v>
      </c>
    </row>
    <row r="32" spans="1:7" ht="17.25" x14ac:dyDescent="0.3">
      <c r="A32" s="1" t="s">
        <v>27</v>
      </c>
      <c r="B32" s="1">
        <v>1610140</v>
      </c>
      <c r="C32" s="6">
        <f>SUM(B32-'8'!B32)</f>
        <v>12320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42029000</v>
      </c>
      <c r="C33" s="6">
        <f>SUM(B33-'8'!B33)</f>
        <v>78000</v>
      </c>
      <c r="D33" s="14"/>
      <c r="E33" s="1"/>
      <c r="F33" s="1"/>
      <c r="G33" s="28">
        <f>SUM(C33:C34)</f>
        <v>116860</v>
      </c>
    </row>
    <row r="34" spans="1:7" ht="17.25" x14ac:dyDescent="0.3">
      <c r="A34" s="1" t="s">
        <v>29</v>
      </c>
      <c r="B34" s="1">
        <v>3545490</v>
      </c>
      <c r="C34" s="6">
        <f>SUM(B34-'8'!B34)</f>
        <v>38860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27808200</v>
      </c>
      <c r="C35" s="6">
        <f>SUM(B35-'8'!B35)</f>
        <v>300</v>
      </c>
      <c r="D35" s="14"/>
      <c r="E35" s="1"/>
      <c r="F35" s="1"/>
      <c r="G35" s="28">
        <f>SUM(C35:C36)</f>
        <v>10740</v>
      </c>
    </row>
    <row r="36" spans="1:7" ht="17.25" x14ac:dyDescent="0.3">
      <c r="A36" s="1" t="s">
        <v>31</v>
      </c>
      <c r="B36" s="1">
        <v>1409590</v>
      </c>
      <c r="C36" s="6">
        <f>SUM(B36-'8'!B36)</f>
        <v>10440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46067000</v>
      </c>
      <c r="C37" s="6">
        <f>SUM(B37-'8'!B37)</f>
        <v>123000</v>
      </c>
      <c r="D37" s="14"/>
      <c r="E37" s="1"/>
      <c r="F37" s="1"/>
      <c r="G37" s="28">
        <f>SUM(C37:C38)</f>
        <v>161130</v>
      </c>
    </row>
    <row r="38" spans="1:7" ht="17.25" x14ac:dyDescent="0.3">
      <c r="A38" s="1" t="s">
        <v>33</v>
      </c>
      <c r="B38" s="1">
        <v>3029130</v>
      </c>
      <c r="C38" s="6">
        <f>SUM(B38-'8'!B38)</f>
        <v>38130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4318500</v>
      </c>
      <c r="C39" s="6">
        <f>SUM(B39-'8'!B39)</f>
        <v>73200</v>
      </c>
      <c r="D39" s="1"/>
      <c r="E39" s="1"/>
      <c r="F39" s="1"/>
      <c r="G39" s="12">
        <f>SUM(C39)</f>
        <v>73200</v>
      </c>
    </row>
    <row r="40" spans="1:7" ht="17.25" x14ac:dyDescent="0.3">
      <c r="A40" s="9"/>
      <c r="B40" s="1"/>
      <c r="F40" s="9"/>
      <c r="G40" s="10">
        <f>SUM(G2:G39)</f>
        <v>4984300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&amp;C&amp;"-,Bold"&amp;18February 9,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SUM_C2_C3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Bennett</dc:creator>
  <cp:lastModifiedBy>Ms.Ashley Lackey</cp:lastModifiedBy>
  <cp:lastPrinted>2018-03-02T15:08:22Z</cp:lastPrinted>
  <dcterms:created xsi:type="dcterms:W3CDTF">2016-03-31T16:20:44Z</dcterms:created>
  <dcterms:modified xsi:type="dcterms:W3CDTF">2019-02-01T18:29:52Z</dcterms:modified>
</cp:coreProperties>
</file>