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85" windowWidth="25320" windowHeight="13110" activeTab="30"/>
  </bookViews>
  <sheets>
    <sheet name="1" sheetId="1" r:id="rId1"/>
    <sheet name="2" sheetId="32" r:id="rId2"/>
    <sheet name="3" sheetId="33" r:id="rId3"/>
    <sheet name="4" sheetId="34" r:id="rId4"/>
    <sheet name="5" sheetId="35" r:id="rId5"/>
    <sheet name="6" sheetId="37" r:id="rId6"/>
    <sheet name="7" sheetId="38" r:id="rId7"/>
    <sheet name="8" sheetId="39" r:id="rId8"/>
    <sheet name="9" sheetId="40" r:id="rId9"/>
    <sheet name="10" sheetId="41" r:id="rId10"/>
    <sheet name="11" sheetId="42" r:id="rId11"/>
    <sheet name="12" sheetId="43" r:id="rId12"/>
    <sheet name="13" sheetId="44" r:id="rId13"/>
    <sheet name="14" sheetId="45" r:id="rId14"/>
    <sheet name="15" sheetId="46" r:id="rId15"/>
    <sheet name="16" sheetId="47" r:id="rId16"/>
    <sheet name="17" sheetId="48" r:id="rId17"/>
    <sheet name="18" sheetId="49" r:id="rId18"/>
    <sheet name="19" sheetId="50" r:id="rId19"/>
    <sheet name="20" sheetId="51" r:id="rId20"/>
    <sheet name="21" sheetId="52" r:id="rId21"/>
    <sheet name="22" sheetId="53" r:id="rId22"/>
    <sheet name="23" sheetId="54" r:id="rId23"/>
    <sheet name="24" sheetId="55" r:id="rId24"/>
    <sheet name="25" sheetId="56" r:id="rId25"/>
    <sheet name="26" sheetId="57" r:id="rId26"/>
    <sheet name="27" sheetId="58" r:id="rId27"/>
    <sheet name="28" sheetId="59" r:id="rId28"/>
    <sheet name="29" sheetId="60" r:id="rId29"/>
    <sheet name="30" sheetId="61" r:id="rId30"/>
    <sheet name="31" sheetId="63" r:id="rId31"/>
  </sheets>
  <definedNames>
    <definedName name="SUM_C2_C3">'2'!$G$2</definedName>
  </definedNames>
  <calcPr calcId="145621"/>
</workbook>
</file>

<file path=xl/calcChain.xml><?xml version="1.0" encoding="utf-8"?>
<calcChain xmlns="http://schemas.openxmlformats.org/spreadsheetml/2006/main">
  <c r="G42" i="61" l="1"/>
  <c r="C13" i="61" l="1"/>
  <c r="C37" i="61"/>
  <c r="C40" i="60" l="1"/>
  <c r="C33" i="56" l="1"/>
  <c r="C13" i="41" l="1"/>
  <c r="C37" i="63" l="1"/>
  <c r="C13" i="34" l="1"/>
  <c r="C25" i="33" l="1"/>
  <c r="C10" i="42" l="1"/>
  <c r="C25" i="40" l="1"/>
  <c r="C21" i="40"/>
  <c r="C22" i="40"/>
  <c r="C17" i="40"/>
  <c r="C4" i="40"/>
  <c r="C26" i="39"/>
  <c r="C15" i="39"/>
  <c r="C34" i="54" l="1"/>
  <c r="C3" i="54" l="1"/>
  <c r="C13" i="53" l="1"/>
  <c r="C13" i="45" l="1"/>
  <c r="C22" i="35" l="1"/>
  <c r="C2" i="35"/>
  <c r="C37" i="42" l="1"/>
  <c r="C37" i="41"/>
  <c r="C9" i="42" l="1"/>
  <c r="C38" i="42"/>
  <c r="C38" i="41"/>
  <c r="C13" i="42" l="1"/>
  <c r="C10" i="37" l="1"/>
  <c r="C38" i="58" l="1"/>
  <c r="C37" i="58"/>
  <c r="C38" i="50" l="1"/>
  <c r="C41" i="47" l="1"/>
  <c r="C13" i="47"/>
  <c r="C38" i="45" l="1"/>
  <c r="C37" i="45"/>
  <c r="C22" i="45"/>
  <c r="C38" i="44"/>
  <c r="C37" i="44"/>
  <c r="C38" i="43"/>
  <c r="C37" i="43"/>
  <c r="C31" i="42" l="1"/>
  <c r="C37" i="37" l="1"/>
  <c r="C22" i="37"/>
  <c r="C37" i="35"/>
  <c r="C41" i="56" l="1"/>
  <c r="C37" i="56" l="1"/>
  <c r="C38" i="55"/>
  <c r="C37" i="55"/>
  <c r="C38" i="57" l="1"/>
  <c r="C37" i="57"/>
  <c r="C38" i="56"/>
  <c r="C38" i="54"/>
  <c r="C37" i="54"/>
  <c r="C37" i="48"/>
  <c r="C37" i="49"/>
  <c r="C37" i="50"/>
  <c r="C38" i="51"/>
  <c r="C37" i="52"/>
  <c r="C37" i="53"/>
  <c r="C38" i="53"/>
  <c r="C38" i="52"/>
  <c r="C37" i="51"/>
  <c r="C38" i="49"/>
  <c r="C38" i="48"/>
  <c r="C5" i="46" l="1"/>
  <c r="C38" i="47"/>
  <c r="C37" i="47"/>
  <c r="C38" i="46"/>
  <c r="C37" i="46"/>
  <c r="C26" i="44" l="1"/>
  <c r="C41" i="41" l="1"/>
  <c r="C38" i="37" l="1"/>
  <c r="C38" i="35"/>
  <c r="C38" i="33"/>
  <c r="C38" i="34"/>
  <c r="C38" i="40"/>
  <c r="C37" i="40"/>
  <c r="C38" i="39"/>
  <c r="C37" i="39"/>
  <c r="C22" i="38"/>
  <c r="C38" i="38"/>
  <c r="C37" i="38"/>
  <c r="C37" i="33" l="1"/>
  <c r="G22" i="1" l="1"/>
  <c r="C22" i="39" l="1"/>
  <c r="G22" i="39" s="1"/>
  <c r="G22" i="38"/>
  <c r="G22" i="37"/>
  <c r="G22" i="35"/>
  <c r="C37" i="34"/>
  <c r="C22" i="34"/>
  <c r="G22" i="34" s="1"/>
  <c r="C22" i="33"/>
  <c r="G22" i="33" s="1"/>
  <c r="C38" i="32"/>
  <c r="C37" i="32"/>
  <c r="C22" i="32"/>
  <c r="G22" i="32" s="1"/>
  <c r="G38" i="1"/>
  <c r="C8" i="48"/>
  <c r="C13" i="39"/>
  <c r="G37" i="44" l="1"/>
  <c r="G37" i="46"/>
  <c r="G37" i="48"/>
  <c r="G37" i="50"/>
  <c r="G37" i="52"/>
  <c r="G37" i="54"/>
  <c r="G37" i="56"/>
  <c r="G37" i="37"/>
  <c r="G37" i="40"/>
  <c r="G37" i="42"/>
  <c r="G37" i="34"/>
  <c r="G37" i="35"/>
  <c r="G37" i="38"/>
  <c r="G37" i="45"/>
  <c r="G37" i="47"/>
  <c r="G37" i="49"/>
  <c r="G37" i="51"/>
  <c r="G37" i="53"/>
  <c r="G37" i="55"/>
  <c r="G37" i="57"/>
  <c r="G38" i="33"/>
  <c r="G37" i="58"/>
  <c r="G37" i="39"/>
  <c r="G37" i="41"/>
  <c r="G37" i="43"/>
  <c r="G38" i="32"/>
  <c r="G17" i="1"/>
  <c r="C38" i="63" l="1"/>
  <c r="C38" i="61"/>
  <c r="C38" i="60"/>
  <c r="C37" i="60"/>
  <c r="C38" i="59"/>
  <c r="C37" i="59"/>
  <c r="G37" i="63" l="1"/>
  <c r="G37" i="61"/>
  <c r="G37" i="60"/>
  <c r="G37" i="59"/>
  <c r="C39" i="57"/>
  <c r="C23" i="53"/>
  <c r="C22" i="53"/>
  <c r="C22" i="63" l="1"/>
  <c r="C22" i="61"/>
  <c r="C22" i="60"/>
  <c r="C22" i="59"/>
  <c r="C22" i="58"/>
  <c r="C22" i="57"/>
  <c r="C22" i="56"/>
  <c r="C22" i="55"/>
  <c r="C22" i="54"/>
  <c r="C22" i="52"/>
  <c r="C22" i="51"/>
  <c r="C22" i="50"/>
  <c r="C22" i="49"/>
  <c r="C22" i="47"/>
  <c r="C22" i="46"/>
  <c r="G22" i="63" l="1"/>
  <c r="G22" i="61"/>
  <c r="G22" i="60"/>
  <c r="G22" i="59"/>
  <c r="G22" i="58"/>
  <c r="G22" i="57"/>
  <c r="G22" i="56"/>
  <c r="G22" i="55"/>
  <c r="G22" i="54"/>
  <c r="G22" i="53"/>
  <c r="G22" i="52"/>
  <c r="C22" i="48"/>
  <c r="G22" i="48" s="1"/>
  <c r="G22" i="51"/>
  <c r="G22" i="50"/>
  <c r="G22" i="49"/>
  <c r="G22" i="47"/>
  <c r="G22" i="46"/>
  <c r="G22" i="45" l="1"/>
  <c r="C22" i="44" l="1"/>
  <c r="G22" i="44" s="1"/>
  <c r="C22" i="43"/>
  <c r="G22" i="43" s="1"/>
  <c r="C22" i="42"/>
  <c r="G22" i="42" s="1"/>
  <c r="C22" i="41"/>
  <c r="G22" i="41" s="1"/>
  <c r="G22" i="40"/>
  <c r="C41" i="42" l="1"/>
  <c r="C13" i="37"/>
  <c r="C26" i="33" l="1"/>
  <c r="C2" i="34" l="1"/>
  <c r="C3" i="34"/>
  <c r="C4" i="34"/>
  <c r="C5" i="34"/>
  <c r="C6" i="34"/>
  <c r="C7" i="34"/>
  <c r="C8" i="34"/>
  <c r="C9" i="34"/>
  <c r="C10" i="34"/>
  <c r="C11" i="34"/>
  <c r="C12" i="34"/>
  <c r="C14" i="34"/>
  <c r="C15" i="34"/>
  <c r="C16" i="34"/>
  <c r="C17" i="34"/>
  <c r="C18" i="34"/>
  <c r="C19" i="34"/>
  <c r="C20" i="34"/>
  <c r="C21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9" i="34"/>
  <c r="C40" i="34"/>
  <c r="C41" i="34"/>
  <c r="C13" i="59" l="1"/>
  <c r="C7" i="49" l="1"/>
  <c r="C40" i="37" l="1"/>
  <c r="C13" i="56" l="1"/>
  <c r="C13" i="55"/>
  <c r="C30" i="49"/>
  <c r="C29" i="49"/>
  <c r="C13" i="60" l="1"/>
  <c r="C30" i="57" l="1"/>
  <c r="C29" i="57"/>
  <c r="C30" i="56"/>
  <c r="C29" i="56"/>
  <c r="C30" i="55"/>
  <c r="C29" i="55"/>
  <c r="G30" i="55" l="1"/>
  <c r="G30" i="56"/>
  <c r="C30" i="54"/>
  <c r="C29" i="54"/>
  <c r="G30" i="54" l="1"/>
  <c r="C30" i="53"/>
  <c r="C29" i="53"/>
  <c r="G30" i="1"/>
  <c r="G30" i="49"/>
  <c r="C30" i="52"/>
  <c r="C29" i="52"/>
  <c r="C30" i="51"/>
  <c r="G30" i="52" l="1"/>
  <c r="G30" i="53"/>
  <c r="C30" i="50"/>
  <c r="C29" i="50"/>
  <c r="C29" i="51"/>
  <c r="G30" i="51" s="1"/>
  <c r="C13" i="49"/>
  <c r="C30" i="48"/>
  <c r="C29" i="48"/>
  <c r="C30" i="47"/>
  <c r="C29" i="47"/>
  <c r="G30" i="48" l="1"/>
  <c r="G30" i="50"/>
  <c r="G30" i="47"/>
  <c r="C30" i="46"/>
  <c r="C29" i="46"/>
  <c r="G30" i="46" l="1"/>
  <c r="C30" i="45"/>
  <c r="C29" i="45"/>
  <c r="G30" i="45" l="1"/>
  <c r="C30" i="44"/>
  <c r="C29" i="44"/>
  <c r="G30" i="44" l="1"/>
  <c r="C3" i="42"/>
  <c r="C30" i="43" l="1"/>
  <c r="C29" i="43"/>
  <c r="C30" i="42"/>
  <c r="C29" i="42"/>
  <c r="C30" i="41"/>
  <c r="C29" i="41"/>
  <c r="C30" i="40"/>
  <c r="C29" i="40"/>
  <c r="G30" i="42" l="1"/>
  <c r="G30" i="40"/>
  <c r="G30" i="43"/>
  <c r="G30" i="41"/>
  <c r="C30" i="39"/>
  <c r="C29" i="39"/>
  <c r="C30" i="38"/>
  <c r="C29" i="38"/>
  <c r="G30" i="39" l="1"/>
  <c r="G30" i="38"/>
  <c r="C30" i="37"/>
  <c r="C29" i="37"/>
  <c r="C10" i="38"/>
  <c r="G30" i="37" l="1"/>
  <c r="C30" i="35" l="1"/>
  <c r="C29" i="35"/>
  <c r="C30" i="33"/>
  <c r="C29" i="33"/>
  <c r="C30" i="32"/>
  <c r="C29" i="32"/>
  <c r="G30" i="35" l="1"/>
  <c r="G30" i="33"/>
  <c r="G30" i="32"/>
  <c r="G30" i="34"/>
  <c r="C30" i="59"/>
  <c r="G30" i="57"/>
  <c r="C40" i="63"/>
  <c r="C39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1" i="63"/>
  <c r="G21" i="63" s="1"/>
  <c r="C20" i="63"/>
  <c r="G20" i="63" s="1"/>
  <c r="C19" i="63"/>
  <c r="G19" i="63" s="1"/>
  <c r="C18" i="63"/>
  <c r="C17" i="63"/>
  <c r="C16" i="63"/>
  <c r="G16" i="63" s="1"/>
  <c r="C15" i="63"/>
  <c r="C14" i="63"/>
  <c r="G14" i="63" s="1"/>
  <c r="C13" i="63"/>
  <c r="G13" i="63" s="1"/>
  <c r="C12" i="63"/>
  <c r="G12" i="63" s="1"/>
  <c r="C11" i="63"/>
  <c r="C10" i="63"/>
  <c r="C9" i="63"/>
  <c r="G9" i="63" s="1"/>
  <c r="C8" i="63"/>
  <c r="C7" i="63"/>
  <c r="C6" i="63"/>
  <c r="G6" i="63" s="1"/>
  <c r="C5" i="63"/>
  <c r="G5" i="63" s="1"/>
  <c r="C4" i="63"/>
  <c r="G4" i="63" s="1"/>
  <c r="C3" i="63"/>
  <c r="C2" i="63"/>
  <c r="C41" i="63"/>
  <c r="G41" i="63" s="1"/>
  <c r="C30" i="61"/>
  <c r="C29" i="61"/>
  <c r="C30" i="60"/>
  <c r="C29" i="60"/>
  <c r="C29" i="59"/>
  <c r="C31" i="57"/>
  <c r="C30" i="58"/>
  <c r="C29" i="58"/>
  <c r="G30" i="63" l="1"/>
  <c r="G27" i="63"/>
  <c r="G30" i="61"/>
  <c r="G30" i="59"/>
  <c r="G30" i="60"/>
  <c r="G30" i="58"/>
  <c r="G33" i="63"/>
  <c r="G39" i="63"/>
  <c r="G35" i="63"/>
  <c r="G31" i="63"/>
  <c r="G25" i="63"/>
  <c r="G23" i="63"/>
  <c r="G17" i="63"/>
  <c r="G15" i="63"/>
  <c r="G10" i="63"/>
  <c r="G7" i="63"/>
  <c r="G2" i="63"/>
  <c r="C40" i="54"/>
  <c r="C36" i="49" l="1"/>
  <c r="C16" i="47" l="1"/>
  <c r="C15" i="47"/>
  <c r="C14" i="47"/>
  <c r="C13" i="46"/>
  <c r="C8" i="37"/>
  <c r="C17" i="43" l="1"/>
  <c r="C18" i="43"/>
  <c r="C13" i="32" l="1"/>
  <c r="C3" i="56" l="1"/>
  <c r="C13" i="52" l="1"/>
  <c r="C5" i="50" l="1"/>
  <c r="C10" i="39"/>
  <c r="C17" i="38" l="1"/>
  <c r="C13" i="38"/>
  <c r="C6" i="57" l="1"/>
  <c r="C6" i="56" l="1"/>
  <c r="C2" i="53" l="1"/>
  <c r="C40" i="43"/>
  <c r="C19" i="42"/>
  <c r="C13" i="33" l="1"/>
  <c r="C23" i="57" l="1"/>
  <c r="C12" i="51" l="1"/>
  <c r="C11" i="51"/>
  <c r="C31" i="48" l="1"/>
  <c r="C23" i="48"/>
  <c r="C17" i="48"/>
  <c r="C2" i="47"/>
  <c r="C2" i="38" l="1"/>
  <c r="C34" i="39" l="1"/>
  <c r="C32" i="39"/>
  <c r="C27" i="45" l="1"/>
  <c r="C7" i="44"/>
  <c r="C6" i="44"/>
  <c r="C5" i="44"/>
  <c r="C41" i="49" l="1"/>
  <c r="C40" i="49"/>
  <c r="C39" i="49"/>
  <c r="C35" i="49"/>
  <c r="C34" i="49"/>
  <c r="C33" i="49"/>
  <c r="C32" i="49"/>
  <c r="C31" i="49"/>
  <c r="C28" i="49"/>
  <c r="C27" i="49"/>
  <c r="C26" i="49"/>
  <c r="C25" i="49"/>
  <c r="C24" i="49"/>
  <c r="C23" i="49"/>
  <c r="C21" i="49"/>
  <c r="C20" i="49"/>
  <c r="C19" i="49"/>
  <c r="C18" i="49"/>
  <c r="C17" i="49"/>
  <c r="C16" i="49"/>
  <c r="C15" i="49"/>
  <c r="C14" i="49"/>
  <c r="C12" i="49"/>
  <c r="C11" i="49"/>
  <c r="C10" i="49"/>
  <c r="C9" i="49"/>
  <c r="C8" i="49"/>
  <c r="C6" i="49"/>
  <c r="C5" i="49"/>
  <c r="C4" i="49"/>
  <c r="C3" i="49"/>
  <c r="C2" i="49"/>
  <c r="C41" i="48"/>
  <c r="C40" i="48"/>
  <c r="C39" i="48"/>
  <c r="C36" i="48"/>
  <c r="C35" i="48"/>
  <c r="C34" i="48"/>
  <c r="C33" i="48"/>
  <c r="C32" i="48"/>
  <c r="C28" i="48"/>
  <c r="C27" i="48"/>
  <c r="C26" i="48"/>
  <c r="C25" i="48"/>
  <c r="C24" i="48"/>
  <c r="C21" i="48"/>
  <c r="C20" i="48"/>
  <c r="C19" i="48"/>
  <c r="C18" i="48"/>
  <c r="C16" i="48"/>
  <c r="C15" i="48"/>
  <c r="C14" i="48"/>
  <c r="C13" i="48"/>
  <c r="C12" i="48"/>
  <c r="C11" i="48"/>
  <c r="C10" i="48"/>
  <c r="C9" i="48"/>
  <c r="C7" i="48"/>
  <c r="C6" i="48"/>
  <c r="C5" i="48"/>
  <c r="C4" i="48"/>
  <c r="C3" i="48"/>
  <c r="C2" i="48"/>
  <c r="C40" i="47"/>
  <c r="C39" i="47"/>
  <c r="C36" i="47"/>
  <c r="C35" i="47"/>
  <c r="C34" i="47"/>
  <c r="C33" i="47"/>
  <c r="C32" i="47"/>
  <c r="C31" i="47"/>
  <c r="C28" i="47"/>
  <c r="C27" i="47"/>
  <c r="C26" i="47"/>
  <c r="C25" i="47"/>
  <c r="C24" i="47"/>
  <c r="C23" i="47"/>
  <c r="C21" i="47"/>
  <c r="C20" i="47"/>
  <c r="C19" i="47"/>
  <c r="C18" i="47"/>
  <c r="C17" i="47"/>
  <c r="C12" i="47"/>
  <c r="C11" i="47"/>
  <c r="C10" i="47"/>
  <c r="C9" i="47"/>
  <c r="C8" i="47"/>
  <c r="C7" i="47"/>
  <c r="C6" i="47"/>
  <c r="C5" i="47"/>
  <c r="C4" i="47"/>
  <c r="C3" i="47"/>
  <c r="C41" i="46"/>
  <c r="C40" i="46"/>
  <c r="C39" i="46"/>
  <c r="C36" i="46"/>
  <c r="C35" i="46"/>
  <c r="C34" i="46"/>
  <c r="C33" i="46"/>
  <c r="C32" i="46"/>
  <c r="C31" i="46"/>
  <c r="C28" i="46"/>
  <c r="C27" i="46"/>
  <c r="C26" i="46"/>
  <c r="C25" i="46"/>
  <c r="C24" i="46"/>
  <c r="C23" i="46"/>
  <c r="C21" i="46"/>
  <c r="C20" i="46"/>
  <c r="C19" i="46"/>
  <c r="C18" i="46"/>
  <c r="C17" i="46"/>
  <c r="C16" i="46"/>
  <c r="C15" i="46"/>
  <c r="C14" i="46"/>
  <c r="C12" i="46"/>
  <c r="C11" i="46"/>
  <c r="C10" i="46"/>
  <c r="C9" i="46"/>
  <c r="C8" i="46"/>
  <c r="C7" i="46"/>
  <c r="C6" i="46"/>
  <c r="C4" i="46"/>
  <c r="C3" i="46"/>
  <c r="C2" i="46"/>
  <c r="C41" i="45"/>
  <c r="C40" i="45"/>
  <c r="C39" i="45"/>
  <c r="C36" i="45"/>
  <c r="C35" i="45"/>
  <c r="C34" i="45"/>
  <c r="C33" i="45"/>
  <c r="C32" i="45"/>
  <c r="C31" i="45"/>
  <c r="C28" i="45"/>
  <c r="C26" i="45"/>
  <c r="C25" i="45"/>
  <c r="C24" i="45"/>
  <c r="C23" i="45"/>
  <c r="C21" i="45"/>
  <c r="C20" i="45"/>
  <c r="C19" i="45"/>
  <c r="C18" i="45"/>
  <c r="C17" i="45"/>
  <c r="C16" i="45"/>
  <c r="C15" i="45"/>
  <c r="C14" i="45"/>
  <c r="C12" i="45"/>
  <c r="C11" i="45"/>
  <c r="C10" i="45"/>
  <c r="C9" i="45"/>
  <c r="C8" i="45"/>
  <c r="C7" i="45"/>
  <c r="C6" i="45"/>
  <c r="C5" i="45"/>
  <c r="C4" i="45"/>
  <c r="C3" i="45"/>
  <c r="C2" i="45"/>
  <c r="C41" i="44"/>
  <c r="C40" i="44"/>
  <c r="C39" i="44"/>
  <c r="C36" i="44"/>
  <c r="C35" i="44"/>
  <c r="C34" i="44"/>
  <c r="C33" i="44"/>
  <c r="C32" i="44"/>
  <c r="C31" i="44"/>
  <c r="C28" i="44"/>
  <c r="C27" i="44"/>
  <c r="C25" i="44"/>
  <c r="C24" i="44"/>
  <c r="C23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2" i="44"/>
  <c r="C3" i="44"/>
  <c r="C4" i="44"/>
  <c r="C41" i="43"/>
  <c r="C39" i="43"/>
  <c r="C36" i="43"/>
  <c r="C35" i="43"/>
  <c r="C34" i="43"/>
  <c r="C33" i="43"/>
  <c r="C32" i="43"/>
  <c r="C31" i="43"/>
  <c r="C28" i="43"/>
  <c r="C27" i="43"/>
  <c r="C26" i="43"/>
  <c r="C25" i="43"/>
  <c r="C24" i="43"/>
  <c r="C23" i="43"/>
  <c r="C21" i="43"/>
  <c r="C20" i="43"/>
  <c r="C19" i="43"/>
  <c r="C16" i="43"/>
  <c r="C15" i="43"/>
  <c r="C14" i="43"/>
  <c r="C13" i="43"/>
  <c r="C12" i="43"/>
  <c r="C11" i="43"/>
  <c r="C10" i="43"/>
  <c r="C8" i="43"/>
  <c r="C7" i="43"/>
  <c r="C6" i="43"/>
  <c r="C5" i="43"/>
  <c r="C4" i="43"/>
  <c r="C3" i="43"/>
  <c r="C2" i="43"/>
  <c r="C40" i="42"/>
  <c r="C39" i="42"/>
  <c r="C36" i="42"/>
  <c r="C35" i="42"/>
  <c r="C34" i="42"/>
  <c r="C33" i="42"/>
  <c r="C32" i="42"/>
  <c r="C28" i="42"/>
  <c r="C27" i="42"/>
  <c r="C26" i="42"/>
  <c r="C25" i="42"/>
  <c r="C24" i="42"/>
  <c r="C23" i="42"/>
  <c r="C21" i="42"/>
  <c r="C20" i="42"/>
  <c r="C18" i="42"/>
  <c r="C17" i="42"/>
  <c r="C16" i="42"/>
  <c r="C15" i="42"/>
  <c r="C14" i="42"/>
  <c r="C12" i="42"/>
  <c r="C11" i="42"/>
  <c r="C8" i="42"/>
  <c r="C7" i="42"/>
  <c r="C6" i="42"/>
  <c r="C5" i="42"/>
  <c r="C4" i="42"/>
  <c r="C2" i="42"/>
  <c r="C41" i="61"/>
  <c r="C40" i="61"/>
  <c r="C39" i="61"/>
  <c r="C36" i="61"/>
  <c r="C35" i="61"/>
  <c r="C34" i="61"/>
  <c r="C33" i="61"/>
  <c r="C32" i="61"/>
  <c r="C31" i="61"/>
  <c r="C28" i="61"/>
  <c r="C27" i="61"/>
  <c r="C26" i="61"/>
  <c r="C25" i="61"/>
  <c r="C24" i="61"/>
  <c r="C23" i="61"/>
  <c r="C21" i="61"/>
  <c r="C20" i="61"/>
  <c r="C19" i="61"/>
  <c r="C18" i="61"/>
  <c r="C17" i="61"/>
  <c r="C16" i="61"/>
  <c r="C15" i="61"/>
  <c r="C14" i="61"/>
  <c r="C12" i="61"/>
  <c r="C11" i="61"/>
  <c r="C10" i="61"/>
  <c r="C9" i="61"/>
  <c r="C8" i="61"/>
  <c r="C7" i="61"/>
  <c r="C6" i="61"/>
  <c r="C5" i="61"/>
  <c r="C4" i="61"/>
  <c r="C3" i="61"/>
  <c r="C2" i="61"/>
  <c r="C41" i="60"/>
  <c r="C39" i="60"/>
  <c r="C36" i="60"/>
  <c r="C35" i="60"/>
  <c r="C34" i="60"/>
  <c r="C33" i="60"/>
  <c r="C32" i="60"/>
  <c r="C31" i="60"/>
  <c r="C28" i="60"/>
  <c r="C27" i="60"/>
  <c r="C26" i="60"/>
  <c r="C25" i="60"/>
  <c r="C24" i="60"/>
  <c r="C23" i="60"/>
  <c r="C21" i="60"/>
  <c r="C20" i="60"/>
  <c r="C19" i="60"/>
  <c r="C18" i="60"/>
  <c r="C17" i="60"/>
  <c r="C16" i="60"/>
  <c r="C15" i="60"/>
  <c r="C14" i="60"/>
  <c r="C12" i="60"/>
  <c r="C11" i="60"/>
  <c r="C10" i="60"/>
  <c r="C9" i="60"/>
  <c r="C8" i="60"/>
  <c r="C7" i="60"/>
  <c r="C6" i="60"/>
  <c r="C5" i="60"/>
  <c r="C4" i="60"/>
  <c r="C3" i="60"/>
  <c r="C2" i="60"/>
  <c r="C41" i="59"/>
  <c r="C40" i="59"/>
  <c r="C39" i="59"/>
  <c r="C36" i="59"/>
  <c r="C35" i="59"/>
  <c r="C34" i="59"/>
  <c r="C33" i="59"/>
  <c r="C32" i="59"/>
  <c r="C31" i="59"/>
  <c r="C28" i="59"/>
  <c r="C27" i="59"/>
  <c r="C26" i="59"/>
  <c r="C25" i="59"/>
  <c r="C24" i="59"/>
  <c r="C23" i="59"/>
  <c r="C21" i="59"/>
  <c r="C20" i="59"/>
  <c r="C19" i="59"/>
  <c r="C18" i="59"/>
  <c r="C17" i="59"/>
  <c r="C16" i="59"/>
  <c r="C15" i="59"/>
  <c r="C14" i="59"/>
  <c r="C12" i="59"/>
  <c r="C11" i="59"/>
  <c r="C10" i="59"/>
  <c r="C9" i="59"/>
  <c r="C8" i="59"/>
  <c r="C7" i="59"/>
  <c r="C6" i="59"/>
  <c r="C5" i="59"/>
  <c r="C4" i="59"/>
  <c r="C3" i="59"/>
  <c r="C2" i="59"/>
  <c r="C41" i="58"/>
  <c r="C40" i="58"/>
  <c r="C39" i="58"/>
  <c r="C36" i="58"/>
  <c r="C35" i="58"/>
  <c r="C34" i="58"/>
  <c r="C33" i="58"/>
  <c r="C32" i="58"/>
  <c r="C31" i="58"/>
  <c r="C28" i="58"/>
  <c r="C27" i="58"/>
  <c r="C26" i="58"/>
  <c r="C25" i="58"/>
  <c r="C24" i="58"/>
  <c r="C23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4" i="58"/>
  <c r="C3" i="58"/>
  <c r="C2" i="58"/>
  <c r="C41" i="57"/>
  <c r="C40" i="57"/>
  <c r="C36" i="57"/>
  <c r="C35" i="57"/>
  <c r="C34" i="57"/>
  <c r="C33" i="57"/>
  <c r="C32" i="57"/>
  <c r="C28" i="57"/>
  <c r="C27" i="57"/>
  <c r="C26" i="57"/>
  <c r="C25" i="57"/>
  <c r="C24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5" i="57"/>
  <c r="C4" i="57"/>
  <c r="C3" i="57"/>
  <c r="C2" i="57"/>
  <c r="C40" i="56"/>
  <c r="C39" i="56"/>
  <c r="C36" i="56"/>
  <c r="C35" i="56"/>
  <c r="C34" i="56"/>
  <c r="C32" i="56"/>
  <c r="C31" i="56"/>
  <c r="C28" i="56"/>
  <c r="C27" i="56"/>
  <c r="C26" i="56"/>
  <c r="C25" i="56"/>
  <c r="C24" i="56"/>
  <c r="C23" i="56"/>
  <c r="C21" i="56"/>
  <c r="C20" i="56"/>
  <c r="C19" i="56"/>
  <c r="C18" i="56"/>
  <c r="C17" i="56"/>
  <c r="C16" i="56"/>
  <c r="C15" i="56"/>
  <c r="C14" i="56"/>
  <c r="C12" i="56"/>
  <c r="C11" i="56"/>
  <c r="C10" i="56"/>
  <c r="C9" i="56"/>
  <c r="C8" i="56"/>
  <c r="C7" i="56"/>
  <c r="C5" i="56"/>
  <c r="C4" i="56"/>
  <c r="C2" i="56"/>
  <c r="C40" i="41"/>
  <c r="C39" i="41"/>
  <c r="C36" i="41"/>
  <c r="C35" i="41"/>
  <c r="C34" i="41"/>
  <c r="C33" i="41"/>
  <c r="C32" i="41"/>
  <c r="C31" i="41"/>
  <c r="C28" i="41"/>
  <c r="C27" i="41"/>
  <c r="C26" i="41"/>
  <c r="C25" i="41"/>
  <c r="C24" i="41"/>
  <c r="C23" i="41"/>
  <c r="C21" i="41"/>
  <c r="C20" i="41"/>
  <c r="C19" i="41"/>
  <c r="C18" i="41"/>
  <c r="C17" i="41"/>
  <c r="C16" i="41"/>
  <c r="C15" i="41"/>
  <c r="C14" i="41"/>
  <c r="C12" i="41"/>
  <c r="C11" i="41"/>
  <c r="C10" i="41"/>
  <c r="C9" i="41"/>
  <c r="C8" i="41"/>
  <c r="C7" i="41"/>
  <c r="C6" i="41"/>
  <c r="C5" i="41"/>
  <c r="C4" i="41"/>
  <c r="C3" i="41"/>
  <c r="C2" i="41"/>
  <c r="C41" i="40"/>
  <c r="C40" i="40"/>
  <c r="C39" i="40"/>
  <c r="C36" i="40"/>
  <c r="C35" i="40"/>
  <c r="C34" i="40"/>
  <c r="C33" i="40"/>
  <c r="C32" i="40"/>
  <c r="C31" i="40"/>
  <c r="C28" i="40"/>
  <c r="C27" i="40"/>
  <c r="C26" i="40"/>
  <c r="C24" i="40"/>
  <c r="C23" i="40"/>
  <c r="C20" i="40"/>
  <c r="C19" i="40"/>
  <c r="C18" i="40"/>
  <c r="C16" i="40"/>
  <c r="C15" i="40"/>
  <c r="C14" i="40"/>
  <c r="C13" i="40"/>
  <c r="C12" i="40"/>
  <c r="C11" i="40"/>
  <c r="C10" i="40"/>
  <c r="C9" i="40"/>
  <c r="C8" i="40"/>
  <c r="C7" i="40"/>
  <c r="C6" i="40"/>
  <c r="C5" i="40"/>
  <c r="C3" i="40"/>
  <c r="C2" i="40"/>
  <c r="C23" i="39"/>
  <c r="C41" i="39"/>
  <c r="C40" i="39"/>
  <c r="C39" i="39"/>
  <c r="C36" i="39"/>
  <c r="C35" i="39"/>
  <c r="C33" i="39"/>
  <c r="C31" i="39"/>
  <c r="C28" i="39"/>
  <c r="C27" i="39"/>
  <c r="C25" i="39"/>
  <c r="C24" i="39"/>
  <c r="C21" i="39"/>
  <c r="C20" i="39"/>
  <c r="C19" i="39"/>
  <c r="C18" i="39"/>
  <c r="C17" i="39"/>
  <c r="C16" i="39"/>
  <c r="C14" i="39"/>
  <c r="C12" i="39"/>
  <c r="C11" i="39"/>
  <c r="C9" i="39"/>
  <c r="C8" i="39"/>
  <c r="C7" i="39"/>
  <c r="C6" i="39"/>
  <c r="C5" i="39"/>
  <c r="C4" i="39"/>
  <c r="C3" i="39"/>
  <c r="C2" i="39"/>
  <c r="C41" i="55"/>
  <c r="C40" i="55"/>
  <c r="C39" i="55"/>
  <c r="C36" i="55"/>
  <c r="C35" i="55"/>
  <c r="C34" i="55"/>
  <c r="C33" i="55"/>
  <c r="C32" i="55"/>
  <c r="C31" i="55"/>
  <c r="C28" i="55"/>
  <c r="C27" i="55"/>
  <c r="C26" i="55"/>
  <c r="C25" i="55"/>
  <c r="C24" i="55"/>
  <c r="C23" i="55"/>
  <c r="C21" i="55"/>
  <c r="C20" i="55"/>
  <c r="C19" i="55"/>
  <c r="C18" i="55"/>
  <c r="C17" i="55"/>
  <c r="C16" i="55"/>
  <c r="C15" i="55"/>
  <c r="C14" i="55"/>
  <c r="C12" i="55"/>
  <c r="C11" i="55"/>
  <c r="C10" i="55"/>
  <c r="C9" i="55"/>
  <c r="C8" i="55"/>
  <c r="C7" i="55"/>
  <c r="C6" i="55"/>
  <c r="C5" i="55"/>
  <c r="C4" i="55"/>
  <c r="C3" i="55"/>
  <c r="C2" i="55"/>
  <c r="C41" i="54"/>
  <c r="C39" i="54"/>
  <c r="C36" i="54"/>
  <c r="C35" i="54"/>
  <c r="C33" i="54"/>
  <c r="C32" i="54"/>
  <c r="C31" i="54"/>
  <c r="C28" i="54"/>
  <c r="C27" i="54"/>
  <c r="C26" i="54"/>
  <c r="C25" i="54"/>
  <c r="C24" i="54"/>
  <c r="C23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C5" i="54"/>
  <c r="C4" i="54"/>
  <c r="C2" i="54"/>
  <c r="C17" i="50"/>
  <c r="C41" i="50"/>
  <c r="C40" i="50"/>
  <c r="C39" i="50"/>
  <c r="C36" i="50"/>
  <c r="C35" i="50"/>
  <c r="C34" i="50"/>
  <c r="C33" i="50"/>
  <c r="C32" i="50"/>
  <c r="C31" i="50"/>
  <c r="C28" i="50"/>
  <c r="C27" i="50"/>
  <c r="C26" i="50"/>
  <c r="C25" i="50"/>
  <c r="C24" i="50"/>
  <c r="C23" i="50"/>
  <c r="C21" i="50"/>
  <c r="C20" i="50"/>
  <c r="C19" i="50"/>
  <c r="C18" i="50"/>
  <c r="C16" i="50"/>
  <c r="C15" i="50"/>
  <c r="C14" i="50"/>
  <c r="C13" i="50"/>
  <c r="C12" i="50"/>
  <c r="C11" i="50"/>
  <c r="C10" i="50"/>
  <c r="C9" i="50"/>
  <c r="C8" i="50"/>
  <c r="C7" i="50"/>
  <c r="C6" i="50"/>
  <c r="C4" i="50"/>
  <c r="C3" i="50"/>
  <c r="C2" i="50"/>
  <c r="C39" i="51"/>
  <c r="C14" i="51"/>
  <c r="C2" i="52"/>
  <c r="C3" i="52"/>
  <c r="C41" i="51"/>
  <c r="C40" i="51"/>
  <c r="C36" i="51"/>
  <c r="C35" i="51"/>
  <c r="C34" i="51"/>
  <c r="C33" i="51"/>
  <c r="C32" i="51"/>
  <c r="C31" i="51"/>
  <c r="C28" i="51"/>
  <c r="C27" i="51"/>
  <c r="C26" i="51"/>
  <c r="C25" i="51"/>
  <c r="C24" i="51"/>
  <c r="C23" i="51"/>
  <c r="C21" i="51"/>
  <c r="C20" i="51"/>
  <c r="C19" i="51"/>
  <c r="C18" i="51"/>
  <c r="C17" i="51"/>
  <c r="C16" i="51"/>
  <c r="C15" i="51"/>
  <c r="C13" i="51"/>
  <c r="C10" i="51"/>
  <c r="C9" i="51"/>
  <c r="C8" i="51"/>
  <c r="C7" i="51"/>
  <c r="C6" i="51"/>
  <c r="C5" i="51"/>
  <c r="C4" i="51"/>
  <c r="C3" i="51"/>
  <c r="C2" i="51"/>
  <c r="C19" i="52"/>
  <c r="C14" i="53"/>
  <c r="C12" i="53"/>
  <c r="C41" i="53"/>
  <c r="C40" i="53"/>
  <c r="C39" i="53"/>
  <c r="C36" i="53"/>
  <c r="C35" i="53"/>
  <c r="C34" i="53"/>
  <c r="C33" i="53"/>
  <c r="C32" i="53"/>
  <c r="C31" i="53"/>
  <c r="C28" i="53"/>
  <c r="C27" i="53"/>
  <c r="C26" i="53"/>
  <c r="C25" i="53"/>
  <c r="C24" i="53"/>
  <c r="C21" i="53"/>
  <c r="C20" i="53"/>
  <c r="C19" i="53"/>
  <c r="C18" i="53"/>
  <c r="C17" i="53"/>
  <c r="C16" i="53"/>
  <c r="C15" i="53"/>
  <c r="C11" i="53"/>
  <c r="C10" i="53"/>
  <c r="C9" i="53"/>
  <c r="C8" i="53"/>
  <c r="C7" i="53"/>
  <c r="C6" i="53"/>
  <c r="C5" i="53"/>
  <c r="C4" i="53"/>
  <c r="C3" i="53"/>
  <c r="C41" i="52"/>
  <c r="C40" i="52"/>
  <c r="C39" i="52"/>
  <c r="C36" i="52"/>
  <c r="C35" i="52"/>
  <c r="C34" i="52"/>
  <c r="C33" i="52"/>
  <c r="C32" i="52"/>
  <c r="C31" i="52"/>
  <c r="C28" i="52"/>
  <c r="C27" i="52"/>
  <c r="C26" i="52"/>
  <c r="C25" i="52"/>
  <c r="C24" i="52"/>
  <c r="C23" i="52"/>
  <c r="C21" i="52"/>
  <c r="C20" i="52"/>
  <c r="C18" i="52"/>
  <c r="C17" i="52"/>
  <c r="C16" i="52"/>
  <c r="C15" i="52"/>
  <c r="C14" i="52"/>
  <c r="C12" i="52"/>
  <c r="C11" i="52"/>
  <c r="C10" i="52"/>
  <c r="C9" i="52"/>
  <c r="C8" i="52"/>
  <c r="C7" i="52"/>
  <c r="C6" i="52"/>
  <c r="C5" i="52"/>
  <c r="C4" i="52"/>
  <c r="C41" i="38"/>
  <c r="C40" i="38"/>
  <c r="C39" i="38"/>
  <c r="C36" i="38"/>
  <c r="C35" i="38"/>
  <c r="C34" i="38"/>
  <c r="C33" i="38"/>
  <c r="C32" i="38"/>
  <c r="C31" i="38"/>
  <c r="C28" i="38"/>
  <c r="C27" i="38"/>
  <c r="C26" i="38"/>
  <c r="C25" i="38"/>
  <c r="C24" i="38"/>
  <c r="C23" i="38"/>
  <c r="C21" i="38"/>
  <c r="C20" i="38"/>
  <c r="C19" i="38"/>
  <c r="C18" i="38"/>
  <c r="C16" i="38"/>
  <c r="C15" i="38"/>
  <c r="C14" i="38"/>
  <c r="C12" i="38"/>
  <c r="C11" i="38"/>
  <c r="C9" i="38"/>
  <c r="C8" i="38"/>
  <c r="C7" i="38"/>
  <c r="C6" i="38"/>
  <c r="C5" i="38"/>
  <c r="C4" i="38"/>
  <c r="C3" i="38"/>
  <c r="C41" i="37"/>
  <c r="C39" i="37"/>
  <c r="C36" i="37"/>
  <c r="C35" i="37"/>
  <c r="C34" i="37"/>
  <c r="C33" i="37"/>
  <c r="C32" i="37"/>
  <c r="C31" i="37"/>
  <c r="C28" i="37"/>
  <c r="C27" i="37"/>
  <c r="C26" i="37"/>
  <c r="C25" i="37"/>
  <c r="C24" i="37"/>
  <c r="C23" i="37"/>
  <c r="C21" i="37"/>
  <c r="C20" i="37"/>
  <c r="C19" i="37"/>
  <c r="C18" i="37"/>
  <c r="C17" i="37"/>
  <c r="C16" i="37"/>
  <c r="C15" i="37"/>
  <c r="C14" i="37"/>
  <c r="C12" i="37"/>
  <c r="C11" i="37"/>
  <c r="C9" i="37"/>
  <c r="C7" i="37"/>
  <c r="C6" i="37"/>
  <c r="C5" i="37"/>
  <c r="C4" i="37"/>
  <c r="C3" i="37"/>
  <c r="C2" i="37"/>
  <c r="C41" i="35"/>
  <c r="C40" i="35"/>
  <c r="C39" i="35"/>
  <c r="C36" i="35"/>
  <c r="C35" i="35"/>
  <c r="C34" i="35"/>
  <c r="C33" i="35"/>
  <c r="C32" i="35"/>
  <c r="C31" i="35"/>
  <c r="C28" i="35"/>
  <c r="C26" i="35"/>
  <c r="C25" i="35"/>
  <c r="C24" i="35"/>
  <c r="C23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G27" i="39" l="1"/>
  <c r="G41" i="55"/>
  <c r="G39" i="55"/>
  <c r="G35" i="55"/>
  <c r="G33" i="55"/>
  <c r="G31" i="55"/>
  <c r="G27" i="55"/>
  <c r="G25" i="55"/>
  <c r="G23" i="55"/>
  <c r="G21" i="55"/>
  <c r="G20" i="55"/>
  <c r="G19" i="55"/>
  <c r="G17" i="55"/>
  <c r="G16" i="55"/>
  <c r="G15" i="55"/>
  <c r="G14" i="55"/>
  <c r="G12" i="55"/>
  <c r="G10" i="55"/>
  <c r="G9" i="55"/>
  <c r="G7" i="55"/>
  <c r="G6" i="55"/>
  <c r="G5" i="55"/>
  <c r="G4" i="55"/>
  <c r="G2" i="55"/>
  <c r="G41" i="54"/>
  <c r="G39" i="54"/>
  <c r="G35" i="54"/>
  <c r="G33" i="54"/>
  <c r="G31" i="54"/>
  <c r="G27" i="54"/>
  <c r="G25" i="54"/>
  <c r="G23" i="54"/>
  <c r="G21" i="54"/>
  <c r="G20" i="54"/>
  <c r="G19" i="54"/>
  <c r="G17" i="54"/>
  <c r="G16" i="54"/>
  <c r="G14" i="54"/>
  <c r="G12" i="54"/>
  <c r="G10" i="54"/>
  <c r="G9" i="54"/>
  <c r="G7" i="54"/>
  <c r="G6" i="54"/>
  <c r="G5" i="54"/>
  <c r="G4" i="54"/>
  <c r="G2" i="54"/>
  <c r="G41" i="53"/>
  <c r="G39" i="53"/>
  <c r="G35" i="53"/>
  <c r="G33" i="53"/>
  <c r="G31" i="53"/>
  <c r="G27" i="53"/>
  <c r="G25" i="53"/>
  <c r="G23" i="53"/>
  <c r="G21" i="53"/>
  <c r="G20" i="53"/>
  <c r="G19" i="53"/>
  <c r="G17" i="53"/>
  <c r="G16" i="53"/>
  <c r="G15" i="53"/>
  <c r="G14" i="53"/>
  <c r="G13" i="53"/>
  <c r="G12" i="53"/>
  <c r="G10" i="53"/>
  <c r="G9" i="53"/>
  <c r="G7" i="53"/>
  <c r="G6" i="53"/>
  <c r="G5" i="53"/>
  <c r="G4" i="53"/>
  <c r="G2" i="53"/>
  <c r="G41" i="52"/>
  <c r="G39" i="52"/>
  <c r="G35" i="52"/>
  <c r="G33" i="52"/>
  <c r="G31" i="52"/>
  <c r="G27" i="52"/>
  <c r="G25" i="52"/>
  <c r="G23" i="52"/>
  <c r="G21" i="52"/>
  <c r="G20" i="52"/>
  <c r="G19" i="52"/>
  <c r="G17" i="52"/>
  <c r="G16" i="52"/>
  <c r="G15" i="52"/>
  <c r="G14" i="52"/>
  <c r="G13" i="52"/>
  <c r="G12" i="52"/>
  <c r="G10" i="52"/>
  <c r="G9" i="52"/>
  <c r="G7" i="52"/>
  <c r="G6" i="52"/>
  <c r="G5" i="52"/>
  <c r="G4" i="52"/>
  <c r="G2" i="52"/>
  <c r="G41" i="51"/>
  <c r="G39" i="51"/>
  <c r="G35" i="51"/>
  <c r="G33" i="51"/>
  <c r="G31" i="51"/>
  <c r="G27" i="51"/>
  <c r="G25" i="51"/>
  <c r="G23" i="51"/>
  <c r="G21" i="51"/>
  <c r="G20" i="51"/>
  <c r="G19" i="51"/>
  <c r="G17" i="51"/>
  <c r="G16" i="51"/>
  <c r="G14" i="51"/>
  <c r="G13" i="51"/>
  <c r="G12" i="51"/>
  <c r="G10" i="51"/>
  <c r="G9" i="51"/>
  <c r="G7" i="51"/>
  <c r="G6" i="51"/>
  <c r="G5" i="51"/>
  <c r="G4" i="51"/>
  <c r="G2" i="51"/>
  <c r="G41" i="50"/>
  <c r="G39" i="50"/>
  <c r="G35" i="50"/>
  <c r="G33" i="50"/>
  <c r="G31" i="50"/>
  <c r="G27" i="50"/>
  <c r="G25" i="50"/>
  <c r="G23" i="50"/>
  <c r="G21" i="50"/>
  <c r="G20" i="50"/>
  <c r="G19" i="50"/>
  <c r="G17" i="50"/>
  <c r="G16" i="50"/>
  <c r="G14" i="50"/>
  <c r="G13" i="50"/>
  <c r="G12" i="50"/>
  <c r="G10" i="50"/>
  <c r="G9" i="50"/>
  <c r="G7" i="50"/>
  <c r="G6" i="50"/>
  <c r="G5" i="50"/>
  <c r="G4" i="50"/>
  <c r="G2" i="50"/>
  <c r="G41" i="38"/>
  <c r="G39" i="38"/>
  <c r="G35" i="38"/>
  <c r="G33" i="38"/>
  <c r="G31" i="38"/>
  <c r="G27" i="38"/>
  <c r="G25" i="38"/>
  <c r="G23" i="38"/>
  <c r="G21" i="38"/>
  <c r="G20" i="38"/>
  <c r="G19" i="38"/>
  <c r="G17" i="38"/>
  <c r="G16" i="38"/>
  <c r="G14" i="38"/>
  <c r="G13" i="38"/>
  <c r="G12" i="38"/>
  <c r="G10" i="38"/>
  <c r="G9" i="38"/>
  <c r="G7" i="38"/>
  <c r="G6" i="38"/>
  <c r="G5" i="38"/>
  <c r="G4" i="38"/>
  <c r="G2" i="38"/>
  <c r="G41" i="37"/>
  <c r="G39" i="37"/>
  <c r="G35" i="37"/>
  <c r="G33" i="37"/>
  <c r="G31" i="37"/>
  <c r="G27" i="37"/>
  <c r="G25" i="37"/>
  <c r="G23" i="37"/>
  <c r="G21" i="37"/>
  <c r="G20" i="37"/>
  <c r="G19" i="37"/>
  <c r="G17" i="37"/>
  <c r="G16" i="37"/>
  <c r="G14" i="37"/>
  <c r="G13" i="37"/>
  <c r="G12" i="37"/>
  <c r="G10" i="37"/>
  <c r="G9" i="37"/>
  <c r="G7" i="37"/>
  <c r="G6" i="37"/>
  <c r="G5" i="37"/>
  <c r="G4" i="37"/>
  <c r="G2" i="37"/>
  <c r="G41" i="35"/>
  <c r="G39" i="35"/>
  <c r="G35" i="35"/>
  <c r="G33" i="35"/>
  <c r="G31" i="35"/>
  <c r="G27" i="35"/>
  <c r="G25" i="35"/>
  <c r="G23" i="35"/>
  <c r="G21" i="35"/>
  <c r="G20" i="35"/>
  <c r="G19" i="35"/>
  <c r="G17" i="35"/>
  <c r="G16" i="35"/>
  <c r="G14" i="35"/>
  <c r="G13" i="35"/>
  <c r="G12" i="35"/>
  <c r="G10" i="35"/>
  <c r="G9" i="35"/>
  <c r="G7" i="35"/>
  <c r="G6" i="35"/>
  <c r="G5" i="35"/>
  <c r="G4" i="35"/>
  <c r="G2" i="35"/>
  <c r="G41" i="34"/>
  <c r="G39" i="34"/>
  <c r="G35" i="34"/>
  <c r="G33" i="34"/>
  <c r="G31" i="34"/>
  <c r="G27" i="34"/>
  <c r="G25" i="34"/>
  <c r="G23" i="34"/>
  <c r="G21" i="34"/>
  <c r="G20" i="34"/>
  <c r="G19" i="34"/>
  <c r="G17" i="34"/>
  <c r="G16" i="34"/>
  <c r="G14" i="34"/>
  <c r="G13" i="34"/>
  <c r="G12" i="34"/>
  <c r="G10" i="34"/>
  <c r="G9" i="34"/>
  <c r="G7" i="34"/>
  <c r="G6" i="34"/>
  <c r="G5" i="34"/>
  <c r="G4" i="34"/>
  <c r="G2" i="34"/>
  <c r="C14" i="33"/>
  <c r="G14" i="33" s="1"/>
  <c r="C15" i="33"/>
  <c r="C16" i="33"/>
  <c r="G16" i="33" s="1"/>
  <c r="C21" i="33"/>
  <c r="G21" i="33" s="1"/>
  <c r="G41" i="33"/>
  <c r="C39" i="33"/>
  <c r="C36" i="33"/>
  <c r="C35" i="33"/>
  <c r="C34" i="33"/>
  <c r="C33" i="33"/>
  <c r="C32" i="33"/>
  <c r="C31" i="33"/>
  <c r="C28" i="33"/>
  <c r="C27" i="33"/>
  <c r="C24" i="33"/>
  <c r="C23" i="33"/>
  <c r="C20" i="33"/>
  <c r="G20" i="33" s="1"/>
  <c r="C19" i="33"/>
  <c r="G19" i="33" s="1"/>
  <c r="C18" i="33"/>
  <c r="C17" i="33"/>
  <c r="G13" i="33"/>
  <c r="C12" i="33"/>
  <c r="G12" i="33" s="1"/>
  <c r="C11" i="33"/>
  <c r="C10" i="33"/>
  <c r="C9" i="33"/>
  <c r="G9" i="33" s="1"/>
  <c r="C8" i="33"/>
  <c r="C7" i="33"/>
  <c r="C6" i="33"/>
  <c r="G6" i="33" s="1"/>
  <c r="C5" i="33"/>
  <c r="G5" i="33" s="1"/>
  <c r="C4" i="33"/>
  <c r="G4" i="33" s="1"/>
  <c r="C2" i="33"/>
  <c r="C3" i="33"/>
  <c r="G41" i="61"/>
  <c r="G39" i="61"/>
  <c r="G35" i="61"/>
  <c r="G33" i="61"/>
  <c r="G31" i="61"/>
  <c r="G27" i="61"/>
  <c r="G25" i="61"/>
  <c r="G23" i="61"/>
  <c r="G21" i="61"/>
  <c r="G20" i="61"/>
  <c r="G19" i="61"/>
  <c r="G16" i="61"/>
  <c r="G15" i="61"/>
  <c r="G14" i="61"/>
  <c r="G13" i="61"/>
  <c r="G12" i="61"/>
  <c r="G9" i="61"/>
  <c r="G7" i="61"/>
  <c r="G6" i="61"/>
  <c r="G5" i="61"/>
  <c r="G4" i="61"/>
  <c r="G41" i="60"/>
  <c r="G39" i="60"/>
  <c r="G35" i="60"/>
  <c r="G33" i="60"/>
  <c r="G31" i="60"/>
  <c r="G27" i="60"/>
  <c r="G25" i="60"/>
  <c r="G23" i="60"/>
  <c r="G21" i="60"/>
  <c r="G20" i="60"/>
  <c r="G19" i="60"/>
  <c r="G16" i="60"/>
  <c r="G15" i="60"/>
  <c r="G14" i="60"/>
  <c r="G13" i="60"/>
  <c r="G12" i="60"/>
  <c r="G9" i="60"/>
  <c r="G7" i="60"/>
  <c r="G6" i="60"/>
  <c r="G5" i="60"/>
  <c r="G4" i="60"/>
  <c r="G41" i="59"/>
  <c r="G39" i="59"/>
  <c r="G35" i="59"/>
  <c r="G33" i="59"/>
  <c r="G31" i="59"/>
  <c r="G27" i="59"/>
  <c r="G25" i="59"/>
  <c r="G23" i="59"/>
  <c r="G21" i="59"/>
  <c r="G20" i="59"/>
  <c r="G19" i="59"/>
  <c r="G16" i="59"/>
  <c r="G15" i="59"/>
  <c r="G14" i="59"/>
  <c r="G13" i="59"/>
  <c r="G12" i="59"/>
  <c r="G9" i="59"/>
  <c r="G7" i="59"/>
  <c r="G6" i="59"/>
  <c r="G5" i="59"/>
  <c r="G4" i="59"/>
  <c r="G41" i="58"/>
  <c r="G39" i="58"/>
  <c r="G35" i="58"/>
  <c r="G33" i="58"/>
  <c r="G31" i="58"/>
  <c r="G27" i="58"/>
  <c r="G25" i="58"/>
  <c r="G23" i="58"/>
  <c r="G21" i="58"/>
  <c r="G20" i="58"/>
  <c r="G19" i="58"/>
  <c r="G16" i="58"/>
  <c r="G15" i="58"/>
  <c r="G14" i="58"/>
  <c r="G13" i="58"/>
  <c r="G12" i="58"/>
  <c r="G9" i="58"/>
  <c r="G7" i="58"/>
  <c r="G6" i="58"/>
  <c r="G5" i="58"/>
  <c r="G4" i="58"/>
  <c r="G41" i="57"/>
  <c r="G39" i="57"/>
  <c r="G35" i="57"/>
  <c r="G33" i="57"/>
  <c r="G31" i="57"/>
  <c r="G27" i="57"/>
  <c r="G25" i="57"/>
  <c r="G23" i="57"/>
  <c r="G21" i="57"/>
  <c r="G20" i="57"/>
  <c r="G19" i="57"/>
  <c r="G16" i="57"/>
  <c r="G15" i="57"/>
  <c r="G14" i="57"/>
  <c r="G13" i="57"/>
  <c r="G12" i="57"/>
  <c r="G9" i="57"/>
  <c r="G7" i="57"/>
  <c r="G6" i="57"/>
  <c r="G5" i="57"/>
  <c r="G4" i="57"/>
  <c r="G41" i="56"/>
  <c r="G39" i="56"/>
  <c r="G35" i="56"/>
  <c r="G33" i="56"/>
  <c r="G31" i="56"/>
  <c r="G27" i="56"/>
  <c r="G25" i="56"/>
  <c r="G23" i="56"/>
  <c r="G21" i="56"/>
  <c r="G20" i="56"/>
  <c r="G19" i="56"/>
  <c r="G16" i="56"/>
  <c r="G15" i="56"/>
  <c r="G14" i="56"/>
  <c r="G13" i="56"/>
  <c r="G12" i="56"/>
  <c r="G9" i="56"/>
  <c r="G7" i="56"/>
  <c r="G6" i="56"/>
  <c r="G5" i="56"/>
  <c r="G4" i="56"/>
  <c r="G13" i="55"/>
  <c r="G15" i="54"/>
  <c r="G13" i="54"/>
  <c r="G15" i="51"/>
  <c r="G15" i="50"/>
  <c r="G41" i="49"/>
  <c r="G21" i="49"/>
  <c r="G20" i="49"/>
  <c r="G19" i="49"/>
  <c r="G17" i="49"/>
  <c r="G16" i="49"/>
  <c r="G14" i="49"/>
  <c r="G13" i="49"/>
  <c r="G12" i="49"/>
  <c r="G10" i="49"/>
  <c r="G9" i="49"/>
  <c r="G6" i="49"/>
  <c r="G5" i="49"/>
  <c r="G4" i="49"/>
  <c r="G2" i="49"/>
  <c r="G41" i="48"/>
  <c r="G21" i="48"/>
  <c r="G20" i="48"/>
  <c r="G19" i="48"/>
  <c r="G17" i="48"/>
  <c r="G16" i="48"/>
  <c r="G14" i="48"/>
  <c r="G13" i="48"/>
  <c r="G12" i="48"/>
  <c r="G10" i="48"/>
  <c r="G9" i="48"/>
  <c r="G6" i="48"/>
  <c r="G5" i="48"/>
  <c r="G4" i="48"/>
  <c r="G2" i="48"/>
  <c r="G41" i="47"/>
  <c r="G21" i="47"/>
  <c r="G20" i="47"/>
  <c r="G19" i="47"/>
  <c r="G17" i="47"/>
  <c r="G16" i="47"/>
  <c r="G14" i="47"/>
  <c r="G13" i="47"/>
  <c r="G12" i="47"/>
  <c r="G10" i="47"/>
  <c r="G9" i="47"/>
  <c r="G6" i="47"/>
  <c r="G5" i="47"/>
  <c r="G4" i="47"/>
  <c r="G2" i="47"/>
  <c r="G41" i="46"/>
  <c r="G21" i="46"/>
  <c r="G20" i="46"/>
  <c r="G19" i="46"/>
  <c r="G17" i="46"/>
  <c r="G16" i="46"/>
  <c r="G14" i="46"/>
  <c r="G13" i="46"/>
  <c r="G12" i="46"/>
  <c r="G10" i="46"/>
  <c r="G9" i="46"/>
  <c r="G6" i="46"/>
  <c r="G5" i="46"/>
  <c r="G4" i="46"/>
  <c r="G2" i="46"/>
  <c r="G41" i="45"/>
  <c r="G21" i="45"/>
  <c r="G20" i="45"/>
  <c r="G19" i="45"/>
  <c r="G17" i="45"/>
  <c r="G16" i="45"/>
  <c r="G14" i="45"/>
  <c r="G13" i="45"/>
  <c r="G12" i="45"/>
  <c r="G10" i="45"/>
  <c r="G9" i="45"/>
  <c r="G6" i="45"/>
  <c r="G5" i="45"/>
  <c r="G4" i="45"/>
  <c r="G2" i="45"/>
  <c r="G41" i="44"/>
  <c r="G21" i="44"/>
  <c r="G20" i="44"/>
  <c r="G19" i="44"/>
  <c r="G17" i="44"/>
  <c r="G16" i="44"/>
  <c r="G14" i="44"/>
  <c r="G13" i="44"/>
  <c r="G12" i="44"/>
  <c r="G10" i="44"/>
  <c r="G9" i="44"/>
  <c r="G6" i="44"/>
  <c r="G5" i="44"/>
  <c r="G4" i="44"/>
  <c r="G2" i="44"/>
  <c r="G41" i="43"/>
  <c r="G21" i="43"/>
  <c r="G20" i="43"/>
  <c r="G19" i="43"/>
  <c r="G17" i="43"/>
  <c r="G16" i="43"/>
  <c r="G14" i="43"/>
  <c r="G13" i="43"/>
  <c r="G12" i="43"/>
  <c r="G10" i="43"/>
  <c r="G9" i="43"/>
  <c r="G6" i="43"/>
  <c r="G5" i="43"/>
  <c r="G4" i="43"/>
  <c r="G2" i="43"/>
  <c r="G41" i="42"/>
  <c r="G21" i="42"/>
  <c r="G20" i="42"/>
  <c r="G19" i="42"/>
  <c r="G17" i="42"/>
  <c r="G16" i="42"/>
  <c r="G14" i="42"/>
  <c r="G13" i="42"/>
  <c r="G12" i="42"/>
  <c r="G10" i="42"/>
  <c r="G9" i="42"/>
  <c r="G6" i="42"/>
  <c r="G5" i="42"/>
  <c r="G4" i="42"/>
  <c r="G2" i="42"/>
  <c r="G21" i="41"/>
  <c r="G20" i="41"/>
  <c r="G19" i="41"/>
  <c r="G17" i="41"/>
  <c r="G16" i="41"/>
  <c r="G14" i="41"/>
  <c r="G13" i="41"/>
  <c r="G12" i="41"/>
  <c r="G10" i="41"/>
  <c r="G9" i="41"/>
  <c r="G6" i="41"/>
  <c r="G5" i="41"/>
  <c r="G4" i="41"/>
  <c r="G2" i="41"/>
  <c r="G41" i="40"/>
  <c r="G21" i="40"/>
  <c r="G20" i="40"/>
  <c r="G19" i="40"/>
  <c r="G17" i="40"/>
  <c r="G16" i="40"/>
  <c r="G14" i="40"/>
  <c r="G13" i="40"/>
  <c r="G12" i="40"/>
  <c r="G10" i="40"/>
  <c r="G9" i="40"/>
  <c r="G6" i="40"/>
  <c r="G5" i="40"/>
  <c r="G4" i="40"/>
  <c r="G2" i="40"/>
  <c r="G41" i="39"/>
  <c r="G21" i="39"/>
  <c r="G20" i="39"/>
  <c r="G19" i="39"/>
  <c r="G17" i="39"/>
  <c r="G16" i="39"/>
  <c r="G14" i="39"/>
  <c r="G13" i="39"/>
  <c r="G12" i="39"/>
  <c r="G10" i="39"/>
  <c r="G9" i="39"/>
  <c r="G6" i="39"/>
  <c r="G5" i="39"/>
  <c r="G15" i="38"/>
  <c r="G15" i="37"/>
  <c r="G15" i="35"/>
  <c r="G15" i="34"/>
  <c r="C41" i="32"/>
  <c r="G41" i="32" s="1"/>
  <c r="C40" i="32"/>
  <c r="C39" i="32"/>
  <c r="C36" i="32"/>
  <c r="C33" i="32"/>
  <c r="C35" i="32"/>
  <c r="C34" i="32"/>
  <c r="C32" i="32"/>
  <c r="C28" i="32"/>
  <c r="C31" i="32"/>
  <c r="C27" i="32"/>
  <c r="C26" i="32"/>
  <c r="C25" i="32"/>
  <c r="C23" i="32"/>
  <c r="C24" i="32"/>
  <c r="C21" i="32"/>
  <c r="G21" i="32" s="1"/>
  <c r="C20" i="32"/>
  <c r="G20" i="32" s="1"/>
  <c r="C19" i="32"/>
  <c r="G19" i="32" s="1"/>
  <c r="C18" i="32"/>
  <c r="C15" i="32"/>
  <c r="C17" i="32"/>
  <c r="C16" i="32"/>
  <c r="G16" i="32" s="1"/>
  <c r="G13" i="32"/>
  <c r="C11" i="32"/>
  <c r="C14" i="32"/>
  <c r="G14" i="32" s="1"/>
  <c r="C12" i="32"/>
  <c r="G12" i="32" s="1"/>
  <c r="C10" i="32"/>
  <c r="C9" i="32"/>
  <c r="G9" i="32" s="1"/>
  <c r="C8" i="32"/>
  <c r="C7" i="32"/>
  <c r="C6" i="32"/>
  <c r="G6" i="32" s="1"/>
  <c r="C5" i="32"/>
  <c r="G5" i="32" s="1"/>
  <c r="C4" i="32"/>
  <c r="G4" i="32" s="1"/>
  <c r="C3" i="32"/>
  <c r="C2" i="32"/>
  <c r="G17" i="33" l="1"/>
  <c r="G17" i="32"/>
  <c r="G7" i="33"/>
  <c r="G33" i="33"/>
  <c r="G10" i="33"/>
  <c r="G31" i="33"/>
  <c r="G25" i="33"/>
  <c r="G7" i="32"/>
  <c r="G23" i="32"/>
  <c r="G39" i="32"/>
  <c r="G23" i="33"/>
  <c r="G27" i="33"/>
  <c r="G25" i="32"/>
  <c r="G2" i="39"/>
  <c r="G10" i="32"/>
  <c r="G7" i="39"/>
  <c r="G35" i="32"/>
  <c r="G15" i="39"/>
  <c r="G23" i="39"/>
  <c r="G33" i="39"/>
  <c r="G39" i="39"/>
  <c r="G7" i="40"/>
  <c r="G15" i="40"/>
  <c r="G23" i="40"/>
  <c r="G27" i="40"/>
  <c r="G33" i="40"/>
  <c r="G39" i="40"/>
  <c r="G7" i="41"/>
  <c r="G15" i="41"/>
  <c r="G23" i="41"/>
  <c r="G27" i="41"/>
  <c r="G33" i="41"/>
  <c r="G39" i="41"/>
  <c r="G7" i="42"/>
  <c r="G15" i="42"/>
  <c r="G23" i="42"/>
  <c r="G27" i="42"/>
  <c r="G33" i="42"/>
  <c r="G39" i="42"/>
  <c r="G7" i="43"/>
  <c r="G15" i="43"/>
  <c r="G23" i="43"/>
  <c r="G27" i="43"/>
  <c r="G33" i="43"/>
  <c r="G39" i="43"/>
  <c r="G7" i="44"/>
  <c r="G15" i="44"/>
  <c r="G23" i="44"/>
  <c r="G27" i="44"/>
  <c r="G33" i="44"/>
  <c r="G39" i="44"/>
  <c r="G7" i="45"/>
  <c r="G15" i="45"/>
  <c r="G23" i="45"/>
  <c r="G27" i="45"/>
  <c r="G33" i="45"/>
  <c r="G39" i="45"/>
  <c r="G7" i="46"/>
  <c r="G15" i="46"/>
  <c r="G23" i="46"/>
  <c r="G27" i="46"/>
  <c r="G33" i="46"/>
  <c r="G39" i="46"/>
  <c r="G7" i="47"/>
  <c r="G15" i="47"/>
  <c r="G23" i="47"/>
  <c r="G27" i="47"/>
  <c r="G33" i="47"/>
  <c r="G39" i="47"/>
  <c r="G7" i="48"/>
  <c r="G15" i="48"/>
  <c r="G23" i="48"/>
  <c r="G27" i="48"/>
  <c r="G33" i="48"/>
  <c r="G39" i="48"/>
  <c r="G7" i="49"/>
  <c r="G15" i="49"/>
  <c r="G23" i="49"/>
  <c r="G27" i="49"/>
  <c r="G33" i="49"/>
  <c r="G39" i="49"/>
  <c r="G2" i="56"/>
  <c r="G10" i="56"/>
  <c r="G17" i="56"/>
  <c r="G2" i="57"/>
  <c r="G10" i="57"/>
  <c r="G17" i="57"/>
  <c r="G2" i="58"/>
  <c r="G10" i="58"/>
  <c r="G17" i="58"/>
  <c r="G2" i="59"/>
  <c r="G10" i="59"/>
  <c r="G17" i="59"/>
  <c r="G2" i="60"/>
  <c r="G10" i="60"/>
  <c r="G17" i="60"/>
  <c r="G2" i="61"/>
  <c r="G10" i="61"/>
  <c r="G17" i="61"/>
  <c r="G39" i="33"/>
  <c r="G25" i="39"/>
  <c r="G31" i="39"/>
  <c r="G35" i="39"/>
  <c r="G25" i="40"/>
  <c r="G31" i="40"/>
  <c r="G35" i="40"/>
  <c r="G25" i="41"/>
  <c r="G31" i="41"/>
  <c r="G35" i="41"/>
  <c r="G25" i="42"/>
  <c r="G31" i="42"/>
  <c r="G35" i="42"/>
  <c r="G25" i="43"/>
  <c r="G31" i="43"/>
  <c r="G35" i="43"/>
  <c r="G25" i="44"/>
  <c r="G31" i="44"/>
  <c r="G35" i="44"/>
  <c r="G25" i="45"/>
  <c r="G31" i="45"/>
  <c r="G35" i="45"/>
  <c r="G25" i="46"/>
  <c r="G31" i="46"/>
  <c r="G35" i="46"/>
  <c r="G25" i="47"/>
  <c r="G31" i="47"/>
  <c r="G35" i="47"/>
  <c r="G25" i="48"/>
  <c r="G31" i="48"/>
  <c r="G35" i="48"/>
  <c r="G25" i="49"/>
  <c r="G31" i="49"/>
  <c r="G35" i="49"/>
  <c r="G15" i="33"/>
  <c r="G27" i="32"/>
  <c r="G33" i="32"/>
  <c r="G35" i="33"/>
  <c r="G2" i="32"/>
  <c r="G15" i="32"/>
  <c r="G31" i="32"/>
  <c r="G4" i="39"/>
  <c r="G2" i="33"/>
  <c r="G41" i="1" l="1"/>
  <c r="G39" i="1"/>
  <c r="G35" i="1"/>
  <c r="G33" i="1"/>
  <c r="G31" i="1"/>
  <c r="G27" i="1"/>
  <c r="G25" i="1"/>
  <c r="G23" i="1"/>
  <c r="G21" i="1"/>
  <c r="G20" i="1"/>
  <c r="G19" i="1"/>
  <c r="G16" i="1"/>
  <c r="G14" i="1"/>
  <c r="G12" i="1"/>
  <c r="G10" i="1"/>
  <c r="G9" i="1"/>
  <c r="G7" i="1"/>
  <c r="G6" i="1"/>
  <c r="G5" i="1"/>
  <c r="G4" i="1"/>
  <c r="G2" i="1"/>
  <c r="G41" i="41" l="1"/>
</calcChain>
</file>

<file path=xl/sharedStrings.xml><?xml version="1.0" encoding="utf-8"?>
<sst xmlns="http://schemas.openxmlformats.org/spreadsheetml/2006/main" count="1457" uniqueCount="47">
  <si>
    <t>School (Low)</t>
  </si>
  <si>
    <t>School (High)</t>
  </si>
  <si>
    <t>ACES</t>
  </si>
  <si>
    <t>Page St.</t>
  </si>
  <si>
    <t>Long Hunters</t>
  </si>
  <si>
    <t>Murray (High)</t>
  </si>
  <si>
    <t>Murray (Low)</t>
  </si>
  <si>
    <t>North 55</t>
  </si>
  <si>
    <t>Oak St. (Big)</t>
  </si>
  <si>
    <t>Oak St. (Little)</t>
  </si>
  <si>
    <t>C/AWC</t>
  </si>
  <si>
    <t>Ind. Park</t>
  </si>
  <si>
    <t>Shepherd Tank</t>
  </si>
  <si>
    <t>Shepherd (West)</t>
  </si>
  <si>
    <t>E. 80 Tank</t>
  </si>
  <si>
    <t>Small W-Plant</t>
  </si>
  <si>
    <t>Big W-Plant</t>
  </si>
  <si>
    <t>Pike</t>
  </si>
  <si>
    <t>South 55</t>
  </si>
  <si>
    <t>Knifley</t>
  </si>
  <si>
    <t>J-town (High)</t>
  </si>
  <si>
    <t>J-town (Low)</t>
  </si>
  <si>
    <t>J-Bird (High)</t>
  </si>
  <si>
    <t>J-Bird (Low)</t>
  </si>
  <si>
    <t>S 61 (High)</t>
  </si>
  <si>
    <t>S 61 (Low)</t>
  </si>
  <si>
    <t>Chance (High)</t>
  </si>
  <si>
    <t>Chance (Low)</t>
  </si>
  <si>
    <t>Breeding (High)</t>
  </si>
  <si>
    <t>Breeding (Low)</t>
  </si>
  <si>
    <t>Keltner (High)</t>
  </si>
  <si>
    <t>Keltner (Low)</t>
  </si>
  <si>
    <t>Green.</t>
  </si>
  <si>
    <t>Master Meters</t>
  </si>
  <si>
    <t>Reading</t>
  </si>
  <si>
    <t>Usage</t>
  </si>
  <si>
    <t>Time</t>
  </si>
  <si>
    <t>Total</t>
  </si>
  <si>
    <t>Chol. Total</t>
  </si>
  <si>
    <t>Chol. Free</t>
  </si>
  <si>
    <t>704 (High)</t>
  </si>
  <si>
    <t>704 (Low)</t>
  </si>
  <si>
    <t>Glensfork</t>
  </si>
  <si>
    <t>Edm W. 80 (H)</t>
  </si>
  <si>
    <t>Edm W. 80 (L)</t>
  </si>
  <si>
    <t>Edm Flatrock (H)</t>
  </si>
  <si>
    <t>Edm Flatrock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</si>
</sst>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Calibri"/>
      <family val="2"/>
      <scheme val="minor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right"/>
    </xf>
    <xf numFmtId="49" fontId="0" fillId="0" borderId="0" xfId="0" applyNumberFormat="1"/>
    <xf numFmtId="164" fontId="0" fillId="0" borderId="0" xfId="0" applyNumberForma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</xf>
    <xf numFmtId="2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64" fontId="3" fillId="0" borderId="0" xfId="0" applyNumberFormat="1" applyFont="1" applyAlignment="1">
      <alignment horizontal="center" wrapText="1"/>
    </xf>
    <xf numFmtId="164" fontId="2" fillId="0" borderId="1" xfId="0" applyNumberFormat="1" applyFont="1" applyFill="1" applyBorder="1" applyAlignment="1" applyProtection="1">
      <alignment horizontal="right"/>
    </xf>
    <xf numFmtId="43" fontId="1" fillId="0" borderId="1" xfId="0" applyNumberFormat="1" applyFont="1" applyBorder="1"/>
    <xf numFmtId="0" fontId="2" fillId="0" borderId="1" xfId="0" applyNumberFormat="1" applyFont="1" applyBorder="1" applyAlignment="1" applyProtection="1">
      <alignment horizontal="right" wrapText="1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A37" sqref="A37"/>
    </sheetView>
  </sheetViews>
  <sheetFormatPr defaultRowHeight="15" x14ac:dyDescent="0.25"/>
  <cols>
    <col min="1" max="1" width="16.28515625" customWidth="1"/>
    <col min="2" max="2" width="18.140625" customWidth="1"/>
    <col min="3" max="3" width="13.42578125" customWidth="1"/>
    <col min="4" max="4" width="8.28515625" customWidth="1"/>
    <col min="5" max="5" width="8.42578125" customWidth="1"/>
    <col min="6" max="6" width="8.140625" style="10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17" t="s">
        <v>39</v>
      </c>
      <c r="G1" s="4" t="s">
        <v>37</v>
      </c>
    </row>
    <row r="2" spans="1:7" ht="17.25" x14ac:dyDescent="0.3">
      <c r="A2" s="1" t="s">
        <v>1</v>
      </c>
      <c r="B2" s="1">
        <v>217236000</v>
      </c>
      <c r="C2" s="6">
        <v>45000</v>
      </c>
      <c r="D2" s="8"/>
      <c r="E2" s="2"/>
      <c r="F2" s="18"/>
      <c r="G2" s="31">
        <f>(C2+C3)</f>
        <v>92280</v>
      </c>
    </row>
    <row r="3" spans="1:7" ht="17.25" x14ac:dyDescent="0.3">
      <c r="A3" s="1" t="s">
        <v>0</v>
      </c>
      <c r="B3" s="1">
        <v>7746430</v>
      </c>
      <c r="C3" s="6">
        <v>47280</v>
      </c>
      <c r="D3" s="14"/>
      <c r="E3" s="1"/>
      <c r="F3" s="11"/>
      <c r="G3" s="32"/>
    </row>
    <row r="4" spans="1:7" ht="17.25" x14ac:dyDescent="0.3">
      <c r="A4" s="1" t="s">
        <v>2</v>
      </c>
      <c r="B4" s="1">
        <v>2622000</v>
      </c>
      <c r="C4" s="6">
        <v>7000</v>
      </c>
      <c r="D4" s="14"/>
      <c r="E4" s="1"/>
      <c r="F4" s="11"/>
      <c r="G4" s="7">
        <f>C4</f>
        <v>7000</v>
      </c>
    </row>
    <row r="5" spans="1:7" ht="17.25" x14ac:dyDescent="0.3">
      <c r="A5" s="1" t="s">
        <v>3</v>
      </c>
      <c r="B5" s="1">
        <v>38048250</v>
      </c>
      <c r="C5" s="6">
        <v>93920</v>
      </c>
      <c r="D5" s="8"/>
      <c r="E5" s="1"/>
      <c r="F5" s="11"/>
      <c r="G5" s="7">
        <f>C5</f>
        <v>93920</v>
      </c>
    </row>
    <row r="6" spans="1:7" ht="17.25" x14ac:dyDescent="0.3">
      <c r="A6" s="1" t="s">
        <v>4</v>
      </c>
      <c r="B6" s="1">
        <v>39389760</v>
      </c>
      <c r="C6" s="6">
        <v>5560</v>
      </c>
      <c r="D6" s="14"/>
      <c r="E6" s="1"/>
      <c r="F6" s="11"/>
      <c r="G6" s="7">
        <f>C6</f>
        <v>5560</v>
      </c>
    </row>
    <row r="7" spans="1:7" ht="17.25" x14ac:dyDescent="0.3">
      <c r="A7" s="1" t="s">
        <v>5</v>
      </c>
      <c r="B7" s="1">
        <v>13641100</v>
      </c>
      <c r="C7" s="6">
        <v>8400</v>
      </c>
      <c r="D7" s="14"/>
      <c r="E7" s="1"/>
      <c r="F7" s="11"/>
      <c r="G7" s="31">
        <f>(C7+C8)</f>
        <v>35080</v>
      </c>
    </row>
    <row r="8" spans="1:7" ht="17.25" x14ac:dyDescent="0.3">
      <c r="A8" s="1" t="s">
        <v>6</v>
      </c>
      <c r="B8" s="1">
        <v>6176600</v>
      </c>
      <c r="C8" s="6">
        <v>26680</v>
      </c>
      <c r="D8" s="14"/>
      <c r="E8" s="1"/>
      <c r="F8" s="11"/>
      <c r="G8" s="32"/>
    </row>
    <row r="9" spans="1:7" ht="17.25" x14ac:dyDescent="0.3">
      <c r="A9" s="1" t="s">
        <v>7</v>
      </c>
      <c r="B9" s="1">
        <v>99041680</v>
      </c>
      <c r="C9" s="6">
        <v>85300</v>
      </c>
      <c r="D9" s="14"/>
      <c r="E9" s="1"/>
      <c r="F9" s="11"/>
      <c r="G9" s="7">
        <f>C9</f>
        <v>85300</v>
      </c>
    </row>
    <row r="10" spans="1:7" ht="17.25" x14ac:dyDescent="0.3">
      <c r="A10" s="1" t="s">
        <v>8</v>
      </c>
      <c r="B10" s="1">
        <v>85201400</v>
      </c>
      <c r="C10" s="6">
        <v>403100</v>
      </c>
      <c r="D10" s="14"/>
      <c r="E10" s="1"/>
      <c r="F10" s="11"/>
      <c r="G10" s="31">
        <f>(C10+C11)</f>
        <v>403100</v>
      </c>
    </row>
    <row r="11" spans="1:7" ht="17.25" x14ac:dyDescent="0.3">
      <c r="A11" s="1" t="s">
        <v>9</v>
      </c>
      <c r="B11" s="1">
        <v>36407390</v>
      </c>
      <c r="C11" s="6">
        <v>0</v>
      </c>
      <c r="D11" s="14"/>
      <c r="E11" s="1"/>
      <c r="F11" s="11"/>
      <c r="G11" s="32"/>
    </row>
    <row r="12" spans="1:7" ht="17.25" x14ac:dyDescent="0.3">
      <c r="A12" s="1" t="s">
        <v>10</v>
      </c>
      <c r="B12" s="1">
        <v>6934868000</v>
      </c>
      <c r="C12" s="6">
        <v>1386000</v>
      </c>
      <c r="D12" s="14"/>
      <c r="E12" s="1"/>
      <c r="F12" s="19">
        <v>2.1</v>
      </c>
      <c r="G12" s="7">
        <f>C12</f>
        <v>1386000</v>
      </c>
    </row>
    <row r="13" spans="1:7" ht="17.25" x14ac:dyDescent="0.3">
      <c r="A13" s="1" t="s">
        <v>11</v>
      </c>
      <c r="B13" s="11">
        <v>6666663061000</v>
      </c>
      <c r="C13" s="13">
        <v>252000</v>
      </c>
      <c r="D13" s="14"/>
      <c r="E13" s="1"/>
      <c r="F13" s="11"/>
      <c r="G13" s="7"/>
    </row>
    <row r="14" spans="1:7" ht="17.25" x14ac:dyDescent="0.3">
      <c r="A14" s="1" t="s">
        <v>12</v>
      </c>
      <c r="B14" s="1">
        <v>50539290</v>
      </c>
      <c r="C14" s="6">
        <v>55320</v>
      </c>
      <c r="D14" s="14"/>
      <c r="E14" s="1"/>
      <c r="F14" s="11"/>
      <c r="G14" s="7">
        <f>C14</f>
        <v>55320</v>
      </c>
    </row>
    <row r="15" spans="1:7" ht="17.25" x14ac:dyDescent="0.3">
      <c r="A15" s="1" t="s">
        <v>13</v>
      </c>
      <c r="B15" s="1">
        <v>239019340</v>
      </c>
      <c r="C15" s="6">
        <v>173380</v>
      </c>
      <c r="D15" s="14"/>
      <c r="E15" s="1"/>
      <c r="F15" s="11"/>
      <c r="G15" s="29"/>
    </row>
    <row r="16" spans="1:7" ht="17.25" x14ac:dyDescent="0.3">
      <c r="A16" s="1" t="s">
        <v>14</v>
      </c>
      <c r="B16" s="1">
        <v>246592000</v>
      </c>
      <c r="C16" s="6">
        <v>199000</v>
      </c>
      <c r="D16" s="14"/>
      <c r="E16" s="1"/>
      <c r="F16" s="11"/>
      <c r="G16" s="7">
        <f t="shared" ref="G16:G22" si="0">C16</f>
        <v>199000</v>
      </c>
    </row>
    <row r="17" spans="1:7" ht="17.25" x14ac:dyDescent="0.3">
      <c r="A17" s="1" t="s">
        <v>15</v>
      </c>
      <c r="B17" s="1">
        <v>6527050</v>
      </c>
      <c r="C17" s="6">
        <v>28490</v>
      </c>
      <c r="D17" s="14"/>
      <c r="E17" s="1"/>
      <c r="F17" s="11"/>
      <c r="G17" s="31">
        <f>(C17+C18)</f>
        <v>28590</v>
      </c>
    </row>
    <row r="18" spans="1:7" ht="17.25" x14ac:dyDescent="0.3">
      <c r="A18" s="1" t="s">
        <v>16</v>
      </c>
      <c r="B18" s="1">
        <v>7408200</v>
      </c>
      <c r="C18" s="6">
        <v>100</v>
      </c>
      <c r="D18" s="14"/>
      <c r="E18" s="1"/>
      <c r="F18" s="11"/>
      <c r="G18" s="32"/>
    </row>
    <row r="19" spans="1:7" ht="17.25" x14ac:dyDescent="0.3">
      <c r="A19" s="1" t="s">
        <v>17</v>
      </c>
      <c r="B19" s="1">
        <v>55190290</v>
      </c>
      <c r="C19" s="6">
        <v>20690</v>
      </c>
      <c r="D19" s="14"/>
      <c r="E19" s="1"/>
      <c r="F19" s="11"/>
      <c r="G19" s="7">
        <f t="shared" si="0"/>
        <v>20690</v>
      </c>
    </row>
    <row r="20" spans="1:7" ht="17.25" x14ac:dyDescent="0.3">
      <c r="A20" s="1" t="s">
        <v>18</v>
      </c>
      <c r="B20" s="1">
        <v>23652000</v>
      </c>
      <c r="C20" s="6">
        <v>63700</v>
      </c>
      <c r="D20" s="14"/>
      <c r="E20" s="1"/>
      <c r="F20" s="11"/>
      <c r="G20" s="7">
        <f t="shared" si="0"/>
        <v>63700</v>
      </c>
    </row>
    <row r="21" spans="1:7" ht="17.25" x14ac:dyDescent="0.3">
      <c r="A21" s="1" t="s">
        <v>19</v>
      </c>
      <c r="B21" s="1">
        <v>96565900</v>
      </c>
      <c r="C21" s="6">
        <v>55100</v>
      </c>
      <c r="D21" s="14"/>
      <c r="E21" s="1"/>
      <c r="F21" s="11"/>
      <c r="G21" s="7">
        <f t="shared" si="0"/>
        <v>55100</v>
      </c>
    </row>
    <row r="22" spans="1:7" ht="17.25" x14ac:dyDescent="0.3">
      <c r="A22" s="1" t="s">
        <v>42</v>
      </c>
      <c r="B22" s="1">
        <v>12547500</v>
      </c>
      <c r="C22" s="6">
        <v>48400</v>
      </c>
      <c r="D22" s="14"/>
      <c r="E22" s="1"/>
      <c r="F22" s="11"/>
      <c r="G22" s="29">
        <f t="shared" si="0"/>
        <v>48400</v>
      </c>
    </row>
    <row r="23" spans="1:7" ht="17.25" x14ac:dyDescent="0.3">
      <c r="A23" s="1" t="s">
        <v>20</v>
      </c>
      <c r="B23" s="1">
        <v>24159400</v>
      </c>
      <c r="C23" s="6">
        <v>33100</v>
      </c>
      <c r="D23" s="14"/>
      <c r="E23" s="1"/>
      <c r="F23" s="11"/>
      <c r="G23" s="31">
        <f>(C23+C24)</f>
        <v>48350</v>
      </c>
    </row>
    <row r="24" spans="1:7" ht="17.25" x14ac:dyDescent="0.3">
      <c r="A24" s="1" t="s">
        <v>21</v>
      </c>
      <c r="B24" s="1">
        <v>4031380</v>
      </c>
      <c r="C24" s="6">
        <v>15250</v>
      </c>
      <c r="D24" s="14"/>
      <c r="E24" s="1"/>
      <c r="F24" s="11"/>
      <c r="G24" s="32"/>
    </row>
    <row r="25" spans="1:7" ht="17.25" x14ac:dyDescent="0.3">
      <c r="A25" s="1" t="s">
        <v>22</v>
      </c>
      <c r="B25" s="1">
        <v>64423000</v>
      </c>
      <c r="C25" s="6">
        <v>141000</v>
      </c>
      <c r="D25" s="14"/>
      <c r="E25" s="1"/>
      <c r="F25" s="11"/>
      <c r="G25" s="31">
        <f>C25+C26</f>
        <v>185160</v>
      </c>
    </row>
    <row r="26" spans="1:7" ht="17.25" x14ac:dyDescent="0.3">
      <c r="A26" s="1" t="s">
        <v>23</v>
      </c>
      <c r="B26" s="1">
        <v>4993920</v>
      </c>
      <c r="C26" s="6">
        <v>44160</v>
      </c>
      <c r="D26" s="14"/>
      <c r="E26" s="1"/>
      <c r="F26" s="11"/>
      <c r="G26" s="32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1"/>
      <c r="G27" s="31">
        <f>C27+C28</f>
        <v>500</v>
      </c>
    </row>
    <row r="28" spans="1:7" ht="17.25" x14ac:dyDescent="0.3">
      <c r="A28" s="1" t="s">
        <v>25</v>
      </c>
      <c r="B28" s="1">
        <v>231800</v>
      </c>
      <c r="C28" s="6">
        <v>500</v>
      </c>
      <c r="D28" s="14"/>
      <c r="E28" s="1"/>
      <c r="F28" s="11"/>
      <c r="G28" s="32"/>
    </row>
    <row r="29" spans="1:7" ht="17.25" x14ac:dyDescent="0.3">
      <c r="A29" s="1" t="s">
        <v>40</v>
      </c>
      <c r="B29" s="1">
        <v>31116000</v>
      </c>
      <c r="C29" s="6">
        <v>69000</v>
      </c>
      <c r="D29" s="14"/>
      <c r="E29" s="1"/>
      <c r="F29" s="11"/>
      <c r="G29" s="23"/>
    </row>
    <row r="30" spans="1:7" ht="17.25" x14ac:dyDescent="0.3">
      <c r="A30" s="1" t="s">
        <v>41</v>
      </c>
      <c r="B30" s="1">
        <v>5538560</v>
      </c>
      <c r="C30" s="6">
        <v>40480</v>
      </c>
      <c r="D30" s="14"/>
      <c r="E30" s="1"/>
      <c r="F30" s="11"/>
      <c r="G30" s="23">
        <f>SUM(C29:C30)</f>
        <v>109480</v>
      </c>
    </row>
    <row r="31" spans="1:7" ht="17.25" x14ac:dyDescent="0.3">
      <c r="A31" s="1" t="s">
        <v>26</v>
      </c>
      <c r="B31" s="1">
        <v>233000</v>
      </c>
      <c r="C31" s="6">
        <v>0</v>
      </c>
      <c r="D31" s="14"/>
      <c r="E31" s="1"/>
      <c r="F31" s="11"/>
      <c r="G31" s="31">
        <f>C31+C32</f>
        <v>25750</v>
      </c>
    </row>
    <row r="32" spans="1:7" ht="17.25" x14ac:dyDescent="0.3">
      <c r="A32" s="1" t="s">
        <v>27</v>
      </c>
      <c r="B32" s="1">
        <v>6893520</v>
      </c>
      <c r="C32" s="6">
        <v>25750</v>
      </c>
      <c r="D32" s="14"/>
      <c r="E32" s="1"/>
      <c r="F32" s="11"/>
      <c r="G32" s="32"/>
    </row>
    <row r="33" spans="1:7" ht="17.25" x14ac:dyDescent="0.3">
      <c r="A33" s="1" t="s">
        <v>28</v>
      </c>
      <c r="B33" s="1">
        <v>60654000</v>
      </c>
      <c r="C33" s="6">
        <v>39000</v>
      </c>
      <c r="D33" s="14"/>
      <c r="E33" s="1"/>
      <c r="F33" s="11"/>
      <c r="G33" s="31">
        <f>C33+C34</f>
        <v>79020</v>
      </c>
    </row>
    <row r="34" spans="1:7" ht="17.25" x14ac:dyDescent="0.3">
      <c r="A34" s="1" t="s">
        <v>29</v>
      </c>
      <c r="B34" s="1">
        <v>3902340</v>
      </c>
      <c r="C34" s="6">
        <v>40020</v>
      </c>
      <c r="D34" s="14"/>
      <c r="E34" s="1"/>
      <c r="F34" s="11"/>
      <c r="G34" s="32"/>
    </row>
    <row r="35" spans="1:7" ht="17.25" x14ac:dyDescent="0.3">
      <c r="A35" s="1" t="s">
        <v>43</v>
      </c>
      <c r="B35" s="1">
        <v>28173200</v>
      </c>
      <c r="C35" s="6">
        <v>600</v>
      </c>
      <c r="D35" s="14"/>
      <c r="E35" s="1"/>
      <c r="F35" s="11"/>
      <c r="G35" s="31">
        <f>C35+C36</f>
        <v>10190</v>
      </c>
    </row>
    <row r="36" spans="1:7" ht="17.25" x14ac:dyDescent="0.3">
      <c r="A36" s="1" t="s">
        <v>44</v>
      </c>
      <c r="B36" s="1">
        <v>3823980</v>
      </c>
      <c r="C36" s="6">
        <v>9590</v>
      </c>
      <c r="D36" s="14"/>
      <c r="E36" s="1"/>
      <c r="F36" s="11"/>
      <c r="G36" s="32"/>
    </row>
    <row r="37" spans="1:7" ht="17.25" x14ac:dyDescent="0.3">
      <c r="A37" s="1" t="s">
        <v>45</v>
      </c>
      <c r="B37" s="1">
        <v>227100</v>
      </c>
      <c r="C37" s="6">
        <v>-1500</v>
      </c>
      <c r="D37" s="14"/>
      <c r="E37" s="1"/>
      <c r="F37" s="11"/>
      <c r="G37" s="23"/>
    </row>
    <row r="38" spans="1:7" ht="17.25" x14ac:dyDescent="0.3">
      <c r="A38" s="1" t="s">
        <v>46</v>
      </c>
      <c r="B38" s="1">
        <v>1678690</v>
      </c>
      <c r="C38" s="6">
        <v>1480</v>
      </c>
      <c r="D38" s="14"/>
      <c r="E38" s="1">
        <v>1.03</v>
      </c>
      <c r="F38" s="11">
        <v>0.97</v>
      </c>
      <c r="G38" s="23">
        <f>SUM(C37:C38)</f>
        <v>-20</v>
      </c>
    </row>
    <row r="39" spans="1:7" ht="17.25" x14ac:dyDescent="0.3">
      <c r="A39" s="1" t="s">
        <v>30</v>
      </c>
      <c r="B39" s="1">
        <v>61377000</v>
      </c>
      <c r="C39" s="6">
        <v>1000</v>
      </c>
      <c r="D39" s="14"/>
      <c r="E39" s="1"/>
      <c r="F39" s="11"/>
      <c r="G39" s="31">
        <f>C39+C40</f>
        <v>31560</v>
      </c>
    </row>
    <row r="40" spans="1:7" ht="17.25" x14ac:dyDescent="0.3">
      <c r="A40" s="1" t="s">
        <v>31</v>
      </c>
      <c r="B40" s="1">
        <v>145190</v>
      </c>
      <c r="C40" s="6">
        <v>30560</v>
      </c>
      <c r="D40" s="14"/>
      <c r="E40" s="1"/>
      <c r="F40" s="11"/>
      <c r="G40" s="32"/>
    </row>
    <row r="41" spans="1:7" ht="17.25" x14ac:dyDescent="0.3">
      <c r="A41" s="1" t="s">
        <v>32</v>
      </c>
      <c r="B41" s="1">
        <v>13853300</v>
      </c>
      <c r="C41" s="6">
        <v>0</v>
      </c>
      <c r="D41" s="14"/>
      <c r="E41" s="1"/>
      <c r="F41" s="11"/>
      <c r="G41" s="7">
        <f>C41</f>
        <v>0</v>
      </c>
    </row>
    <row r="42" spans="1:7" x14ac:dyDescent="0.25">
      <c r="A42" s="9"/>
      <c r="B42" s="9"/>
      <c r="G42" s="10"/>
    </row>
    <row r="43" spans="1:7" x14ac:dyDescent="0.25">
      <c r="G43" s="10"/>
    </row>
  </sheetData>
  <mergeCells count="11">
    <mergeCell ref="G27:G28"/>
    <mergeCell ref="G31:G32"/>
    <mergeCell ref="G33:G34"/>
    <mergeCell ref="G35:G36"/>
    <mergeCell ref="G39:G40"/>
    <mergeCell ref="G25:G26"/>
    <mergeCell ref="G2:G3"/>
    <mergeCell ref="G7:G8"/>
    <mergeCell ref="G10:G11"/>
    <mergeCell ref="G23:G24"/>
    <mergeCell ref="G17:G18"/>
  </mergeCells>
  <pageMargins left="0.7" right="0.7" top="0.63541666666666663" bottom="0.75" header="0.3" footer="0.3"/>
  <pageSetup orientation="portrait" r:id="rId1"/>
  <headerFooter>
    <oddHeader>&amp;C&amp;20November 1,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9" workbookViewId="0">
      <selection activeCell="B41" sqref="B41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217673000</v>
      </c>
      <c r="C2" s="6">
        <f>SUM(B2-'9'!B2)</f>
        <v>52000</v>
      </c>
      <c r="D2" s="8"/>
      <c r="E2" s="2"/>
      <c r="F2" s="3"/>
      <c r="G2" s="33">
        <f>SUM(C2:C3)</f>
        <v>100740</v>
      </c>
    </row>
    <row r="3" spans="1:7" ht="17.25" x14ac:dyDescent="0.3">
      <c r="A3" s="1" t="s">
        <v>0</v>
      </c>
      <c r="B3" s="1">
        <v>8177800</v>
      </c>
      <c r="C3" s="6">
        <f>SUM(B3-'9'!B3)</f>
        <v>48740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2669000</v>
      </c>
      <c r="C4" s="6">
        <f>SUM(B4-'9'!B4)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38910570</v>
      </c>
      <c r="C5" s="6">
        <f>SUM(B5-'9'!B5)</f>
        <v>94230</v>
      </c>
      <c r="D5" s="8"/>
      <c r="E5" s="1"/>
      <c r="F5" s="1"/>
      <c r="G5" s="12">
        <f>SUM(C5)</f>
        <v>94230</v>
      </c>
    </row>
    <row r="6" spans="1:7" ht="17.25" x14ac:dyDescent="0.3">
      <c r="A6" s="1" t="s">
        <v>4</v>
      </c>
      <c r="B6" s="1">
        <v>39428520</v>
      </c>
      <c r="C6" s="6">
        <f>SUM(B6-'9'!B6)</f>
        <v>3370</v>
      </c>
      <c r="D6" s="14"/>
      <c r="E6" s="1"/>
      <c r="F6" s="1"/>
      <c r="G6" s="12">
        <f>SUM(C6)</f>
        <v>3370</v>
      </c>
    </row>
    <row r="7" spans="1:7" ht="17.25" x14ac:dyDescent="0.3">
      <c r="A7" s="1" t="s">
        <v>5</v>
      </c>
      <c r="B7" s="1">
        <v>13722100</v>
      </c>
      <c r="C7" s="6">
        <f>SUM(B7-'9'!B7)</f>
        <v>8300</v>
      </c>
      <c r="D7" s="14"/>
      <c r="E7" s="1"/>
      <c r="F7" s="1"/>
      <c r="G7" s="33">
        <f>SUM(C7:C8)</f>
        <v>35660</v>
      </c>
    </row>
    <row r="8" spans="1:7" ht="17.25" x14ac:dyDescent="0.3">
      <c r="A8" s="1" t="s">
        <v>6</v>
      </c>
      <c r="B8" s="1">
        <v>6419610</v>
      </c>
      <c r="C8" s="6">
        <f>SUM(B8-'9'!B8)</f>
        <v>27360</v>
      </c>
      <c r="D8" s="14"/>
      <c r="E8" s="1"/>
      <c r="F8" s="1"/>
      <c r="G8" s="34"/>
    </row>
    <row r="9" spans="1:7" ht="17.25" x14ac:dyDescent="0.3">
      <c r="A9" s="1" t="s">
        <v>7</v>
      </c>
      <c r="B9" s="1">
        <v>99842030</v>
      </c>
      <c r="C9" s="6">
        <f>SUM(B9-'9'!B9)</f>
        <v>89550</v>
      </c>
      <c r="D9" s="14"/>
      <c r="E9" s="1"/>
      <c r="F9" s="1"/>
      <c r="G9" s="12">
        <f>SUM(C9)</f>
        <v>89550</v>
      </c>
    </row>
    <row r="10" spans="1:7" ht="17.25" x14ac:dyDescent="0.3">
      <c r="A10" s="1" t="s">
        <v>8</v>
      </c>
      <c r="B10" s="1">
        <v>88685900</v>
      </c>
      <c r="C10" s="6">
        <f>SUM(B10-'9'!B10)</f>
        <v>375400</v>
      </c>
      <c r="D10" s="14"/>
      <c r="E10" s="1"/>
      <c r="F10" s="1"/>
      <c r="G10" s="33">
        <f>SUM(C10:C11)</f>
        <v>375400</v>
      </c>
    </row>
    <row r="11" spans="1:7" ht="17.25" x14ac:dyDescent="0.3">
      <c r="A11" s="1" t="s">
        <v>9</v>
      </c>
      <c r="B11" s="1">
        <v>36407390</v>
      </c>
      <c r="C11" s="6">
        <f>SUM(B11-'9'!B11)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6950247000</v>
      </c>
      <c r="C12" s="6">
        <f>SUM(B12-'9'!B12)</f>
        <v>1873000</v>
      </c>
      <c r="D12" s="14"/>
      <c r="E12" s="1"/>
      <c r="F12" s="16"/>
      <c r="G12" s="12">
        <f>SUM(C12)</f>
        <v>1873000</v>
      </c>
    </row>
    <row r="13" spans="1:7" ht="17.25" x14ac:dyDescent="0.3">
      <c r="A13" s="1" t="s">
        <v>11</v>
      </c>
      <c r="B13" s="11">
        <v>6666665661000</v>
      </c>
      <c r="C13" s="13">
        <f>SUM(B13-'9'!B13)</f>
        <v>360000</v>
      </c>
      <c r="D13" s="14"/>
      <c r="E13" s="1"/>
      <c r="F13" s="1"/>
      <c r="G13" s="12">
        <f>SUM(C13)</f>
        <v>360000</v>
      </c>
    </row>
    <row r="14" spans="1:7" ht="17.25" x14ac:dyDescent="0.3">
      <c r="A14" s="1" t="s">
        <v>12</v>
      </c>
      <c r="B14" s="1">
        <v>50968370</v>
      </c>
      <c r="C14" s="6">
        <f>SUM(B14-'9'!B14)</f>
        <v>90450</v>
      </c>
      <c r="D14" s="14"/>
      <c r="E14" s="1"/>
      <c r="F14" s="1"/>
      <c r="G14" s="12">
        <f>SUM(C14)</f>
        <v>90450</v>
      </c>
    </row>
    <row r="15" spans="1:7" ht="17.25" x14ac:dyDescent="0.3">
      <c r="A15" s="1" t="s">
        <v>13</v>
      </c>
      <c r="B15" s="1">
        <v>240546340</v>
      </c>
      <c r="C15" s="6">
        <f>SUM(B15-'9'!B15)</f>
        <v>165020</v>
      </c>
      <c r="D15" s="14"/>
      <c r="E15" s="1"/>
      <c r="F15" s="1"/>
      <c r="G15" s="30">
        <f>SUM(C15:C15)</f>
        <v>165020</v>
      </c>
    </row>
    <row r="16" spans="1:7" ht="17.25" x14ac:dyDescent="0.3">
      <c r="A16" s="1" t="s">
        <v>14</v>
      </c>
      <c r="B16" s="1">
        <v>248001000</v>
      </c>
      <c r="C16" s="6">
        <f>SUM(B16-'9'!B16)</f>
        <v>237000</v>
      </c>
      <c r="D16" s="14"/>
      <c r="E16" s="1"/>
      <c r="F16" s="1"/>
      <c r="G16" s="12">
        <f>SUM(C16)</f>
        <v>237000</v>
      </c>
    </row>
    <row r="17" spans="1:7" ht="17.25" x14ac:dyDescent="0.3">
      <c r="A17" s="1" t="s">
        <v>15</v>
      </c>
      <c r="B17" s="1">
        <v>6803380</v>
      </c>
      <c r="C17" s="6">
        <f>SUM(B17-'9'!B17)</f>
        <v>30600</v>
      </c>
      <c r="D17" s="14"/>
      <c r="E17" s="1"/>
      <c r="F17" s="1"/>
      <c r="G17" s="33">
        <f>SUM(C17:C18)</f>
        <v>30700</v>
      </c>
    </row>
    <row r="18" spans="1:7" ht="17.25" x14ac:dyDescent="0.3">
      <c r="A18" s="1" t="s">
        <v>16</v>
      </c>
      <c r="B18" s="1">
        <v>7411200</v>
      </c>
      <c r="C18" s="6">
        <f>SUM(B18-'9'!B18)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55425700</v>
      </c>
      <c r="C19" s="6">
        <f>SUM(B19-'9'!B19)</f>
        <v>40030</v>
      </c>
      <c r="D19" s="14"/>
      <c r="E19" s="1"/>
      <c r="F19" s="1"/>
      <c r="G19" s="12">
        <f>SUM(C19)</f>
        <v>40030</v>
      </c>
    </row>
    <row r="20" spans="1:7" ht="17.25" x14ac:dyDescent="0.3">
      <c r="A20" s="1" t="s">
        <v>18</v>
      </c>
      <c r="B20" s="1">
        <v>24128500</v>
      </c>
      <c r="C20" s="6">
        <f>SUM(B20-'9'!B20)</f>
        <v>51400</v>
      </c>
      <c r="D20" s="14"/>
      <c r="E20" s="1"/>
      <c r="F20" s="1"/>
      <c r="G20" s="12">
        <f>SUM(C20)</f>
        <v>51400</v>
      </c>
    </row>
    <row r="21" spans="1:7" ht="17.25" x14ac:dyDescent="0.3">
      <c r="A21" s="1" t="s">
        <v>19</v>
      </c>
      <c r="B21" s="1">
        <v>97077200</v>
      </c>
      <c r="C21" s="6">
        <f>SUM(B21-'9'!B21)</f>
        <v>64300</v>
      </c>
      <c r="D21" s="1"/>
      <c r="E21" s="1"/>
      <c r="F21" s="1"/>
      <c r="G21" s="12">
        <f>SUM(C21)</f>
        <v>64300</v>
      </c>
    </row>
    <row r="22" spans="1:7" ht="17.25" x14ac:dyDescent="0.3">
      <c r="A22" s="1" t="s">
        <v>42</v>
      </c>
      <c r="B22" s="1">
        <v>12989400</v>
      </c>
      <c r="C22" s="6">
        <f>SUM(B22-'9'!B22)</f>
        <v>48300</v>
      </c>
      <c r="D22" s="1"/>
      <c r="E22" s="1"/>
      <c r="F22" s="1"/>
      <c r="G22" s="25">
        <f>SUM(C22)</f>
        <v>48300</v>
      </c>
    </row>
    <row r="23" spans="1:7" ht="17.25" x14ac:dyDescent="0.3">
      <c r="A23" s="1" t="s">
        <v>20</v>
      </c>
      <c r="B23" s="1">
        <v>24425000</v>
      </c>
      <c r="C23" s="6">
        <f>SUM(B23-'9'!B23)</f>
        <v>26700</v>
      </c>
      <c r="D23" s="14"/>
      <c r="E23" s="1"/>
      <c r="F23" s="1"/>
      <c r="G23" s="33">
        <f>SUM(C23:C24)</f>
        <v>42430</v>
      </c>
    </row>
    <row r="24" spans="1:7" ht="17.25" x14ac:dyDescent="0.3">
      <c r="A24" s="1" t="s">
        <v>21</v>
      </c>
      <c r="B24" s="1">
        <v>4171090</v>
      </c>
      <c r="C24" s="6">
        <f>SUM(B24-'9'!B24)</f>
        <v>15730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65636000</v>
      </c>
      <c r="C25" s="6">
        <f>SUM(B25-'9'!B25)</f>
        <v>147000</v>
      </c>
      <c r="D25" s="14"/>
      <c r="E25" s="1"/>
      <c r="F25" s="1"/>
      <c r="G25" s="33">
        <f>SUM(C25:C26)</f>
        <v>182880</v>
      </c>
    </row>
    <row r="26" spans="1:7" ht="17.25" x14ac:dyDescent="0.3">
      <c r="A26" s="1" t="s">
        <v>23</v>
      </c>
      <c r="B26" s="1">
        <v>5375630</v>
      </c>
      <c r="C26" s="6">
        <f>SUM(B26-'9'!B26)</f>
        <v>35880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SUM(B27-'9'!B27)</f>
        <v>0</v>
      </c>
      <c r="D27" s="14"/>
      <c r="E27" s="1"/>
      <c r="F27" s="1"/>
      <c r="G27" s="33">
        <f>SUM(C27:C28)</f>
        <v>760</v>
      </c>
    </row>
    <row r="28" spans="1:7" ht="17.25" x14ac:dyDescent="0.3">
      <c r="A28" s="1" t="s">
        <v>25</v>
      </c>
      <c r="B28" s="1">
        <v>237760</v>
      </c>
      <c r="C28" s="6">
        <f>SUM(B28-'9'!B28)</f>
        <v>760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31642000</v>
      </c>
      <c r="C29" s="6">
        <f>SUM(B29-'9'!B29)</f>
        <v>50000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5885660</v>
      </c>
      <c r="C30" s="6">
        <f>SUM(B30-'9'!B30)</f>
        <v>39610</v>
      </c>
      <c r="D30" s="14"/>
      <c r="E30" s="1"/>
      <c r="F30" s="1"/>
      <c r="G30" s="21">
        <f>SUM(C29:C30)</f>
        <v>89610</v>
      </c>
    </row>
    <row r="31" spans="1:7" ht="17.25" x14ac:dyDescent="0.3">
      <c r="A31" s="1" t="s">
        <v>26</v>
      </c>
      <c r="B31" s="1">
        <v>234000</v>
      </c>
      <c r="C31" s="6">
        <f>SUM(B31-'9'!B31)</f>
        <v>0</v>
      </c>
      <c r="D31" s="14"/>
      <c r="E31" s="1"/>
      <c r="F31" s="1"/>
      <c r="G31" s="33">
        <f>SUM(C31:C32)</f>
        <v>19780</v>
      </c>
    </row>
    <row r="32" spans="1:7" ht="17.25" x14ac:dyDescent="0.3">
      <c r="A32" s="1" t="s">
        <v>27</v>
      </c>
      <c r="B32" s="1">
        <v>7095500</v>
      </c>
      <c r="C32" s="6">
        <f>SUM(B32-'9'!B32)</f>
        <v>19780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61052000</v>
      </c>
      <c r="C33" s="6">
        <f>SUM(B33-'9'!B33)</f>
        <v>48000</v>
      </c>
      <c r="D33" s="14"/>
      <c r="E33" s="1"/>
      <c r="F33" s="1"/>
      <c r="G33" s="33">
        <f>SUM(C33:C34)</f>
        <v>87610</v>
      </c>
    </row>
    <row r="34" spans="1:7" ht="17.25" x14ac:dyDescent="0.3">
      <c r="A34" s="1" t="s">
        <v>29</v>
      </c>
      <c r="B34" s="1">
        <v>4252390</v>
      </c>
      <c r="C34" s="6">
        <f>SUM(B34-'9'!B34)</f>
        <v>39610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SUM(B35-'9'!B35)</f>
        <v>0</v>
      </c>
      <c r="D35" s="14"/>
      <c r="E35" s="1"/>
      <c r="F35" s="1"/>
      <c r="G35" s="33">
        <f>SUM(C35:C36)</f>
        <v>2460</v>
      </c>
    </row>
    <row r="36" spans="1:7" ht="17.25" x14ac:dyDescent="0.3">
      <c r="A36" s="1" t="s">
        <v>44</v>
      </c>
      <c r="B36" s="1">
        <v>3882460</v>
      </c>
      <c r="C36" s="6">
        <f>SUM(B36-'9'!B36)</f>
        <v>2460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229900</v>
      </c>
      <c r="C37" s="6">
        <f>SUM(B37-'9'!B37)</f>
        <v>800</v>
      </c>
      <c r="D37" s="14"/>
      <c r="E37" s="1"/>
      <c r="F37" s="1"/>
      <c r="G37" s="33">
        <f>SUM(C37:C38)</f>
        <v>8640</v>
      </c>
    </row>
    <row r="38" spans="1:7" ht="17.25" x14ac:dyDescent="0.3">
      <c r="A38" s="1" t="s">
        <v>46</v>
      </c>
      <c r="B38" s="1">
        <v>1722650</v>
      </c>
      <c r="C38" s="6">
        <f>SUM(B38-'9'!B38)</f>
        <v>7840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61406000</v>
      </c>
      <c r="C39" s="6">
        <f>SUM(B39-'9'!B39)</f>
        <v>0</v>
      </c>
      <c r="D39" s="14"/>
      <c r="E39" s="1"/>
      <c r="F39" s="1"/>
      <c r="G39" s="33">
        <f>SUM(C39:C40)</f>
        <v>24830</v>
      </c>
    </row>
    <row r="40" spans="1:7" ht="17.25" x14ac:dyDescent="0.3">
      <c r="A40" s="1" t="s">
        <v>31</v>
      </c>
      <c r="B40" s="1">
        <v>386670</v>
      </c>
      <c r="C40" s="6">
        <f>SUM(B40-'9'!B40)</f>
        <v>24830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SUM(B41-'9'!B41)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&amp;C&amp;20November 10,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B18" sqref="B18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217723000</v>
      </c>
      <c r="C2" s="6">
        <f>SUM(B2-'10'!B2)</f>
        <v>50000</v>
      </c>
      <c r="D2" s="8"/>
      <c r="E2" s="2"/>
      <c r="F2" s="3"/>
      <c r="G2" s="33">
        <f>SUM(C2:C3)</f>
        <v>96880</v>
      </c>
    </row>
    <row r="3" spans="1:7" ht="17.25" x14ac:dyDescent="0.3">
      <c r="A3" s="1" t="s">
        <v>0</v>
      </c>
      <c r="B3" s="1">
        <v>8224680</v>
      </c>
      <c r="C3" s="6">
        <f>SUM(B3-'10'!B3)</f>
        <v>46880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2669000</v>
      </c>
      <c r="C4" s="6">
        <f>SUM(B4-'10'!B4)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39006760</v>
      </c>
      <c r="C5" s="6">
        <f>SUM(B5-'10'!B5)</f>
        <v>96190</v>
      </c>
      <c r="D5" s="8"/>
      <c r="E5" s="1"/>
      <c r="F5" s="1"/>
      <c r="G5" s="12">
        <f>SUM(C5)</f>
        <v>96190</v>
      </c>
    </row>
    <row r="6" spans="1:7" ht="17.25" x14ac:dyDescent="0.3">
      <c r="A6" s="1" t="s">
        <v>4</v>
      </c>
      <c r="B6" s="1">
        <v>39432310</v>
      </c>
      <c r="C6" s="6">
        <f>SUM(B6-'10'!B6)</f>
        <v>3790</v>
      </c>
      <c r="D6" s="14"/>
      <c r="E6" s="1"/>
      <c r="F6" s="1"/>
      <c r="G6" s="12">
        <f>SUM(C6)</f>
        <v>3790</v>
      </c>
    </row>
    <row r="7" spans="1:7" ht="17.25" x14ac:dyDescent="0.3">
      <c r="A7" s="1" t="s">
        <v>5</v>
      </c>
      <c r="B7" s="1">
        <v>13731700</v>
      </c>
      <c r="C7" s="6">
        <f>SUM(B7-'10'!B7)</f>
        <v>9600</v>
      </c>
      <c r="D7" s="14"/>
      <c r="E7" s="1"/>
      <c r="F7" s="1"/>
      <c r="G7" s="33">
        <f>SUM(C7:C8)</f>
        <v>35410</v>
      </c>
    </row>
    <row r="8" spans="1:7" ht="17.25" x14ac:dyDescent="0.3">
      <c r="A8" s="1" t="s">
        <v>6</v>
      </c>
      <c r="B8" s="1">
        <v>6445420</v>
      </c>
      <c r="C8" s="6">
        <f>SUM(B8-'10'!B8)</f>
        <v>25810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99926200</v>
      </c>
      <c r="C9" s="6">
        <f>SUM(B9-'10'!B9)</f>
        <v>84170</v>
      </c>
      <c r="D9" s="14"/>
      <c r="E9" s="1"/>
      <c r="F9" s="1"/>
      <c r="G9" s="12">
        <f>SUM(C9)</f>
        <v>84170</v>
      </c>
    </row>
    <row r="10" spans="1:7" ht="17.25" x14ac:dyDescent="0.3">
      <c r="A10" s="1" t="s">
        <v>8</v>
      </c>
      <c r="B10" s="1">
        <v>89040400</v>
      </c>
      <c r="C10" s="6">
        <f>SUM(B10-'10'!B10)</f>
        <v>354500</v>
      </c>
      <c r="D10" s="14"/>
      <c r="E10" s="1"/>
      <c r="F10" s="1"/>
      <c r="G10" s="33">
        <f>SUM(C10:C11)</f>
        <v>354500</v>
      </c>
    </row>
    <row r="11" spans="1:7" ht="17.25" x14ac:dyDescent="0.3">
      <c r="A11" s="1" t="s">
        <v>9</v>
      </c>
      <c r="B11" s="1">
        <v>36407390</v>
      </c>
      <c r="C11" s="6">
        <f>SUM(B11-'10'!B11)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6951826000</v>
      </c>
      <c r="C12" s="6">
        <f>SUM(B12-'10'!B12)</f>
        <v>1579000</v>
      </c>
      <c r="D12" s="14"/>
      <c r="E12" s="1"/>
      <c r="F12" s="1"/>
      <c r="G12" s="12">
        <f>SUM(C12)</f>
        <v>1579000</v>
      </c>
    </row>
    <row r="13" spans="1:7" ht="17.25" x14ac:dyDescent="0.3">
      <c r="A13" s="1" t="s">
        <v>11</v>
      </c>
      <c r="B13" s="11">
        <v>6666665925000</v>
      </c>
      <c r="C13" s="13">
        <f>SUM(B13-'10'!B13)</f>
        <v>264000</v>
      </c>
      <c r="D13" s="14"/>
      <c r="E13" s="1"/>
      <c r="F13" s="1"/>
      <c r="G13" s="12">
        <f>SUM(C13)</f>
        <v>264000</v>
      </c>
    </row>
    <row r="14" spans="1:7" ht="17.25" x14ac:dyDescent="0.3">
      <c r="A14" s="1" t="s">
        <v>12</v>
      </c>
      <c r="B14" s="1">
        <v>50968370</v>
      </c>
      <c r="C14" s="6">
        <f>SUM(B14-'10'!B14)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240546340</v>
      </c>
      <c r="C15" s="6">
        <f>SUM(B15-'10'!B15)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248001000</v>
      </c>
      <c r="C16" s="6">
        <f>SUM(B16-'10'!B16)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6831770</v>
      </c>
      <c r="C17" s="6">
        <f>SUM(B17-'10'!B17)</f>
        <v>28390</v>
      </c>
      <c r="D17" s="14"/>
      <c r="E17" s="1"/>
      <c r="F17" s="1"/>
      <c r="G17" s="33">
        <f>SUM(C17:C18)</f>
        <v>28590</v>
      </c>
    </row>
    <row r="18" spans="1:7" ht="17.25" x14ac:dyDescent="0.3">
      <c r="A18" s="1" t="s">
        <v>16</v>
      </c>
      <c r="B18" s="1">
        <v>7411400</v>
      </c>
      <c r="C18" s="6">
        <f>SUM(B18-'10'!B18)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55425700</v>
      </c>
      <c r="C19" s="6">
        <f>SUM(B19-'10'!B19)</f>
        <v>0</v>
      </c>
      <c r="D19" s="14"/>
      <c r="E19" s="1"/>
      <c r="F19" s="1"/>
      <c r="G19" s="12">
        <f>SUM(C19)</f>
        <v>0</v>
      </c>
    </row>
    <row r="20" spans="1:7" ht="17.25" x14ac:dyDescent="0.3">
      <c r="A20" s="1" t="s">
        <v>18</v>
      </c>
      <c r="B20" s="1">
        <v>24183500</v>
      </c>
      <c r="C20" s="6">
        <f>SUM(B20-'10'!B20)</f>
        <v>55000</v>
      </c>
      <c r="D20" s="14"/>
      <c r="E20" s="1"/>
      <c r="F20" s="1"/>
      <c r="G20" s="12">
        <f>SUM(C20)</f>
        <v>55000</v>
      </c>
    </row>
    <row r="21" spans="1:7" ht="17.25" x14ac:dyDescent="0.3">
      <c r="A21" s="1" t="s">
        <v>19</v>
      </c>
      <c r="B21" s="1">
        <v>97077200</v>
      </c>
      <c r="C21" s="6">
        <f>SUM(B21-'10'!B21)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13039600</v>
      </c>
      <c r="C22" s="6">
        <f>SUM(B22-'10'!B22)</f>
        <v>50200</v>
      </c>
      <c r="D22" s="14"/>
      <c r="E22" s="1"/>
      <c r="F22" s="1"/>
      <c r="G22" s="25">
        <f>SUM(C22)</f>
        <v>50200</v>
      </c>
    </row>
    <row r="23" spans="1:7" ht="17.25" x14ac:dyDescent="0.3">
      <c r="A23" s="1" t="s">
        <v>20</v>
      </c>
      <c r="B23" s="1">
        <v>24456700</v>
      </c>
      <c r="C23" s="6">
        <f>SUM(B23-'10'!B23)</f>
        <v>31700</v>
      </c>
      <c r="D23" s="14"/>
      <c r="E23" s="1"/>
      <c r="F23" s="1"/>
      <c r="G23" s="33">
        <f>SUM(C23:C24)</f>
        <v>46720</v>
      </c>
    </row>
    <row r="24" spans="1:7" ht="17.25" x14ac:dyDescent="0.3">
      <c r="A24" s="1" t="s">
        <v>21</v>
      </c>
      <c r="B24" s="1">
        <v>4186110</v>
      </c>
      <c r="C24" s="6">
        <f>SUM(B24-'10'!B24)</f>
        <v>15020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65636000</v>
      </c>
      <c r="C25" s="6">
        <f>SUM(B25-'10'!B25)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5375630</v>
      </c>
      <c r="C26" s="6">
        <f>SUM(B26-'10'!B26)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SUM(B27-'10'!B27)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237760</v>
      </c>
      <c r="C28" s="6">
        <f>SUM(B28-'10'!B28)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31642000</v>
      </c>
      <c r="C29" s="6">
        <f>SUM(B29-'10'!B29)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5885660</v>
      </c>
      <c r="C30" s="6">
        <f>SUM(B30-'10'!B30)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234000</v>
      </c>
      <c r="C31" s="6">
        <f>SUM(B31-'10'!B31)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7095500</v>
      </c>
      <c r="C32" s="6">
        <f>SUM(B32-'10'!B32)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61052000</v>
      </c>
      <c r="C33" s="6">
        <f>SUM(B33-'10'!B33)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4252390</v>
      </c>
      <c r="C34" s="6">
        <f>SUM(B34-'10'!B34)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SUM(B35-'10'!B35)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3882460</v>
      </c>
      <c r="C36" s="6">
        <f>SUM(B36-'10'!B36)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229900</v>
      </c>
      <c r="C37" s="6">
        <f>SUM(B37-'10'!B37)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1722650</v>
      </c>
      <c r="C38" s="6">
        <f>SUM(B38-'10'!B38)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61406000</v>
      </c>
      <c r="C39" s="6">
        <f>SUM(B39-'10'!B39)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386670</v>
      </c>
      <c r="C40" s="6">
        <f>SUM(B40-'10'!B40)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&amp;C&amp;20November 11,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="90" zoomScalePageLayoutView="90" workbookViewId="0">
      <selection activeCell="C25" sqref="C25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217771000</v>
      </c>
      <c r="C2" s="6">
        <f>SUM(B2-'11'!B2)</f>
        <v>48000</v>
      </c>
      <c r="D2" s="8"/>
      <c r="E2" s="2"/>
      <c r="F2" s="3"/>
      <c r="G2" s="33">
        <f>SUM(C2:C3)</f>
        <v>95290</v>
      </c>
    </row>
    <row r="3" spans="1:7" ht="17.25" x14ac:dyDescent="0.3">
      <c r="A3" s="1" t="s">
        <v>0</v>
      </c>
      <c r="B3" s="1">
        <v>8271970</v>
      </c>
      <c r="C3" s="6">
        <f>SUM(B3-'11'!B3)</f>
        <v>47290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2669000</v>
      </c>
      <c r="C4" s="6">
        <f>SUM(B4-'11'!B4)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39100380</v>
      </c>
      <c r="C5" s="6">
        <f>SUM(B5-'11'!B5)</f>
        <v>93620</v>
      </c>
      <c r="D5" s="8"/>
      <c r="E5" s="1"/>
      <c r="F5" s="1"/>
      <c r="G5" s="12">
        <f>SUM(C5)</f>
        <v>93620</v>
      </c>
    </row>
    <row r="6" spans="1:7" ht="17.25" x14ac:dyDescent="0.3">
      <c r="A6" s="1" t="s">
        <v>4</v>
      </c>
      <c r="B6" s="1">
        <v>39437200</v>
      </c>
      <c r="C6" s="6">
        <f>SUM(B6-'11'!B6)</f>
        <v>4890</v>
      </c>
      <c r="D6" s="14"/>
      <c r="E6" s="1"/>
      <c r="F6" s="1"/>
      <c r="G6" s="12">
        <f>SUM(C6)</f>
        <v>4890</v>
      </c>
    </row>
    <row r="7" spans="1:7" ht="17.25" x14ac:dyDescent="0.3">
      <c r="A7" s="1" t="s">
        <v>5</v>
      </c>
      <c r="B7" s="1">
        <v>13742100</v>
      </c>
      <c r="C7" s="6">
        <f>SUM(B7-'11'!B7)</f>
        <v>10400</v>
      </c>
      <c r="D7" s="14"/>
      <c r="E7" s="1"/>
      <c r="F7" s="1"/>
      <c r="G7" s="33">
        <f>SUM(C7:C8)</f>
        <v>37620</v>
      </c>
    </row>
    <row r="8" spans="1:7" ht="17.25" x14ac:dyDescent="0.3">
      <c r="A8" s="1" t="s">
        <v>6</v>
      </c>
      <c r="B8" s="1">
        <v>6472640</v>
      </c>
      <c r="C8" s="6">
        <f>SUM(B8-'11'!B8)</f>
        <v>27220</v>
      </c>
      <c r="D8" s="14"/>
      <c r="E8" s="1"/>
      <c r="F8" s="1"/>
      <c r="G8" s="34"/>
    </row>
    <row r="9" spans="1:7" ht="17.25" x14ac:dyDescent="0.3">
      <c r="A9" s="1" t="s">
        <v>7</v>
      </c>
      <c r="B9" s="1">
        <v>1755</v>
      </c>
      <c r="C9" s="6">
        <v>75555</v>
      </c>
      <c r="D9" s="14"/>
      <c r="E9" s="1"/>
      <c r="F9" s="1"/>
      <c r="G9" s="12">
        <f>SUM(C9)</f>
        <v>75555</v>
      </c>
    </row>
    <row r="10" spans="1:7" ht="17.25" x14ac:dyDescent="0.3">
      <c r="A10" s="1" t="s">
        <v>8</v>
      </c>
      <c r="B10" s="1">
        <v>89385200</v>
      </c>
      <c r="C10" s="6">
        <f>SUM(B10-'11'!B10)</f>
        <v>344800</v>
      </c>
      <c r="D10" s="14"/>
      <c r="E10" s="1"/>
      <c r="F10" s="1"/>
      <c r="G10" s="33">
        <f>SUM(C10:C11)</f>
        <v>344800</v>
      </c>
    </row>
    <row r="11" spans="1:7" ht="17.25" x14ac:dyDescent="0.3">
      <c r="A11" s="1" t="s">
        <v>9</v>
      </c>
      <c r="B11" s="1">
        <v>36407390</v>
      </c>
      <c r="C11" s="6">
        <f>SUM(B11-'11'!B11)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6953295000</v>
      </c>
      <c r="C12" s="6">
        <f>SUM(B12-'11'!B12)</f>
        <v>1469000</v>
      </c>
      <c r="D12" s="14"/>
      <c r="E12" s="1"/>
      <c r="F12" s="16"/>
      <c r="G12" s="12">
        <f>SUM(C12)</f>
        <v>1469000</v>
      </c>
    </row>
    <row r="13" spans="1:7" ht="17.25" x14ac:dyDescent="0.3">
      <c r="A13" s="1" t="s">
        <v>11</v>
      </c>
      <c r="B13" s="11">
        <v>6666666314000</v>
      </c>
      <c r="C13" s="13">
        <f>SUM(B13-'11'!B13)</f>
        <v>389000</v>
      </c>
      <c r="D13" s="14"/>
      <c r="E13" s="1"/>
      <c r="F13" s="1"/>
      <c r="G13" s="12">
        <f>SUM(C13)</f>
        <v>389000</v>
      </c>
    </row>
    <row r="14" spans="1:7" ht="17.25" x14ac:dyDescent="0.3">
      <c r="A14" s="1" t="s">
        <v>12</v>
      </c>
      <c r="B14" s="1">
        <v>51072990</v>
      </c>
      <c r="C14" s="6">
        <f>SUM(B14-'11'!B14)</f>
        <v>104620</v>
      </c>
      <c r="D14" s="14"/>
      <c r="E14" s="1"/>
      <c r="F14" s="1"/>
      <c r="G14" s="12">
        <f>SUM(C14)</f>
        <v>104620</v>
      </c>
    </row>
    <row r="15" spans="1:7" ht="17.25" x14ac:dyDescent="0.3">
      <c r="A15" s="1" t="s">
        <v>13</v>
      </c>
      <c r="B15" s="1">
        <v>240880800</v>
      </c>
      <c r="C15" s="6">
        <f>SUM(B15-'11'!B15)</f>
        <v>334460</v>
      </c>
      <c r="D15" s="14"/>
      <c r="E15" s="1"/>
      <c r="F15" s="1"/>
      <c r="G15" s="30">
        <f>SUM(C15:C15)</f>
        <v>334460</v>
      </c>
    </row>
    <row r="16" spans="1:7" ht="17.25" x14ac:dyDescent="0.3">
      <c r="A16" s="1" t="s">
        <v>14</v>
      </c>
      <c r="B16" s="1">
        <v>248312000</v>
      </c>
      <c r="C16" s="6">
        <f>SUM(B16-'11'!B16)</f>
        <v>311000</v>
      </c>
      <c r="D16" s="14"/>
      <c r="E16" s="1"/>
      <c r="F16" s="1"/>
      <c r="G16" s="12">
        <f>SUM(C16)</f>
        <v>311000</v>
      </c>
    </row>
    <row r="17" spans="1:7" ht="17.25" x14ac:dyDescent="0.3">
      <c r="A17" s="1" t="s">
        <v>15</v>
      </c>
      <c r="B17" s="1">
        <v>6861500</v>
      </c>
      <c r="C17" s="6">
        <f>SUM(B17-'11'!B17)</f>
        <v>29730</v>
      </c>
      <c r="D17" s="14"/>
      <c r="E17" s="1"/>
      <c r="F17" s="1"/>
      <c r="G17" s="33">
        <f>SUM(C17:C18)</f>
        <v>30030</v>
      </c>
    </row>
    <row r="18" spans="1:7" ht="17.25" x14ac:dyDescent="0.3">
      <c r="A18" s="1" t="s">
        <v>16</v>
      </c>
      <c r="B18" s="1">
        <v>7411700</v>
      </c>
      <c r="C18" s="6">
        <f>SUM(B18-'11'!B18)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55466540</v>
      </c>
      <c r="C19" s="6">
        <f>SUM(B19-'11'!B19)</f>
        <v>40840</v>
      </c>
      <c r="D19" s="14"/>
      <c r="E19" s="1"/>
      <c r="F19" s="1"/>
      <c r="G19" s="12">
        <f>SUM(C19)</f>
        <v>40840</v>
      </c>
    </row>
    <row r="20" spans="1:7" ht="17.25" x14ac:dyDescent="0.3">
      <c r="A20" s="1" t="s">
        <v>18</v>
      </c>
      <c r="B20" s="1">
        <v>24235700</v>
      </c>
      <c r="C20" s="6">
        <f>SUM(B20-'11'!B20)</f>
        <v>52200</v>
      </c>
      <c r="D20" s="14"/>
      <c r="E20" s="1"/>
      <c r="F20" s="1"/>
      <c r="G20" s="12">
        <f>SUM(C20)</f>
        <v>52200</v>
      </c>
    </row>
    <row r="21" spans="1:7" ht="17.25" x14ac:dyDescent="0.3">
      <c r="A21" s="1" t="s">
        <v>19</v>
      </c>
      <c r="B21" s="1">
        <v>97192100</v>
      </c>
      <c r="C21" s="6">
        <f>SUM(B21-'11'!B21)</f>
        <v>114900</v>
      </c>
      <c r="D21" s="14"/>
      <c r="E21" s="1"/>
      <c r="F21" s="1"/>
      <c r="G21" s="12">
        <f>SUM(C21)</f>
        <v>114900</v>
      </c>
    </row>
    <row r="22" spans="1:7" ht="17.25" x14ac:dyDescent="0.3">
      <c r="A22" s="1" t="s">
        <v>42</v>
      </c>
      <c r="B22" s="1">
        <v>13088300</v>
      </c>
      <c r="C22" s="6">
        <f>SUM(B22-'11'!B22)</f>
        <v>48700</v>
      </c>
      <c r="D22" s="14"/>
      <c r="E22" s="1"/>
      <c r="F22" s="1"/>
      <c r="G22" s="25">
        <f>SUM(C22)</f>
        <v>48700</v>
      </c>
    </row>
    <row r="23" spans="1:7" ht="17.25" x14ac:dyDescent="0.3">
      <c r="A23" s="1" t="s">
        <v>20</v>
      </c>
      <c r="B23" s="1">
        <v>24489000</v>
      </c>
      <c r="C23" s="6">
        <f>SUM(B23-'11'!B23)</f>
        <v>32300</v>
      </c>
      <c r="D23" s="14"/>
      <c r="E23" s="1"/>
      <c r="F23" s="1"/>
      <c r="G23" s="33">
        <f>SUM(C23:C24)</f>
        <v>47100</v>
      </c>
    </row>
    <row r="24" spans="1:7" ht="17.25" x14ac:dyDescent="0.3">
      <c r="A24" s="1" t="s">
        <v>21</v>
      </c>
      <c r="B24" s="1">
        <v>4200910</v>
      </c>
      <c r="C24" s="6">
        <f>SUM(B24-'11'!B24)</f>
        <v>14800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66036000</v>
      </c>
      <c r="C25" s="6">
        <f>SUM(B25-'11'!B25)</f>
        <v>400000</v>
      </c>
      <c r="D25" s="14"/>
      <c r="E25" s="1"/>
      <c r="F25" s="1"/>
      <c r="G25" s="33">
        <f>SUM(C25:C26)</f>
        <v>482690</v>
      </c>
    </row>
    <row r="26" spans="1:7" ht="17.25" x14ac:dyDescent="0.3">
      <c r="A26" s="1" t="s">
        <v>23</v>
      </c>
      <c r="B26" s="1">
        <v>5458320</v>
      </c>
      <c r="C26" s="6">
        <f>SUM(B26-'11'!B26)</f>
        <v>82690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SUM(B27-'11'!B27)</f>
        <v>0</v>
      </c>
      <c r="D27" s="14"/>
      <c r="E27" s="1"/>
      <c r="F27" s="1"/>
      <c r="G27" s="33">
        <f>SUM(C27:C28)</f>
        <v>1190</v>
      </c>
    </row>
    <row r="28" spans="1:7" ht="17.25" x14ac:dyDescent="0.3">
      <c r="A28" s="1" t="s">
        <v>25</v>
      </c>
      <c r="B28" s="1">
        <v>238950</v>
      </c>
      <c r="C28" s="6">
        <f>SUM(B28-'11'!B28)</f>
        <v>1190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31754000</v>
      </c>
      <c r="C29" s="6">
        <f>SUM(B29-'11'!B29)</f>
        <v>112000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5960810</v>
      </c>
      <c r="C30" s="6">
        <f>SUM(B30-'11'!B30)</f>
        <v>75150</v>
      </c>
      <c r="D30" s="14"/>
      <c r="E30" s="1"/>
      <c r="F30" s="1"/>
      <c r="G30" s="21">
        <f>SUM(C29:C30)</f>
        <v>187150</v>
      </c>
    </row>
    <row r="31" spans="1:7" ht="17.25" x14ac:dyDescent="0.3">
      <c r="A31" s="1" t="s">
        <v>26</v>
      </c>
      <c r="B31" s="1">
        <v>234000</v>
      </c>
      <c r="C31" s="6">
        <f>SUM(B31-'11'!B31)</f>
        <v>0</v>
      </c>
      <c r="D31" s="14"/>
      <c r="E31" s="1"/>
      <c r="F31" s="1"/>
      <c r="G31" s="33">
        <f>SUM(C31:C32)</f>
        <v>39000</v>
      </c>
    </row>
    <row r="32" spans="1:7" ht="17.25" x14ac:dyDescent="0.3">
      <c r="A32" s="1" t="s">
        <v>27</v>
      </c>
      <c r="B32" s="1">
        <v>7134500</v>
      </c>
      <c r="C32" s="6">
        <f>SUM(B32-'11'!B32)</f>
        <v>39000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61158000</v>
      </c>
      <c r="C33" s="6">
        <f>SUM(B33-'11'!B33)</f>
        <v>106000</v>
      </c>
      <c r="D33" s="14"/>
      <c r="E33" s="1"/>
      <c r="F33" s="1"/>
      <c r="G33" s="33">
        <f>SUM(C33:C34)</f>
        <v>184260</v>
      </c>
    </row>
    <row r="34" spans="1:7" ht="17.25" x14ac:dyDescent="0.3">
      <c r="A34" s="1" t="s">
        <v>29</v>
      </c>
      <c r="B34" s="1">
        <v>4330650</v>
      </c>
      <c r="C34" s="6">
        <f>SUM(B34-'11'!B34)</f>
        <v>78260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28174000</v>
      </c>
      <c r="C35" s="6">
        <f>SUM(B35-'11'!B35)</f>
        <v>-100</v>
      </c>
      <c r="D35" s="14"/>
      <c r="E35" s="1"/>
      <c r="F35" s="1"/>
      <c r="G35" s="33">
        <f>SUM(C35:C36)</f>
        <v>6730</v>
      </c>
    </row>
    <row r="36" spans="1:7" ht="17.25" x14ac:dyDescent="0.3">
      <c r="A36" s="1" t="s">
        <v>44</v>
      </c>
      <c r="B36" s="1">
        <v>3889290</v>
      </c>
      <c r="C36" s="6">
        <f>SUM(B36-'11'!B36)</f>
        <v>6830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232300</v>
      </c>
      <c r="C37" s="6">
        <f>SUM(B37-'11'!B37)</f>
        <v>2400</v>
      </c>
      <c r="D37" s="14"/>
      <c r="E37" s="1"/>
      <c r="F37" s="1"/>
      <c r="G37" s="33">
        <f>SUM(C37:C38)</f>
        <v>19430</v>
      </c>
    </row>
    <row r="38" spans="1:7" ht="17.25" x14ac:dyDescent="0.3">
      <c r="A38" s="1" t="s">
        <v>46</v>
      </c>
      <c r="B38" s="1">
        <v>1739680</v>
      </c>
      <c r="C38" s="6">
        <f>SUM(B38-'11'!B38)</f>
        <v>17030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61414000</v>
      </c>
      <c r="C39" s="6">
        <f>SUM(B39-'11'!B39)</f>
        <v>8000</v>
      </c>
      <c r="D39" s="14"/>
      <c r="E39" s="1"/>
      <c r="F39" s="1"/>
      <c r="G39" s="33">
        <f>SUM(C39:C40)</f>
        <v>61640</v>
      </c>
    </row>
    <row r="40" spans="1:7" ht="17.25" x14ac:dyDescent="0.3">
      <c r="A40" s="1" t="s">
        <v>31</v>
      </c>
      <c r="B40" s="1">
        <v>440310</v>
      </c>
      <c r="C40" s="6">
        <f>SUM(B40-'11'!B40)</f>
        <v>53640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SUM(B41-'11'!B41)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027777777777779" bottom="0.75" header="0.3" footer="0.3"/>
  <pageSetup orientation="portrait" r:id="rId1"/>
  <headerFooter>
    <oddHeader>&amp;C&amp;20November 12,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zoomScale="90" zoomScalePageLayoutView="90" workbookViewId="0">
      <selection activeCell="C19" sqref="C19"/>
    </sheetView>
  </sheetViews>
  <sheetFormatPr defaultRowHeight="15" x14ac:dyDescent="0.25"/>
  <cols>
    <col min="1" max="1" width="17" customWidth="1"/>
    <col min="2" max="2" width="18.28515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217827000</v>
      </c>
      <c r="C2" s="6">
        <f>SUM(B2-'12'!B2)</f>
        <v>56000</v>
      </c>
      <c r="D2" s="8"/>
      <c r="E2" s="2"/>
      <c r="F2" s="3"/>
      <c r="G2" s="33">
        <f>SUM(C2:C3)</f>
        <v>104170</v>
      </c>
    </row>
    <row r="3" spans="1:7" ht="17.25" x14ac:dyDescent="0.3">
      <c r="A3" s="1" t="s">
        <v>0</v>
      </c>
      <c r="B3" s="1">
        <v>8320140</v>
      </c>
      <c r="C3" s="6">
        <f>SUM(B3-'12'!B3)</f>
        <v>48170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2670000</v>
      </c>
      <c r="C4" s="6">
        <f>SUM(B4-'12'!B4)</f>
        <v>1000</v>
      </c>
      <c r="D4" s="14"/>
      <c r="E4" s="1"/>
      <c r="F4" s="1"/>
      <c r="G4" s="12">
        <f>SUM(C4)</f>
        <v>1000</v>
      </c>
    </row>
    <row r="5" spans="1:7" ht="17.25" x14ac:dyDescent="0.3">
      <c r="A5" s="1" t="s">
        <v>3</v>
      </c>
      <c r="B5" s="1">
        <v>39204090</v>
      </c>
      <c r="C5" s="6">
        <f>SUM(B5-'12'!B5)</f>
        <v>103710</v>
      </c>
      <c r="D5" s="8"/>
      <c r="E5" s="1"/>
      <c r="F5" s="1"/>
      <c r="G5" s="12">
        <f>SUM(C5)</f>
        <v>103710</v>
      </c>
    </row>
    <row r="6" spans="1:7" ht="17.25" x14ac:dyDescent="0.3">
      <c r="A6" s="1" t="s">
        <v>4</v>
      </c>
      <c r="B6" s="1">
        <v>39442170</v>
      </c>
      <c r="C6" s="6">
        <f>SUM(B6-'12'!B6)</f>
        <v>4970</v>
      </c>
      <c r="D6" s="14"/>
      <c r="E6" s="1"/>
      <c r="F6" s="1"/>
      <c r="G6" s="12">
        <f>SUM(C6)</f>
        <v>4970</v>
      </c>
    </row>
    <row r="7" spans="1:7" ht="17.25" x14ac:dyDescent="0.3">
      <c r="A7" s="1" t="s">
        <v>5</v>
      </c>
      <c r="B7" s="1">
        <v>13752400</v>
      </c>
      <c r="C7" s="6">
        <f>SUM(B7-'12'!B7)</f>
        <v>10300</v>
      </c>
      <c r="D7" s="14"/>
      <c r="E7" s="1"/>
      <c r="F7" s="1"/>
      <c r="G7" s="33">
        <f>SUM(C7:C8)</f>
        <v>37250</v>
      </c>
    </row>
    <row r="8" spans="1:7" ht="17.25" x14ac:dyDescent="0.3">
      <c r="A8" s="1" t="s">
        <v>6</v>
      </c>
      <c r="B8" s="1">
        <v>6499590</v>
      </c>
      <c r="C8" s="6">
        <f>SUM(B8-'12'!B8)</f>
        <v>26950</v>
      </c>
      <c r="D8" s="14"/>
      <c r="E8" s="1"/>
      <c r="F8" s="1"/>
      <c r="G8" s="34"/>
    </row>
    <row r="9" spans="1:7" ht="17.25" x14ac:dyDescent="0.3">
      <c r="A9" s="1" t="s">
        <v>7</v>
      </c>
      <c r="B9" s="1">
        <v>106230</v>
      </c>
      <c r="C9" s="6">
        <f>SUM(B9-'12'!B9)</f>
        <v>104475</v>
      </c>
      <c r="D9" s="14"/>
      <c r="E9" s="1"/>
      <c r="F9" s="1"/>
      <c r="G9" s="12">
        <f>SUM(C9)</f>
        <v>104475</v>
      </c>
    </row>
    <row r="10" spans="1:7" ht="17.25" x14ac:dyDescent="0.3">
      <c r="A10" s="1" t="s">
        <v>8</v>
      </c>
      <c r="B10" s="1">
        <v>89784200</v>
      </c>
      <c r="C10" s="6">
        <f>SUM(B10-'12'!B10)</f>
        <v>399000</v>
      </c>
      <c r="D10" s="14"/>
      <c r="E10" s="1"/>
      <c r="F10" s="1"/>
      <c r="G10" s="33">
        <f>SUM(C10:C11)</f>
        <v>399000</v>
      </c>
    </row>
    <row r="11" spans="1:7" ht="17.25" x14ac:dyDescent="0.3">
      <c r="A11" s="1" t="s">
        <v>9</v>
      </c>
      <c r="B11" s="1">
        <v>36407390</v>
      </c>
      <c r="C11" s="6">
        <f>SUM(B11-'12'!B11)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6955285000</v>
      </c>
      <c r="C12" s="6">
        <f>SUM(B12-'12'!B12)</f>
        <v>1990000</v>
      </c>
      <c r="D12" s="14"/>
      <c r="E12" s="1"/>
      <c r="F12" s="1">
        <v>1.8</v>
      </c>
      <c r="G12" s="12">
        <f>SUM(C12)</f>
        <v>1990000</v>
      </c>
    </row>
    <row r="13" spans="1:7" ht="17.25" x14ac:dyDescent="0.3">
      <c r="A13" s="1" t="s">
        <v>11</v>
      </c>
      <c r="B13" s="11">
        <v>6666666603000</v>
      </c>
      <c r="C13" s="13">
        <f>SUM(B13-'12'!B13)</f>
        <v>289000</v>
      </c>
      <c r="D13" s="14"/>
      <c r="E13" s="1"/>
      <c r="F13" s="1"/>
      <c r="G13" s="12">
        <f>SUM(C13)</f>
        <v>289000</v>
      </c>
    </row>
    <row r="14" spans="1:7" ht="17.25" x14ac:dyDescent="0.3">
      <c r="A14" s="1" t="s">
        <v>12</v>
      </c>
      <c r="B14" s="1">
        <v>51074590</v>
      </c>
      <c r="C14" s="6">
        <f>SUM(B14-'12'!B14)</f>
        <v>1600</v>
      </c>
      <c r="D14" s="14"/>
      <c r="E14" s="1"/>
      <c r="F14" s="1"/>
      <c r="G14" s="12">
        <f>SUM(C14)</f>
        <v>1600</v>
      </c>
    </row>
    <row r="15" spans="1:7" ht="17.25" x14ac:dyDescent="0.3">
      <c r="A15" s="1" t="s">
        <v>13</v>
      </c>
      <c r="B15" s="1">
        <v>241040740</v>
      </c>
      <c r="C15" s="6">
        <f>SUM(B15-'12'!B15)</f>
        <v>159940</v>
      </c>
      <c r="D15" s="14"/>
      <c r="E15" s="1"/>
      <c r="F15" s="1"/>
      <c r="G15" s="30">
        <f>SUM(C15:C15)</f>
        <v>159940</v>
      </c>
    </row>
    <row r="16" spans="1:7" ht="17.25" x14ac:dyDescent="0.3">
      <c r="A16" s="1" t="s">
        <v>14</v>
      </c>
      <c r="B16" s="1">
        <v>248358000</v>
      </c>
      <c r="C16" s="6">
        <f>SUM(B16-'12'!B16)</f>
        <v>46000</v>
      </c>
      <c r="D16" s="14"/>
      <c r="E16" s="1"/>
      <c r="F16" s="1"/>
      <c r="G16" s="12">
        <f>SUM(C16)</f>
        <v>46000</v>
      </c>
    </row>
    <row r="17" spans="1:7" ht="17.25" x14ac:dyDescent="0.3">
      <c r="A17" s="1" t="s">
        <v>15</v>
      </c>
      <c r="B17" s="1">
        <v>6894500</v>
      </c>
      <c r="C17" s="6">
        <f>SUM(B17-'12'!B17)</f>
        <v>33000</v>
      </c>
      <c r="D17" s="14"/>
      <c r="E17" s="1"/>
      <c r="F17" s="1"/>
      <c r="G17" s="33">
        <f>SUM(C17:C18)</f>
        <v>33300</v>
      </c>
    </row>
    <row r="18" spans="1:7" ht="17.25" x14ac:dyDescent="0.3">
      <c r="A18" s="1" t="s">
        <v>16</v>
      </c>
      <c r="B18" s="1">
        <v>7412000</v>
      </c>
      <c r="C18" s="6">
        <f>SUM(B18-'12'!B18)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55505930</v>
      </c>
      <c r="C19" s="6">
        <f>SUM(B19-'12'!B19)</f>
        <v>39390</v>
      </c>
      <c r="D19" s="14"/>
      <c r="E19" s="1"/>
      <c r="F19" s="1"/>
      <c r="G19" s="12">
        <f>SUM(C19)</f>
        <v>39390</v>
      </c>
    </row>
    <row r="20" spans="1:7" ht="17.25" x14ac:dyDescent="0.3">
      <c r="A20" s="1" t="s">
        <v>18</v>
      </c>
      <c r="B20" s="1">
        <v>24296900</v>
      </c>
      <c r="C20" s="6">
        <f>SUM(B20-'12'!B20)</f>
        <v>61200</v>
      </c>
      <c r="D20" s="14"/>
      <c r="E20" s="1"/>
      <c r="F20" s="1"/>
      <c r="G20" s="12">
        <f>SUM(C20)</f>
        <v>61200</v>
      </c>
    </row>
    <row r="21" spans="1:7" ht="17.25" x14ac:dyDescent="0.3">
      <c r="A21" s="1" t="s">
        <v>19</v>
      </c>
      <c r="B21" s="1">
        <v>97248500</v>
      </c>
      <c r="C21" s="6">
        <f>SUM(B21-'12'!B21)</f>
        <v>56400</v>
      </c>
      <c r="D21" s="14"/>
      <c r="E21" s="1"/>
      <c r="F21" s="1"/>
      <c r="G21" s="12">
        <f>SUM(C21)</f>
        <v>56400</v>
      </c>
    </row>
    <row r="22" spans="1:7" ht="17.25" x14ac:dyDescent="0.3">
      <c r="A22" s="1" t="s">
        <v>42</v>
      </c>
      <c r="B22" s="1">
        <v>13139600</v>
      </c>
      <c r="C22" s="6">
        <f>SUM(B22-'12'!B22)</f>
        <v>51300</v>
      </c>
      <c r="D22" s="14"/>
      <c r="E22" s="1"/>
      <c r="F22" s="1"/>
      <c r="G22" s="25">
        <f>SUM(C22)</f>
        <v>51300</v>
      </c>
    </row>
    <row r="23" spans="1:7" ht="17.25" x14ac:dyDescent="0.3">
      <c r="A23" s="1" t="s">
        <v>20</v>
      </c>
      <c r="B23" s="1">
        <v>24527300</v>
      </c>
      <c r="C23" s="6">
        <f>SUM(B23-'12'!B23)</f>
        <v>38300</v>
      </c>
      <c r="D23" s="14"/>
      <c r="E23" s="1"/>
      <c r="F23" s="1"/>
      <c r="G23" s="33">
        <f>SUM(C23:C24)</f>
        <v>54300</v>
      </c>
    </row>
    <row r="24" spans="1:7" ht="17.25" x14ac:dyDescent="0.3">
      <c r="A24" s="1" t="s">
        <v>21</v>
      </c>
      <c r="B24" s="1">
        <v>4216910</v>
      </c>
      <c r="C24" s="6">
        <f>SUM(B24-'12'!B24)</f>
        <v>16000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66275000</v>
      </c>
      <c r="C25" s="6">
        <f>SUM(B25-'12'!B25)</f>
        <v>239000</v>
      </c>
      <c r="D25" s="14"/>
      <c r="E25" s="1"/>
      <c r="F25" s="1"/>
      <c r="G25" s="33">
        <f>SUM(C25:C26)</f>
        <v>284220</v>
      </c>
    </row>
    <row r="26" spans="1:7" ht="17.25" x14ac:dyDescent="0.3">
      <c r="A26" s="1" t="s">
        <v>23</v>
      </c>
      <c r="B26" s="1">
        <v>5503540</v>
      </c>
      <c r="C26" s="6">
        <f>SUM(B26-'12'!B26)</f>
        <v>45220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SUM(B27-'12'!B27)</f>
        <v>0</v>
      </c>
      <c r="D27" s="14"/>
      <c r="E27" s="1"/>
      <c r="F27" s="1"/>
      <c r="G27" s="33">
        <f>SUM(C27:C28)</f>
        <v>750</v>
      </c>
    </row>
    <row r="28" spans="1:7" ht="17.25" x14ac:dyDescent="0.3">
      <c r="A28" s="1" t="s">
        <v>25</v>
      </c>
      <c r="B28" s="1">
        <v>239700</v>
      </c>
      <c r="C28" s="6">
        <f>SUM(B28-'12'!B28)</f>
        <v>750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31816000</v>
      </c>
      <c r="C29" s="6">
        <f>SUM(B29-'12'!B29)</f>
        <v>62000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6001760</v>
      </c>
      <c r="C30" s="6">
        <f>SUM(B30-'12'!B30)</f>
        <v>40950</v>
      </c>
      <c r="D30" s="14"/>
      <c r="E30" s="1"/>
      <c r="F30" s="1"/>
      <c r="G30" s="21">
        <f>SUM(C29:C30)</f>
        <v>102950</v>
      </c>
    </row>
    <row r="31" spans="1:7" ht="17.25" x14ac:dyDescent="0.3">
      <c r="A31" s="1" t="s">
        <v>26</v>
      </c>
      <c r="B31" s="1">
        <v>234000</v>
      </c>
      <c r="C31" s="6">
        <f>SUM(B31-'12'!B31)</f>
        <v>0</v>
      </c>
      <c r="D31" s="14"/>
      <c r="E31" s="1"/>
      <c r="F31" s="1"/>
      <c r="G31" s="33">
        <f>SUM(C31:C32)</f>
        <v>18070</v>
      </c>
    </row>
    <row r="32" spans="1:7" ht="17.25" x14ac:dyDescent="0.3">
      <c r="A32" s="1" t="s">
        <v>27</v>
      </c>
      <c r="B32" s="1">
        <v>7152570</v>
      </c>
      <c r="C32" s="6">
        <f>SUM(B32-'12'!B32)</f>
        <v>18070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61215000</v>
      </c>
      <c r="C33" s="6">
        <f>SUM(B33-'12'!B33)</f>
        <v>57000</v>
      </c>
      <c r="D33" s="14"/>
      <c r="E33" s="1"/>
      <c r="F33" s="1"/>
      <c r="G33" s="33">
        <f>SUM(C33:C34)</f>
        <v>99000</v>
      </c>
    </row>
    <row r="34" spans="1:7" ht="17.25" x14ac:dyDescent="0.3">
      <c r="A34" s="1" t="s">
        <v>29</v>
      </c>
      <c r="B34" s="1">
        <v>4372650</v>
      </c>
      <c r="C34" s="6">
        <f>SUM(B34-'12'!B34)</f>
        <v>42000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28174000</v>
      </c>
      <c r="C35" s="6">
        <f>SUM(B35-'12'!B35)</f>
        <v>0</v>
      </c>
      <c r="D35" s="14"/>
      <c r="E35" s="1"/>
      <c r="F35" s="1"/>
      <c r="G35" s="33">
        <f>SUM(C35:C36)</f>
        <v>3590</v>
      </c>
    </row>
    <row r="36" spans="1:7" ht="17.25" x14ac:dyDescent="0.3">
      <c r="A36" s="1" t="s">
        <v>44</v>
      </c>
      <c r="B36" s="1">
        <v>3892880</v>
      </c>
      <c r="C36" s="6">
        <f>SUM(B36-'12'!B36)</f>
        <v>3590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233400</v>
      </c>
      <c r="C37" s="6">
        <f>SUM(B37-'12'!B37)</f>
        <v>1100</v>
      </c>
      <c r="D37" s="14"/>
      <c r="E37" s="1">
        <v>1.34</v>
      </c>
      <c r="F37" s="1">
        <v>1.28</v>
      </c>
      <c r="G37" s="33">
        <f>SUM(C37:C38)</f>
        <v>10590</v>
      </c>
    </row>
    <row r="38" spans="1:7" ht="17.25" x14ac:dyDescent="0.3">
      <c r="A38" s="1" t="s">
        <v>46</v>
      </c>
      <c r="B38" s="1">
        <v>1749170</v>
      </c>
      <c r="C38" s="6">
        <f>SUM(B38-'12'!B38)</f>
        <v>9490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61416000</v>
      </c>
      <c r="C39" s="6">
        <f>SUM(B39-'12'!B39)</f>
        <v>2000</v>
      </c>
      <c r="D39" s="14"/>
      <c r="E39" s="1"/>
      <c r="F39" s="1"/>
      <c r="G39" s="33">
        <f>SUM(C39:C40)</f>
        <v>30450</v>
      </c>
    </row>
    <row r="40" spans="1:7" ht="17.25" x14ac:dyDescent="0.3">
      <c r="A40" s="1" t="s">
        <v>31</v>
      </c>
      <c r="B40" s="1">
        <v>468760</v>
      </c>
      <c r="C40" s="6">
        <f>SUM(B40-'12'!B40)</f>
        <v>28450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SUM(B41-'12'!B41)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870370370370372" bottom="0.75" header="0.3" footer="0.3"/>
  <pageSetup orientation="portrait" r:id="rId1"/>
  <headerFooter>
    <oddHeader>&amp;C&amp;20November 13,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F13" sqref="F13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217875000</v>
      </c>
      <c r="C2" s="6">
        <f>SUM(B2-'13'!B2)</f>
        <v>48000</v>
      </c>
      <c r="D2" s="8"/>
      <c r="E2" s="2"/>
      <c r="F2" s="3"/>
      <c r="G2" s="33">
        <f>SUM(C2:C3)</f>
        <v>95040</v>
      </c>
    </row>
    <row r="3" spans="1:7" ht="17.25" x14ac:dyDescent="0.3">
      <c r="A3" s="1" t="s">
        <v>0</v>
      </c>
      <c r="B3" s="1">
        <v>8367180</v>
      </c>
      <c r="C3" s="6">
        <f>SUM(B3-'13'!B3)</f>
        <v>47040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2677000</v>
      </c>
      <c r="C4" s="6">
        <f>SUM(B4-'13'!B4)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39297670</v>
      </c>
      <c r="C5" s="6">
        <f>SUM(B5-'13'!B5)</f>
        <v>93580</v>
      </c>
      <c r="D5" s="8"/>
      <c r="E5" s="1"/>
      <c r="F5" s="1"/>
      <c r="G5" s="12">
        <f>SUM(C5)</f>
        <v>93580</v>
      </c>
    </row>
    <row r="6" spans="1:7" ht="17.25" x14ac:dyDescent="0.3">
      <c r="A6" s="1" t="s">
        <v>4</v>
      </c>
      <c r="B6" s="1">
        <v>39446790</v>
      </c>
      <c r="C6" s="6">
        <f>SUM(B6-'13'!B6)</f>
        <v>4620</v>
      </c>
      <c r="D6" s="14"/>
      <c r="E6" s="1"/>
      <c r="F6" s="1"/>
      <c r="G6" s="12">
        <f>SUM(C6)</f>
        <v>4620</v>
      </c>
    </row>
    <row r="7" spans="1:7" ht="17.25" x14ac:dyDescent="0.3">
      <c r="A7" s="1" t="s">
        <v>5</v>
      </c>
      <c r="B7" s="1">
        <v>13769200</v>
      </c>
      <c r="C7" s="6">
        <f>SUM(B7-'13'!B7)</f>
        <v>16800</v>
      </c>
      <c r="D7" s="14"/>
      <c r="E7" s="1"/>
      <c r="F7" s="1"/>
      <c r="G7" s="33">
        <f>SUM(C7:C8)</f>
        <v>43210</v>
      </c>
    </row>
    <row r="8" spans="1:7" ht="17.25" x14ac:dyDescent="0.3">
      <c r="A8" s="1" t="s">
        <v>6</v>
      </c>
      <c r="B8" s="1">
        <v>6526000</v>
      </c>
      <c r="C8" s="6">
        <f>SUM(B8-'13'!B8)</f>
        <v>26410</v>
      </c>
      <c r="D8" s="14"/>
      <c r="E8" s="1"/>
      <c r="F8" s="1"/>
      <c r="G8" s="34"/>
    </row>
    <row r="9" spans="1:7" ht="17.25" x14ac:dyDescent="0.3">
      <c r="A9" s="1" t="s">
        <v>7</v>
      </c>
      <c r="B9" s="1">
        <v>196910</v>
      </c>
      <c r="C9" s="6">
        <f>SUM(B9-'13'!B9)</f>
        <v>90680</v>
      </c>
      <c r="D9" s="14"/>
      <c r="E9" s="1"/>
      <c r="F9" s="1"/>
      <c r="G9" s="12">
        <f>SUM(C9)</f>
        <v>90680</v>
      </c>
    </row>
    <row r="10" spans="1:7" ht="17.25" x14ac:dyDescent="0.3">
      <c r="A10" s="1" t="s">
        <v>8</v>
      </c>
      <c r="B10" s="1">
        <v>90205100</v>
      </c>
      <c r="C10" s="6">
        <f>SUM(B10-'13'!B10)</f>
        <v>420900</v>
      </c>
      <c r="D10" s="14"/>
      <c r="E10" s="1"/>
      <c r="F10" s="1"/>
      <c r="G10" s="33">
        <f>SUM(C10:C11)</f>
        <v>420900</v>
      </c>
    </row>
    <row r="11" spans="1:7" ht="17.25" x14ac:dyDescent="0.3">
      <c r="A11" s="1" t="s">
        <v>9</v>
      </c>
      <c r="B11" s="1">
        <v>36407390</v>
      </c>
      <c r="C11" s="6">
        <f>SUM(B11-'13'!B11)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6957197000</v>
      </c>
      <c r="C12" s="6">
        <f>SUM(B12-'13'!B12)</f>
        <v>1912000</v>
      </c>
      <c r="D12" s="14"/>
      <c r="E12" s="1"/>
      <c r="F12" s="1">
        <v>1.9</v>
      </c>
      <c r="G12" s="12">
        <f>SUM(C12)</f>
        <v>1912000</v>
      </c>
    </row>
    <row r="13" spans="1:7" ht="17.25" x14ac:dyDescent="0.3">
      <c r="A13" s="1" t="s">
        <v>11</v>
      </c>
      <c r="B13" s="11">
        <v>6666666986000</v>
      </c>
      <c r="C13" s="13">
        <f>SUM(B13-'13'!B13)</f>
        <v>383000</v>
      </c>
      <c r="D13" s="14"/>
      <c r="E13" s="1"/>
      <c r="F13" s="1"/>
      <c r="G13" s="12">
        <f>SUM(C13)</f>
        <v>383000</v>
      </c>
    </row>
    <row r="14" spans="1:7" ht="17.25" x14ac:dyDescent="0.3">
      <c r="A14" s="1" t="s">
        <v>12</v>
      </c>
      <c r="B14" s="1">
        <v>51157850</v>
      </c>
      <c r="C14" s="6">
        <f>SUM(B14-'13'!B14)</f>
        <v>83260</v>
      </c>
      <c r="D14" s="14"/>
      <c r="E14" s="1"/>
      <c r="F14" s="1"/>
      <c r="G14" s="12">
        <f>SUM(C14)</f>
        <v>83260</v>
      </c>
    </row>
    <row r="15" spans="1:7" ht="17.25" x14ac:dyDescent="0.3">
      <c r="A15" s="1" t="s">
        <v>13</v>
      </c>
      <c r="B15" s="1">
        <v>241198890</v>
      </c>
      <c r="C15" s="6">
        <f>SUM(B15-'13'!B15)</f>
        <v>158150</v>
      </c>
      <c r="D15" s="14"/>
      <c r="E15" s="1"/>
      <c r="F15" s="1"/>
      <c r="G15" s="30">
        <f>SUM(C15:C15)</f>
        <v>158150</v>
      </c>
    </row>
    <row r="16" spans="1:7" ht="17.25" x14ac:dyDescent="0.3">
      <c r="A16" s="1" t="s">
        <v>14</v>
      </c>
      <c r="B16" s="1">
        <v>248602000</v>
      </c>
      <c r="C16" s="6">
        <f>SUM(B16-'13'!B16)</f>
        <v>244000</v>
      </c>
      <c r="D16" s="14"/>
      <c r="E16" s="1"/>
      <c r="F16" s="1"/>
      <c r="G16" s="12">
        <f>SUM(C16)</f>
        <v>244000</v>
      </c>
    </row>
    <row r="17" spans="1:7" ht="17.25" x14ac:dyDescent="0.3">
      <c r="A17" s="1" t="s">
        <v>15</v>
      </c>
      <c r="B17" s="1">
        <v>6920850</v>
      </c>
      <c r="C17" s="6">
        <f>SUM(B17-'13'!B17)</f>
        <v>26350</v>
      </c>
      <c r="D17" s="14"/>
      <c r="E17" s="1"/>
      <c r="F17" s="1"/>
      <c r="G17" s="33">
        <f>SUM(C17:C18)</f>
        <v>26550</v>
      </c>
    </row>
    <row r="18" spans="1:7" ht="17.25" x14ac:dyDescent="0.3">
      <c r="A18" s="1" t="s">
        <v>16</v>
      </c>
      <c r="B18" s="1">
        <v>7412200</v>
      </c>
      <c r="C18" s="6">
        <f>SUM(B18-'13'!B18)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55517300</v>
      </c>
      <c r="C19" s="6">
        <f>SUM(B19-'13'!B19)</f>
        <v>11370</v>
      </c>
      <c r="D19" s="14"/>
      <c r="E19" s="1"/>
      <c r="F19" s="1"/>
      <c r="G19" s="12">
        <f>SUM(C19)</f>
        <v>11370</v>
      </c>
    </row>
    <row r="20" spans="1:7" ht="17.25" x14ac:dyDescent="0.3">
      <c r="A20" s="1" t="s">
        <v>18</v>
      </c>
      <c r="B20" s="1">
        <v>24350800</v>
      </c>
      <c r="C20" s="6">
        <f>SUM(B20-'13'!B20)</f>
        <v>53900</v>
      </c>
      <c r="D20" s="14"/>
      <c r="E20" s="1"/>
      <c r="F20" s="1"/>
      <c r="G20" s="12">
        <f>SUM(C20)</f>
        <v>53900</v>
      </c>
    </row>
    <row r="21" spans="1:7" ht="17.25" x14ac:dyDescent="0.3">
      <c r="A21" s="1" t="s">
        <v>19</v>
      </c>
      <c r="B21" s="1">
        <v>97305500</v>
      </c>
      <c r="C21" s="6">
        <f>SUM(B21-'13'!B21)</f>
        <v>57000</v>
      </c>
      <c r="D21" s="14"/>
      <c r="E21" s="1"/>
      <c r="F21" s="1"/>
      <c r="G21" s="12">
        <f>SUM(C21)</f>
        <v>57000</v>
      </c>
    </row>
    <row r="22" spans="1:7" ht="17.25" x14ac:dyDescent="0.3">
      <c r="A22" s="1" t="s">
        <v>42</v>
      </c>
      <c r="B22" s="1">
        <v>13187200</v>
      </c>
      <c r="C22" s="6">
        <f>SUM(B22-'13'!B22)</f>
        <v>47600</v>
      </c>
      <c r="D22" s="14"/>
      <c r="E22" s="1"/>
      <c r="F22" s="1"/>
      <c r="G22" s="26">
        <f>SUM(C22)</f>
        <v>47600</v>
      </c>
    </row>
    <row r="23" spans="1:7" ht="17.25" x14ac:dyDescent="0.3">
      <c r="A23" s="1" t="s">
        <v>20</v>
      </c>
      <c r="B23" s="1">
        <v>24559700</v>
      </c>
      <c r="C23" s="6">
        <f>SUM(B23-'13'!B23)</f>
        <v>32400</v>
      </c>
      <c r="D23" s="14"/>
      <c r="E23" s="1"/>
      <c r="F23" s="1"/>
      <c r="G23" s="33">
        <f>SUM(C23:C24)</f>
        <v>47520</v>
      </c>
    </row>
    <row r="24" spans="1:7" ht="17.25" x14ac:dyDescent="0.3">
      <c r="A24" s="1" t="s">
        <v>21</v>
      </c>
      <c r="B24" s="1">
        <v>4232030</v>
      </c>
      <c r="C24" s="6">
        <f>SUM(B24-'13'!B24)</f>
        <v>15120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66436000</v>
      </c>
      <c r="C25" s="6">
        <f>SUM(B25-'13'!B25)</f>
        <v>161000</v>
      </c>
      <c r="D25" s="14"/>
      <c r="E25" s="1"/>
      <c r="F25" s="1"/>
      <c r="G25" s="33">
        <f>SUM(C25:C26)</f>
        <v>203730</v>
      </c>
    </row>
    <row r="26" spans="1:7" ht="17.25" x14ac:dyDescent="0.3">
      <c r="A26" s="1" t="s">
        <v>23</v>
      </c>
      <c r="B26" s="1">
        <v>5546270</v>
      </c>
      <c r="C26" s="6">
        <f>SUM(B26-'13'!B26)</f>
        <v>42730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SUM(B27-'13'!B27)</f>
        <v>0</v>
      </c>
      <c r="D27" s="14"/>
      <c r="E27" s="1"/>
      <c r="F27" s="1"/>
      <c r="G27" s="33">
        <f>SUM(C27:C28)</f>
        <v>490</v>
      </c>
    </row>
    <row r="28" spans="1:7" ht="17.25" x14ac:dyDescent="0.3">
      <c r="A28" s="1" t="s">
        <v>25</v>
      </c>
      <c r="B28" s="1">
        <v>240190</v>
      </c>
      <c r="C28" s="6">
        <f>SUM(B28-'13'!B28)</f>
        <v>490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31874000</v>
      </c>
      <c r="C29" s="6">
        <f>SUM(B29-'13'!B29)</f>
        <v>58000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6040460</v>
      </c>
      <c r="C30" s="6">
        <f>SUM(B30-'13'!B30)</f>
        <v>38700</v>
      </c>
      <c r="D30" s="14"/>
      <c r="E30" s="1"/>
      <c r="F30" s="1"/>
      <c r="G30" s="21">
        <f>SUM(C29:C30)</f>
        <v>96700</v>
      </c>
    </row>
    <row r="31" spans="1:7" ht="17.25" x14ac:dyDescent="0.3">
      <c r="A31" s="1" t="s">
        <v>26</v>
      </c>
      <c r="B31" s="1">
        <v>234000</v>
      </c>
      <c r="C31" s="6">
        <f>SUM(B31-'13'!B31)</f>
        <v>0</v>
      </c>
      <c r="D31" s="14"/>
      <c r="E31" s="1"/>
      <c r="F31" s="1"/>
      <c r="G31" s="33">
        <f>SUM(C31:C32)</f>
        <v>17600</v>
      </c>
    </row>
    <row r="32" spans="1:7" ht="17.25" x14ac:dyDescent="0.3">
      <c r="A32" s="1" t="s">
        <v>27</v>
      </c>
      <c r="B32" s="1">
        <v>7170170</v>
      </c>
      <c r="C32" s="6">
        <f>SUM(B32-'13'!B32)</f>
        <v>17600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61264000</v>
      </c>
      <c r="C33" s="6">
        <f>SUM(B33-'13'!B33)</f>
        <v>49000</v>
      </c>
      <c r="D33" s="14"/>
      <c r="E33" s="1"/>
      <c r="F33" s="1"/>
      <c r="G33" s="33">
        <f>SUM(C33:C34)</f>
        <v>88860</v>
      </c>
    </row>
    <row r="34" spans="1:7" ht="17.25" x14ac:dyDescent="0.3">
      <c r="A34" s="1" t="s">
        <v>29</v>
      </c>
      <c r="B34" s="1">
        <v>4412510</v>
      </c>
      <c r="C34" s="6">
        <f>SUM(B34-'13'!B34)</f>
        <v>39860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SUM(B35-'13'!B35)</f>
        <v>100</v>
      </c>
      <c r="D35" s="14"/>
      <c r="E35" s="1"/>
      <c r="F35" s="1"/>
      <c r="G35" s="33">
        <f>SUM(C35:C36)</f>
        <v>3030</v>
      </c>
    </row>
    <row r="36" spans="1:7" ht="17.25" x14ac:dyDescent="0.3">
      <c r="A36" s="1" t="s">
        <v>44</v>
      </c>
      <c r="B36" s="1">
        <v>3895810</v>
      </c>
      <c r="C36" s="6">
        <f>SUM(B36-'13'!B36)</f>
        <v>2930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234800</v>
      </c>
      <c r="C37" s="6">
        <f>SUM(B37-'13'!B37)</f>
        <v>1400</v>
      </c>
      <c r="D37" s="14"/>
      <c r="E37" s="1"/>
      <c r="F37" s="1"/>
      <c r="G37" s="33">
        <f>SUM(C37:C38)</f>
        <v>11040</v>
      </c>
    </row>
    <row r="38" spans="1:7" ht="17.25" x14ac:dyDescent="0.3">
      <c r="A38" s="1" t="s">
        <v>46</v>
      </c>
      <c r="B38" s="1">
        <v>1758810</v>
      </c>
      <c r="C38" s="6">
        <f>SUM(B38-'13'!B38)</f>
        <v>9640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61417000</v>
      </c>
      <c r="C39" s="6">
        <f>SUM(B39-'13'!B39)</f>
        <v>1000</v>
      </c>
      <c r="D39" s="14"/>
      <c r="E39" s="1"/>
      <c r="F39" s="1"/>
      <c r="G39" s="33">
        <f>SUM(C39:C40)</f>
        <v>26480</v>
      </c>
    </row>
    <row r="40" spans="1:7" ht="17.25" x14ac:dyDescent="0.3">
      <c r="A40" s="1" t="s">
        <v>31</v>
      </c>
      <c r="B40" s="1">
        <v>494240</v>
      </c>
      <c r="C40" s="6">
        <f>SUM(B40-'13'!B40)</f>
        <v>25480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SUM(B41-'13'!B41)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&amp;C&amp;"-,Bold"&amp;20November&amp;"-,Regular" 14, 2018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F13" sqref="F13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217923000</v>
      </c>
      <c r="C2" s="6">
        <f>SUM(B2-'14'!B2)</f>
        <v>48000</v>
      </c>
      <c r="D2" s="8"/>
      <c r="E2" s="2"/>
      <c r="F2" s="3"/>
      <c r="G2" s="33">
        <f>SUM(C2:C3)</f>
        <v>95530</v>
      </c>
    </row>
    <row r="3" spans="1:7" ht="17.25" x14ac:dyDescent="0.3">
      <c r="A3" s="1" t="s">
        <v>0</v>
      </c>
      <c r="B3" s="1">
        <v>8414710</v>
      </c>
      <c r="C3" s="6">
        <f>SUM(B3-'14'!B3)</f>
        <v>47530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2684000</v>
      </c>
      <c r="C4" s="6">
        <f>SUM(B4-'14'!B4)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39392420</v>
      </c>
      <c r="C5" s="6">
        <f>SUM(B5-'14'!B5)</f>
        <v>94750</v>
      </c>
      <c r="D5" s="8"/>
      <c r="E5" s="1"/>
      <c r="F5" s="1"/>
      <c r="G5" s="12">
        <f>SUM(C5)</f>
        <v>94750</v>
      </c>
    </row>
    <row r="6" spans="1:7" ht="17.25" x14ac:dyDescent="0.3">
      <c r="A6" s="1" t="s">
        <v>4</v>
      </c>
      <c r="B6" s="1">
        <v>39450450</v>
      </c>
      <c r="C6" s="6">
        <f>SUM(B6-'14'!B6)</f>
        <v>3660</v>
      </c>
      <c r="D6" s="14"/>
      <c r="E6" s="1"/>
      <c r="F6" s="1"/>
      <c r="G6" s="12">
        <f>SUM(C6)</f>
        <v>3660</v>
      </c>
    </row>
    <row r="7" spans="1:7" ht="17.25" x14ac:dyDescent="0.3">
      <c r="A7" s="1" t="s">
        <v>5</v>
      </c>
      <c r="B7" s="1">
        <v>13770200</v>
      </c>
      <c r="C7" s="6">
        <f>SUM(B7-'14'!B7)</f>
        <v>1000</v>
      </c>
      <c r="D7" s="14"/>
      <c r="E7" s="1"/>
      <c r="F7" s="1"/>
      <c r="G7" s="33">
        <f>SUM(C7:C8)</f>
        <v>28160</v>
      </c>
    </row>
    <row r="8" spans="1:7" ht="17.25" x14ac:dyDescent="0.3">
      <c r="A8" s="1" t="s">
        <v>6</v>
      </c>
      <c r="B8" s="1">
        <v>6553160</v>
      </c>
      <c r="C8" s="6">
        <f>SUM(B8-'14'!B8)</f>
        <v>27160</v>
      </c>
      <c r="D8" s="14"/>
      <c r="E8" s="1"/>
      <c r="F8" s="1"/>
      <c r="G8" s="34"/>
    </row>
    <row r="9" spans="1:7" ht="17.25" x14ac:dyDescent="0.3">
      <c r="A9" s="1" t="s">
        <v>7</v>
      </c>
      <c r="B9" s="1">
        <v>288490</v>
      </c>
      <c r="C9" s="6">
        <f>SUM(B9-'14'!B9)</f>
        <v>91580</v>
      </c>
      <c r="D9" s="14"/>
      <c r="E9" s="1"/>
      <c r="F9" s="1"/>
      <c r="G9" s="12">
        <f>SUM(C9)</f>
        <v>91580</v>
      </c>
    </row>
    <row r="10" spans="1:7" ht="17.25" x14ac:dyDescent="0.3">
      <c r="A10" s="1" t="s">
        <v>8</v>
      </c>
      <c r="B10" s="1">
        <v>90661300</v>
      </c>
      <c r="C10" s="6">
        <f>SUM(B10-'14'!B10)</f>
        <v>456200</v>
      </c>
      <c r="D10" s="14"/>
      <c r="E10" s="1"/>
      <c r="F10" s="1"/>
      <c r="G10" s="33">
        <f>SUM(C10:C11)</f>
        <v>456200</v>
      </c>
    </row>
    <row r="11" spans="1:7" ht="17.25" x14ac:dyDescent="0.3">
      <c r="A11" s="1" t="s">
        <v>9</v>
      </c>
      <c r="B11" s="1">
        <v>36407390</v>
      </c>
      <c r="C11" s="6">
        <f>SUM(B11-'14'!B11)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6958923000</v>
      </c>
      <c r="C12" s="6">
        <f>SUM(B12-'14'!B12)</f>
        <v>1726000</v>
      </c>
      <c r="D12" s="14"/>
      <c r="E12" s="1"/>
      <c r="F12" s="1">
        <v>2</v>
      </c>
      <c r="G12" s="12">
        <f>SUM(C12)</f>
        <v>1726000</v>
      </c>
    </row>
    <row r="13" spans="1:7" ht="17.25" x14ac:dyDescent="0.3">
      <c r="A13" s="1" t="s">
        <v>11</v>
      </c>
      <c r="B13" s="11">
        <v>6666667234000</v>
      </c>
      <c r="C13" s="6">
        <f>SUM(B13-'14'!B13)</f>
        <v>248000</v>
      </c>
      <c r="D13" s="14"/>
      <c r="E13" s="1"/>
      <c r="F13" s="1"/>
      <c r="G13" s="12">
        <f>SUM(C13)</f>
        <v>248000</v>
      </c>
    </row>
    <row r="14" spans="1:7" ht="17.25" x14ac:dyDescent="0.3">
      <c r="A14" s="1" t="s">
        <v>12</v>
      </c>
      <c r="B14" s="1">
        <v>51184480</v>
      </c>
      <c r="C14" s="6">
        <f>SUM(B14-'14'!B14)</f>
        <v>26630</v>
      </c>
      <c r="D14" s="14"/>
      <c r="E14" s="1"/>
      <c r="F14" s="1"/>
      <c r="G14" s="12">
        <f>SUM(C14)</f>
        <v>26630</v>
      </c>
    </row>
    <row r="15" spans="1:7" ht="17.25" x14ac:dyDescent="0.3">
      <c r="A15" s="1" t="s">
        <v>13</v>
      </c>
      <c r="B15" s="1">
        <v>241358970</v>
      </c>
      <c r="C15" s="6">
        <f>SUM(B15-'14'!B15)</f>
        <v>160080</v>
      </c>
      <c r="D15" s="14"/>
      <c r="E15" s="1"/>
      <c r="F15" s="1"/>
      <c r="G15" s="30">
        <f>SUM(C15:C15)</f>
        <v>160080</v>
      </c>
    </row>
    <row r="16" spans="1:7" ht="17.25" x14ac:dyDescent="0.3">
      <c r="A16" s="1" t="s">
        <v>14</v>
      </c>
      <c r="B16" s="1">
        <v>248681000</v>
      </c>
      <c r="C16" s="6">
        <f>SUM(B16-'14'!B16)</f>
        <v>79000</v>
      </c>
      <c r="D16" s="14"/>
      <c r="E16" s="1"/>
      <c r="F16" s="1"/>
      <c r="G16" s="12">
        <f>SUM(C16)</f>
        <v>79000</v>
      </c>
    </row>
    <row r="17" spans="1:7" ht="17.25" x14ac:dyDescent="0.3">
      <c r="A17" s="1" t="s">
        <v>15</v>
      </c>
      <c r="B17" s="1">
        <v>6948840</v>
      </c>
      <c r="C17" s="6">
        <f>SUM(B17-'14'!B17)</f>
        <v>27990</v>
      </c>
      <c r="D17" s="14"/>
      <c r="E17" s="1"/>
      <c r="F17" s="1"/>
      <c r="G17" s="33">
        <f>SUM(C17:C18)</f>
        <v>28090</v>
      </c>
    </row>
    <row r="18" spans="1:7" ht="17.25" x14ac:dyDescent="0.3">
      <c r="A18" s="1" t="s">
        <v>16</v>
      </c>
      <c r="B18" s="1">
        <v>7412300</v>
      </c>
      <c r="C18" s="6">
        <f>SUM(B18-'14'!B18)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55540940</v>
      </c>
      <c r="C19" s="6">
        <f>SUM(B19-'14'!B19)</f>
        <v>23640</v>
      </c>
      <c r="D19" s="14"/>
      <c r="E19" s="1"/>
      <c r="F19" s="1"/>
      <c r="G19" s="12">
        <f>SUM(C19)</f>
        <v>23640</v>
      </c>
    </row>
    <row r="20" spans="1:7" ht="17.25" x14ac:dyDescent="0.3">
      <c r="A20" s="1" t="s">
        <v>18</v>
      </c>
      <c r="B20" s="1">
        <v>24402200</v>
      </c>
      <c r="C20" s="6">
        <f>SUM(B20-'14'!B20)</f>
        <v>51400</v>
      </c>
      <c r="D20" s="14"/>
      <c r="E20" s="1"/>
      <c r="F20" s="1"/>
      <c r="G20" s="12">
        <f>SUM(C20)</f>
        <v>51400</v>
      </c>
    </row>
    <row r="21" spans="1:7" ht="17.25" x14ac:dyDescent="0.3">
      <c r="A21" s="1" t="s">
        <v>19</v>
      </c>
      <c r="B21" s="1">
        <v>97305500</v>
      </c>
      <c r="C21" s="6">
        <f>SUM(B21-'14'!B21)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13236800</v>
      </c>
      <c r="C22" s="6">
        <f>SUM(B22-'14'!B22)</f>
        <v>49600</v>
      </c>
      <c r="D22" s="14"/>
      <c r="E22" s="1"/>
      <c r="F22" s="1"/>
      <c r="G22" s="27">
        <f>SUM(C22)</f>
        <v>49600</v>
      </c>
    </row>
    <row r="23" spans="1:7" ht="17.25" x14ac:dyDescent="0.3">
      <c r="A23" s="1" t="s">
        <v>20</v>
      </c>
      <c r="B23" s="1">
        <v>24588100</v>
      </c>
      <c r="C23" s="6">
        <f>SUM(B23-'14'!B23)</f>
        <v>28400</v>
      </c>
      <c r="D23" s="14"/>
      <c r="E23" s="1"/>
      <c r="F23" s="1"/>
      <c r="G23" s="33">
        <f>SUM(C23:C24)</f>
        <v>44100</v>
      </c>
    </row>
    <row r="24" spans="1:7" ht="17.25" x14ac:dyDescent="0.3">
      <c r="A24" s="1" t="s">
        <v>21</v>
      </c>
      <c r="B24" s="1">
        <v>4247730</v>
      </c>
      <c r="C24" s="6">
        <f>SUM(B24-'14'!B24)</f>
        <v>15700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66594000</v>
      </c>
      <c r="C25" s="6">
        <f>SUM(B25-'14'!B25)</f>
        <v>158000</v>
      </c>
      <c r="D25" s="14"/>
      <c r="E25" s="1"/>
      <c r="F25" s="1"/>
      <c r="G25" s="33">
        <f>SUM(C25:C26)</f>
        <v>201240</v>
      </c>
    </row>
    <row r="26" spans="1:7" ht="17.25" x14ac:dyDescent="0.3">
      <c r="A26" s="1" t="s">
        <v>23</v>
      </c>
      <c r="B26" s="1">
        <v>5589510</v>
      </c>
      <c r="C26" s="6">
        <f>SUM(B26-'14'!B26)</f>
        <v>43240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SUM(B27-'14'!B27)</f>
        <v>0</v>
      </c>
      <c r="D27" s="14"/>
      <c r="E27" s="1"/>
      <c r="F27" s="1"/>
      <c r="G27" s="33">
        <f>SUM(C27:C28)</f>
        <v>820</v>
      </c>
    </row>
    <row r="28" spans="1:7" ht="17.25" x14ac:dyDescent="0.3">
      <c r="A28" s="1" t="s">
        <v>25</v>
      </c>
      <c r="B28" s="1">
        <v>241010</v>
      </c>
      <c r="C28" s="6">
        <f>SUM(B28-'14'!B28)</f>
        <v>820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31936000</v>
      </c>
      <c r="C29" s="6">
        <f>SUM(B29-'14'!B29)</f>
        <v>62000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6079570</v>
      </c>
      <c r="C30" s="6">
        <f>SUM(B30-'14'!B30)</f>
        <v>39110</v>
      </c>
      <c r="D30" s="14"/>
      <c r="E30" s="1"/>
      <c r="F30" s="1"/>
      <c r="G30" s="21">
        <f>SUM(C29:C30)</f>
        <v>101110</v>
      </c>
    </row>
    <row r="31" spans="1:7" ht="17.25" x14ac:dyDescent="0.3">
      <c r="A31" s="1" t="s">
        <v>26</v>
      </c>
      <c r="B31" s="1">
        <v>234000</v>
      </c>
      <c r="C31" s="6">
        <f>SUM(B31-'14'!B31)</f>
        <v>0</v>
      </c>
      <c r="D31" s="14"/>
      <c r="E31" s="1"/>
      <c r="F31" s="1"/>
      <c r="G31" s="33">
        <f>SUM(C31:C32)</f>
        <v>17220</v>
      </c>
    </row>
    <row r="32" spans="1:7" ht="17.25" x14ac:dyDescent="0.3">
      <c r="A32" s="1" t="s">
        <v>27</v>
      </c>
      <c r="B32" s="1">
        <v>7187390</v>
      </c>
      <c r="C32" s="6">
        <f>SUM(B32-'14'!B32)</f>
        <v>17220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61317000</v>
      </c>
      <c r="C33" s="6">
        <f>SUM(B33-'14'!B33)</f>
        <v>53000</v>
      </c>
      <c r="D33" s="14"/>
      <c r="E33" s="1"/>
      <c r="F33" s="1"/>
      <c r="G33" s="33">
        <f>SUM(C33:C34)</f>
        <v>92920</v>
      </c>
    </row>
    <row r="34" spans="1:7" ht="17.25" x14ac:dyDescent="0.3">
      <c r="A34" s="1" t="s">
        <v>29</v>
      </c>
      <c r="B34" s="1">
        <v>4452430</v>
      </c>
      <c r="C34" s="6">
        <f>SUM(B34-'14'!B34)</f>
        <v>39920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SUM(B35-'14'!B35)</f>
        <v>0</v>
      </c>
      <c r="D35" s="14"/>
      <c r="E35" s="1"/>
      <c r="F35" s="1"/>
      <c r="G35" s="33">
        <f>SUM(C35:C36)</f>
        <v>2900</v>
      </c>
    </row>
    <row r="36" spans="1:7" ht="17.25" x14ac:dyDescent="0.3">
      <c r="A36" s="1" t="s">
        <v>44</v>
      </c>
      <c r="B36" s="1">
        <v>3898710</v>
      </c>
      <c r="C36" s="6">
        <f>SUM(B36-'14'!B36)</f>
        <v>2900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235700</v>
      </c>
      <c r="C37" s="6">
        <f>SUM(B37-'14'!B37)</f>
        <v>900</v>
      </c>
      <c r="D37" s="14"/>
      <c r="E37" s="1"/>
      <c r="F37" s="1"/>
      <c r="G37" s="33">
        <f>SUM(C37:C38)</f>
        <v>9900</v>
      </c>
    </row>
    <row r="38" spans="1:7" ht="17.25" x14ac:dyDescent="0.3">
      <c r="A38" s="1" t="s">
        <v>46</v>
      </c>
      <c r="B38" s="1">
        <v>1767810</v>
      </c>
      <c r="C38" s="6">
        <f>SUM(B38-'14'!B38)</f>
        <v>9000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61417000</v>
      </c>
      <c r="C39" s="6">
        <f>SUM(B39-'14'!B39)</f>
        <v>0</v>
      </c>
      <c r="D39" s="14"/>
      <c r="E39" s="1"/>
      <c r="F39" s="1"/>
      <c r="G39" s="33">
        <f>SUM(C39:C40)</f>
        <v>26430</v>
      </c>
    </row>
    <row r="40" spans="1:7" ht="17.25" x14ac:dyDescent="0.3">
      <c r="A40" s="1" t="s">
        <v>31</v>
      </c>
      <c r="B40" s="1">
        <v>520670</v>
      </c>
      <c r="C40" s="6">
        <f>SUM(B40-'14'!B40)</f>
        <v>26430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&amp;C&amp;20November 15, 2018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38" sqref="B38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217976000</v>
      </c>
      <c r="C2" s="6">
        <f>SUM(B2-'15'!B2)</f>
        <v>53000</v>
      </c>
      <c r="D2" s="8"/>
      <c r="E2" s="2"/>
      <c r="F2" s="3"/>
      <c r="G2" s="33">
        <f>SUM(C2:C3)</f>
        <v>101360</v>
      </c>
    </row>
    <row r="3" spans="1:7" ht="17.25" x14ac:dyDescent="0.3">
      <c r="A3" s="1" t="s">
        <v>0</v>
      </c>
      <c r="B3" s="1">
        <v>8463070</v>
      </c>
      <c r="C3" s="6">
        <f>SUM(B3-'15'!B3)</f>
        <v>48360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2690000</v>
      </c>
      <c r="C4" s="6">
        <f>SUM(B4-'15'!B4)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39491070</v>
      </c>
      <c r="C5" s="6">
        <f>SUM(B5-'15'!B5)</f>
        <v>98650</v>
      </c>
      <c r="D5" s="8"/>
      <c r="E5" s="1"/>
      <c r="F5" s="1"/>
      <c r="G5" s="12">
        <f>SUM(C5)</f>
        <v>98650</v>
      </c>
    </row>
    <row r="6" spans="1:7" ht="17.25" x14ac:dyDescent="0.3">
      <c r="A6" s="1" t="s">
        <v>4</v>
      </c>
      <c r="B6" s="1">
        <v>39455220</v>
      </c>
      <c r="C6" s="6">
        <f>SUM(B6-'15'!B6)</f>
        <v>4770</v>
      </c>
      <c r="D6" s="14"/>
      <c r="E6" s="1"/>
      <c r="F6" s="1"/>
      <c r="G6" s="12">
        <f>SUM(C6)</f>
        <v>4770</v>
      </c>
    </row>
    <row r="7" spans="1:7" ht="17.25" x14ac:dyDescent="0.3">
      <c r="A7" s="1" t="s">
        <v>5</v>
      </c>
      <c r="B7" s="1">
        <v>13780000</v>
      </c>
      <c r="C7" s="6">
        <f>SUM(B7-'15'!B7)</f>
        <v>9800</v>
      </c>
      <c r="D7" s="14"/>
      <c r="E7" s="1"/>
      <c r="F7" s="1"/>
      <c r="G7" s="33">
        <f>SUM(C7:C8)</f>
        <v>37000</v>
      </c>
    </row>
    <row r="8" spans="1:7" ht="17.25" x14ac:dyDescent="0.3">
      <c r="A8" s="1" t="s">
        <v>6</v>
      </c>
      <c r="B8" s="1">
        <v>6580360</v>
      </c>
      <c r="C8" s="6">
        <f>SUM(B8-'15'!B8)</f>
        <v>27200</v>
      </c>
      <c r="D8" s="14"/>
      <c r="E8" s="1"/>
      <c r="F8" s="1"/>
      <c r="G8" s="34"/>
    </row>
    <row r="9" spans="1:7" ht="17.25" x14ac:dyDescent="0.3">
      <c r="A9" s="1" t="s">
        <v>7</v>
      </c>
      <c r="B9" s="1">
        <v>381800</v>
      </c>
      <c r="C9" s="6">
        <f>SUM(B9-'15'!B9)</f>
        <v>93310</v>
      </c>
      <c r="D9" s="14"/>
      <c r="E9" s="1"/>
      <c r="F9" s="1"/>
      <c r="G9" s="12">
        <f>SUM(C9)</f>
        <v>93310</v>
      </c>
    </row>
    <row r="10" spans="1:7" ht="17.25" x14ac:dyDescent="0.3">
      <c r="A10" s="1" t="s">
        <v>8</v>
      </c>
      <c r="B10" s="1">
        <v>91013400</v>
      </c>
      <c r="C10" s="6">
        <f>SUM(B10-'15'!B10)</f>
        <v>352100</v>
      </c>
      <c r="D10" s="14"/>
      <c r="E10" s="1"/>
      <c r="F10" s="1"/>
      <c r="G10" s="33">
        <f>SUM(C10:C11)</f>
        <v>352100</v>
      </c>
    </row>
    <row r="11" spans="1:7" ht="17.25" x14ac:dyDescent="0.3">
      <c r="A11" s="1" t="s">
        <v>9</v>
      </c>
      <c r="B11" s="1">
        <v>36407390</v>
      </c>
      <c r="C11" s="6">
        <f>SUM(B11-'15'!B11)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6960810000</v>
      </c>
      <c r="C12" s="6">
        <f>SUM(B12-'15'!B12)</f>
        <v>1887000</v>
      </c>
      <c r="D12" s="14"/>
      <c r="E12" s="1"/>
      <c r="F12" s="1">
        <v>2</v>
      </c>
      <c r="G12" s="12">
        <f>SUM(C12)</f>
        <v>1887000</v>
      </c>
    </row>
    <row r="13" spans="1:7" ht="17.25" x14ac:dyDescent="0.3">
      <c r="A13" s="1" t="s">
        <v>11</v>
      </c>
      <c r="B13" s="11">
        <v>6666667628000</v>
      </c>
      <c r="C13" s="13">
        <f>SUM(B13-'15'!B13)</f>
        <v>394000</v>
      </c>
      <c r="D13" s="14"/>
      <c r="E13" s="1"/>
      <c r="F13" s="1"/>
      <c r="G13" s="12">
        <f>SUM(C13)</f>
        <v>394000</v>
      </c>
    </row>
    <row r="14" spans="1:7" ht="17.25" x14ac:dyDescent="0.3">
      <c r="A14" s="1" t="s">
        <v>12</v>
      </c>
      <c r="B14" s="1">
        <v>51243320</v>
      </c>
      <c r="C14" s="6">
        <f>SUM(B14-'15'!B14)</f>
        <v>58840</v>
      </c>
      <c r="D14" s="14"/>
      <c r="E14" s="1"/>
      <c r="F14" s="1"/>
      <c r="G14" s="12">
        <f>SUM(C14)</f>
        <v>58840</v>
      </c>
    </row>
    <row r="15" spans="1:7" ht="17.25" x14ac:dyDescent="0.3">
      <c r="A15" s="1" t="s">
        <v>13</v>
      </c>
      <c r="B15" s="1">
        <v>241521360</v>
      </c>
      <c r="C15" s="6">
        <f>SUM(B15-'15'!B15)</f>
        <v>162390</v>
      </c>
      <c r="D15" s="14"/>
      <c r="E15" s="1"/>
      <c r="F15" s="1"/>
      <c r="G15" s="30">
        <f>SUM(C15:C15)</f>
        <v>162390</v>
      </c>
    </row>
    <row r="16" spans="1:7" ht="17.25" x14ac:dyDescent="0.3">
      <c r="A16" s="1" t="s">
        <v>14</v>
      </c>
      <c r="B16" s="1">
        <v>248899000</v>
      </c>
      <c r="C16" s="6">
        <f>SUM(B16-'15'!B16)</f>
        <v>218000</v>
      </c>
      <c r="D16" s="14"/>
      <c r="E16" s="1"/>
      <c r="F16" s="1"/>
      <c r="G16" s="12">
        <f>SUM(C16)</f>
        <v>218000</v>
      </c>
    </row>
    <row r="17" spans="1:7" ht="17.25" x14ac:dyDescent="0.3">
      <c r="A17" s="1" t="s">
        <v>15</v>
      </c>
      <c r="B17" s="1">
        <v>6979490</v>
      </c>
      <c r="C17" s="6">
        <f>SUM(B17-'15'!B17)</f>
        <v>30650</v>
      </c>
      <c r="D17" s="14"/>
      <c r="E17" s="1"/>
      <c r="F17" s="1"/>
      <c r="G17" s="33">
        <f>SUM(C17:C18)</f>
        <v>30950</v>
      </c>
    </row>
    <row r="18" spans="1:7" ht="17.25" x14ac:dyDescent="0.3">
      <c r="A18" s="1" t="s">
        <v>16</v>
      </c>
      <c r="B18" s="1">
        <v>7412600</v>
      </c>
      <c r="C18" s="6">
        <f>SUM(B18-'15'!B18)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55562410</v>
      </c>
      <c r="C19" s="6">
        <f>SUM(B19-'15'!B19)</f>
        <v>21470</v>
      </c>
      <c r="D19" s="14"/>
      <c r="E19" s="1"/>
      <c r="F19" s="1"/>
      <c r="G19" s="12">
        <f>SUM(C19)</f>
        <v>21470</v>
      </c>
    </row>
    <row r="20" spans="1:7" ht="17.25" x14ac:dyDescent="0.3">
      <c r="A20" s="1" t="s">
        <v>18</v>
      </c>
      <c r="B20" s="1">
        <v>24452200</v>
      </c>
      <c r="C20" s="6">
        <f>SUM(B20-'15'!B20)</f>
        <v>50000</v>
      </c>
      <c r="D20" s="14"/>
      <c r="E20" s="1"/>
      <c r="F20" s="1"/>
      <c r="G20" s="12">
        <f>SUM(C20)</f>
        <v>50000</v>
      </c>
    </row>
    <row r="21" spans="1:7" ht="17.25" x14ac:dyDescent="0.3">
      <c r="A21" s="1" t="s">
        <v>19</v>
      </c>
      <c r="B21" s="1">
        <v>97421500</v>
      </c>
      <c r="C21" s="6">
        <f>SUM(B21-'15'!B21)</f>
        <v>116000</v>
      </c>
      <c r="D21" s="14"/>
      <c r="E21" s="1"/>
      <c r="F21" s="1"/>
      <c r="G21" s="12">
        <f>SUM(C21)</f>
        <v>116000</v>
      </c>
    </row>
    <row r="22" spans="1:7" ht="17.25" x14ac:dyDescent="0.3">
      <c r="A22" s="1" t="s">
        <v>42</v>
      </c>
      <c r="B22" s="1">
        <v>13248450</v>
      </c>
      <c r="C22" s="6">
        <f>SUM(B22-'15'!B22)</f>
        <v>11650</v>
      </c>
      <c r="D22" s="14"/>
      <c r="E22" s="1"/>
      <c r="F22" s="1"/>
      <c r="G22" s="27">
        <f>SUM(C22)</f>
        <v>11650</v>
      </c>
    </row>
    <row r="23" spans="1:7" ht="17.25" x14ac:dyDescent="0.3">
      <c r="A23" s="1" t="s">
        <v>20</v>
      </c>
      <c r="B23" s="1">
        <v>24617100</v>
      </c>
      <c r="C23" s="6">
        <f>SUM(B23-'15'!B23)</f>
        <v>29000</v>
      </c>
      <c r="D23" s="14"/>
      <c r="E23" s="1"/>
      <c r="F23" s="1"/>
      <c r="G23" s="33">
        <f>SUM(C23:C24)</f>
        <v>44370</v>
      </c>
    </row>
    <row r="24" spans="1:7" ht="17.25" x14ac:dyDescent="0.3">
      <c r="A24" s="1" t="s">
        <v>21</v>
      </c>
      <c r="B24" s="1">
        <v>4263100</v>
      </c>
      <c r="C24" s="6">
        <f>SUM(B24-'15'!B24)</f>
        <v>15370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66736000</v>
      </c>
      <c r="C25" s="6">
        <f>SUM(B25-'15'!B25)</f>
        <v>142000</v>
      </c>
      <c r="D25" s="14"/>
      <c r="E25" s="1"/>
      <c r="F25" s="1"/>
      <c r="G25" s="33">
        <f>SUM(C25:C26)</f>
        <v>183550</v>
      </c>
    </row>
    <row r="26" spans="1:7" ht="17.25" x14ac:dyDescent="0.3">
      <c r="A26" s="1" t="s">
        <v>23</v>
      </c>
      <c r="B26" s="1">
        <v>5631060</v>
      </c>
      <c r="C26" s="6">
        <f>SUM(B26-'15'!B26)</f>
        <v>41550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SUM(B27-'15'!B27)</f>
        <v>0</v>
      </c>
      <c r="D27" s="14"/>
      <c r="E27" s="1"/>
      <c r="F27" s="1"/>
      <c r="G27" s="33">
        <f>SUM(C27:C28)</f>
        <v>690</v>
      </c>
    </row>
    <row r="28" spans="1:7" ht="17.25" x14ac:dyDescent="0.3">
      <c r="A28" s="1" t="s">
        <v>25</v>
      </c>
      <c r="B28" s="1">
        <v>241700</v>
      </c>
      <c r="C28" s="6">
        <f>SUM(B28-'15'!B28)</f>
        <v>690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31994000</v>
      </c>
      <c r="C29" s="6">
        <f>SUM(B29-'15'!B29)</f>
        <v>58000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6117750</v>
      </c>
      <c r="C30" s="6">
        <f>SUM(B30-'15'!B30)</f>
        <v>38180</v>
      </c>
      <c r="D30" s="14"/>
      <c r="E30" s="1"/>
      <c r="F30" s="1"/>
      <c r="G30" s="21">
        <f>SUM(C29:C30)</f>
        <v>96180</v>
      </c>
    </row>
    <row r="31" spans="1:7" ht="17.25" x14ac:dyDescent="0.3">
      <c r="A31" s="1" t="s">
        <v>26</v>
      </c>
      <c r="B31" s="1">
        <v>234000</v>
      </c>
      <c r="C31" s="6">
        <f>SUM(B31-'15'!B31)</f>
        <v>0</v>
      </c>
      <c r="D31" s="14"/>
      <c r="E31" s="1"/>
      <c r="F31" s="1"/>
      <c r="G31" s="33">
        <f>SUM(C31:C32)</f>
        <v>17890</v>
      </c>
    </row>
    <row r="32" spans="1:7" ht="17.25" x14ac:dyDescent="0.3">
      <c r="A32" s="1" t="s">
        <v>27</v>
      </c>
      <c r="B32" s="1">
        <v>7205280</v>
      </c>
      <c r="C32" s="6">
        <f>SUM(B32-'15'!B32)</f>
        <v>17890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61367000</v>
      </c>
      <c r="C33" s="6">
        <f>SUM(B33-'15'!B33)</f>
        <v>50000</v>
      </c>
      <c r="D33" s="14"/>
      <c r="E33" s="1"/>
      <c r="F33" s="1"/>
      <c r="G33" s="33">
        <f>SUM(C33:C34)</f>
        <v>89470</v>
      </c>
    </row>
    <row r="34" spans="1:7" ht="17.25" x14ac:dyDescent="0.3">
      <c r="A34" s="1" t="s">
        <v>29</v>
      </c>
      <c r="B34" s="1">
        <v>4491900</v>
      </c>
      <c r="C34" s="6">
        <f>SUM(B34-'15'!B34)</f>
        <v>39470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SUM(B35-'15'!B35)</f>
        <v>0</v>
      </c>
      <c r="D35" s="14"/>
      <c r="E35" s="1"/>
      <c r="F35" s="1"/>
      <c r="G35" s="33">
        <f>SUM(C35:C36)</f>
        <v>2880</v>
      </c>
    </row>
    <row r="36" spans="1:7" ht="17.25" x14ac:dyDescent="0.3">
      <c r="A36" s="1" t="s">
        <v>44</v>
      </c>
      <c r="B36" s="1">
        <v>3901590</v>
      </c>
      <c r="C36" s="6">
        <f>SUM(B36-'15'!B36)</f>
        <v>2880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235700</v>
      </c>
      <c r="C37" s="6">
        <f>SUM(B37-'15'!B37)</f>
        <v>0</v>
      </c>
      <c r="D37" s="14"/>
      <c r="E37" s="1"/>
      <c r="F37" s="1"/>
      <c r="G37" s="33">
        <f>SUM(C37:C38)</f>
        <v>7990</v>
      </c>
    </row>
    <row r="38" spans="1:7" ht="17.25" x14ac:dyDescent="0.3">
      <c r="A38" s="1" t="s">
        <v>46</v>
      </c>
      <c r="B38" s="1">
        <v>1775800</v>
      </c>
      <c r="C38" s="6">
        <f>SUM(B38-'15'!B38)</f>
        <v>7990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61419000</v>
      </c>
      <c r="C39" s="6">
        <f>SUM(B39-'15'!B39)</f>
        <v>2000</v>
      </c>
      <c r="D39" s="14"/>
      <c r="E39" s="1"/>
      <c r="F39" s="1"/>
      <c r="G39" s="33">
        <f>SUM(C39:C40)</f>
        <v>27430</v>
      </c>
    </row>
    <row r="40" spans="1:7" ht="17.25" x14ac:dyDescent="0.3">
      <c r="A40" s="1" t="s">
        <v>31</v>
      </c>
      <c r="B40" s="1">
        <v>546100</v>
      </c>
      <c r="C40" s="6">
        <f>SUM(B40-'15'!B40)</f>
        <v>25430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SUM(B41-'15'!B41)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&amp;C&amp;20November 16, 2018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D40" sqref="D40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218016000</v>
      </c>
      <c r="C2" s="6">
        <f>SUM(B2-'16'!B2)</f>
        <v>40000</v>
      </c>
      <c r="D2" s="8"/>
      <c r="E2" s="2"/>
      <c r="F2" s="3"/>
      <c r="G2" s="33">
        <f>SUM(C2:C3)</f>
        <v>84420</v>
      </c>
    </row>
    <row r="3" spans="1:7" ht="17.25" x14ac:dyDescent="0.3">
      <c r="A3" s="1" t="s">
        <v>0</v>
      </c>
      <c r="B3" s="1">
        <v>8507490</v>
      </c>
      <c r="C3" s="6">
        <f>SUM(B3-'16'!B3)</f>
        <v>44420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2695000</v>
      </c>
      <c r="C4" s="6">
        <f>SUM(B4-'16'!B4)</f>
        <v>5000</v>
      </c>
      <c r="D4" s="14"/>
      <c r="E4" s="1"/>
      <c r="F4" s="1"/>
      <c r="G4" s="12">
        <f>SUM(C4)</f>
        <v>5000</v>
      </c>
    </row>
    <row r="5" spans="1:7" ht="17.25" x14ac:dyDescent="0.3">
      <c r="A5" s="1" t="s">
        <v>3</v>
      </c>
      <c r="B5" s="1">
        <v>39575280</v>
      </c>
      <c r="C5" s="6">
        <f>SUM(B5-'16'!B5)</f>
        <v>84210</v>
      </c>
      <c r="D5" s="8"/>
      <c r="E5" s="1"/>
      <c r="F5" s="1"/>
      <c r="G5" s="12">
        <f>SUM(C5)</f>
        <v>84210</v>
      </c>
    </row>
    <row r="6" spans="1:7" ht="17.25" x14ac:dyDescent="0.3">
      <c r="A6" s="1" t="s">
        <v>4</v>
      </c>
      <c r="B6" s="1">
        <v>39459610</v>
      </c>
      <c r="C6" s="6">
        <f>SUM(B6-'16'!B6)</f>
        <v>4390</v>
      </c>
      <c r="D6" s="14"/>
      <c r="E6" s="1"/>
      <c r="F6" s="1"/>
      <c r="G6" s="12">
        <f>SUM(C6)</f>
        <v>4390</v>
      </c>
    </row>
    <row r="7" spans="1:7" ht="17.25" x14ac:dyDescent="0.3">
      <c r="A7" s="1" t="s">
        <v>5</v>
      </c>
      <c r="B7" s="1">
        <v>13786900</v>
      </c>
      <c r="C7" s="6">
        <f>SUM(B7-'16'!B7)</f>
        <v>6900</v>
      </c>
      <c r="D7" s="14"/>
      <c r="E7" s="1"/>
      <c r="F7" s="1"/>
      <c r="G7" s="33">
        <f>SUM(C7:C8)</f>
        <v>32220</v>
      </c>
    </row>
    <row r="8" spans="1:7" ht="17.25" x14ac:dyDescent="0.3">
      <c r="A8" s="1" t="s">
        <v>6</v>
      </c>
      <c r="B8" s="1">
        <v>6605680</v>
      </c>
      <c r="C8" s="6">
        <f>SUM(B8-'16'!B8)</f>
        <v>25320</v>
      </c>
      <c r="D8" s="14"/>
      <c r="E8" s="1"/>
      <c r="F8" s="1"/>
      <c r="G8" s="34"/>
    </row>
    <row r="9" spans="1:7" ht="17.25" x14ac:dyDescent="0.3">
      <c r="A9" s="1" t="s">
        <v>7</v>
      </c>
      <c r="B9" s="1">
        <v>472950</v>
      </c>
      <c r="C9" s="6">
        <f>SUM(B9-'16'!B9)</f>
        <v>91150</v>
      </c>
      <c r="D9" s="14"/>
      <c r="E9" s="1"/>
      <c r="F9" s="1"/>
      <c r="G9" s="12">
        <f>SUM(C9)</f>
        <v>91150</v>
      </c>
    </row>
    <row r="10" spans="1:7" ht="17.25" x14ac:dyDescent="0.3">
      <c r="A10" s="1" t="s">
        <v>8</v>
      </c>
      <c r="B10" s="1">
        <v>91425500</v>
      </c>
      <c r="C10" s="6">
        <f>SUM(B10-'16'!B10)</f>
        <v>412100</v>
      </c>
      <c r="D10" s="14"/>
      <c r="E10" s="1"/>
      <c r="F10" s="1"/>
      <c r="G10" s="33">
        <f>SUM(C10:C11)</f>
        <v>412100</v>
      </c>
    </row>
    <row r="11" spans="1:7" ht="17.25" x14ac:dyDescent="0.3">
      <c r="A11" s="1" t="s">
        <v>9</v>
      </c>
      <c r="B11" s="1">
        <v>36407390</v>
      </c>
      <c r="C11" s="6">
        <f>SUM(B11-'16'!B11)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6962304000</v>
      </c>
      <c r="C12" s="6">
        <f>SUM(B12-'16'!B12)</f>
        <v>1494000</v>
      </c>
      <c r="D12" s="14"/>
      <c r="E12" s="1"/>
      <c r="F12" s="1"/>
      <c r="G12" s="12">
        <f>SUM(C12)</f>
        <v>1494000</v>
      </c>
    </row>
    <row r="13" spans="1:7" ht="17.25" x14ac:dyDescent="0.3">
      <c r="A13" s="1" t="s">
        <v>11</v>
      </c>
      <c r="B13" s="11">
        <v>6666667877000</v>
      </c>
      <c r="C13" s="13">
        <f>SUM(B13-'16'!B13)</f>
        <v>249000</v>
      </c>
      <c r="D13" s="14"/>
      <c r="E13" s="1"/>
      <c r="F13" s="1"/>
      <c r="G13" s="12">
        <f>SUM(C13)</f>
        <v>249000</v>
      </c>
    </row>
    <row r="14" spans="1:7" ht="17.25" x14ac:dyDescent="0.3">
      <c r="A14" s="1" t="s">
        <v>12</v>
      </c>
      <c r="B14" s="1">
        <v>51281130</v>
      </c>
      <c r="C14" s="6">
        <f>SUM(B14-'16'!B14)</f>
        <v>37810</v>
      </c>
      <c r="D14" s="14"/>
      <c r="E14" s="1"/>
      <c r="F14" s="1"/>
      <c r="G14" s="12">
        <f>SUM(C14)</f>
        <v>37810</v>
      </c>
    </row>
    <row r="15" spans="1:7" ht="17.25" x14ac:dyDescent="0.3">
      <c r="A15" s="1" t="s">
        <v>13</v>
      </c>
      <c r="B15" s="1">
        <v>241669190</v>
      </c>
      <c r="C15" s="6">
        <f>SUM(B15-'16'!B15)</f>
        <v>147830</v>
      </c>
      <c r="D15" s="14"/>
      <c r="E15" s="1"/>
      <c r="F15" s="1"/>
      <c r="G15" s="30">
        <f>SUM(C15:C15)</f>
        <v>147830</v>
      </c>
    </row>
    <row r="16" spans="1:7" ht="17.25" x14ac:dyDescent="0.3">
      <c r="A16" s="1" t="s">
        <v>14</v>
      </c>
      <c r="B16" s="1">
        <v>248996000</v>
      </c>
      <c r="C16" s="6">
        <f>SUM(B16-'16'!B16)</f>
        <v>97000</v>
      </c>
      <c r="D16" s="14"/>
      <c r="E16" s="1"/>
      <c r="F16" s="1"/>
      <c r="G16" s="12">
        <f>SUM(C16)</f>
        <v>97000</v>
      </c>
    </row>
    <row r="17" spans="1:7" ht="17.25" x14ac:dyDescent="0.3">
      <c r="A17" s="1" t="s">
        <v>15</v>
      </c>
      <c r="B17" s="1">
        <v>7005810</v>
      </c>
      <c r="C17" s="6">
        <f>SUM(B17-'16'!B17)</f>
        <v>26320</v>
      </c>
      <c r="D17" s="14"/>
      <c r="E17" s="1"/>
      <c r="F17" s="1"/>
      <c r="G17" s="33">
        <f>SUM(C17:C18)</f>
        <v>26420</v>
      </c>
    </row>
    <row r="18" spans="1:7" ht="17.25" x14ac:dyDescent="0.3">
      <c r="A18" s="1" t="s">
        <v>16</v>
      </c>
      <c r="B18" s="1">
        <v>7412700</v>
      </c>
      <c r="C18" s="6">
        <f>SUM(B18-'16'!B18)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55585250</v>
      </c>
      <c r="C19" s="6">
        <f>SUM(B19-'16'!B19)</f>
        <v>22840</v>
      </c>
      <c r="D19" s="14"/>
      <c r="E19" s="1"/>
      <c r="F19" s="1"/>
      <c r="G19" s="12">
        <f>SUM(C19)</f>
        <v>22840</v>
      </c>
    </row>
    <row r="20" spans="1:7" ht="17.25" x14ac:dyDescent="0.3">
      <c r="A20" s="1" t="s">
        <v>18</v>
      </c>
      <c r="B20" s="1">
        <v>24500500</v>
      </c>
      <c r="C20" s="6">
        <f>SUM(B20-'16'!B20)</f>
        <v>48300</v>
      </c>
      <c r="D20" s="14"/>
      <c r="E20" s="1"/>
      <c r="F20" s="1"/>
      <c r="G20" s="12">
        <f>SUM(C20)</f>
        <v>48300</v>
      </c>
    </row>
    <row r="21" spans="1:7" ht="17.25" x14ac:dyDescent="0.3">
      <c r="A21" s="1" t="s">
        <v>19</v>
      </c>
      <c r="B21" s="1">
        <v>97480700</v>
      </c>
      <c r="C21" s="6">
        <f>SUM(B21-'16'!B21)</f>
        <v>59200</v>
      </c>
      <c r="D21" s="14"/>
      <c r="E21" s="1"/>
      <c r="F21" s="1"/>
      <c r="G21" s="12">
        <f>SUM(C21)</f>
        <v>59200</v>
      </c>
    </row>
    <row r="22" spans="1:7" ht="17.25" x14ac:dyDescent="0.3">
      <c r="A22" s="1" t="s">
        <v>42</v>
      </c>
      <c r="B22" s="1">
        <v>13248450</v>
      </c>
      <c r="C22" s="6">
        <f>SUM(B22-'16'!B22)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24617100</v>
      </c>
      <c r="C23" s="6">
        <f>SUM(B23-'16'!B23)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4263100</v>
      </c>
      <c r="C24" s="6">
        <f>SUM(B24-'16'!B24)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66736000</v>
      </c>
      <c r="C25" s="6">
        <f>SUM(B25-'16'!B25)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5631060</v>
      </c>
      <c r="C26" s="6">
        <f>SUM(B26-'16'!B26)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SUM(B27-'16'!B27)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241700</v>
      </c>
      <c r="C28" s="6">
        <f>SUM(B28-'16'!B28)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31994000</v>
      </c>
      <c r="C29" s="6">
        <f>SUM(B29-'16'!B29)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6117750</v>
      </c>
      <c r="C30" s="6">
        <f>SUM(B30-'16'!B30)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234000</v>
      </c>
      <c r="C31" s="6">
        <f>SUM(B31-'16'!B31)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7205280</v>
      </c>
      <c r="C32" s="6">
        <f>SUM(B32-'16'!B32)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61367000</v>
      </c>
      <c r="C33" s="6">
        <f>SUM(B33-'16'!B33)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4491900</v>
      </c>
      <c r="C34" s="6">
        <f>SUM(B34-'16'!B34)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SUM(B35-'16'!B35)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3901590</v>
      </c>
      <c r="C36" s="6">
        <f>SUM(B36-'16'!B36)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235700</v>
      </c>
      <c r="C37" s="6">
        <f>SUM(B37-'16'!B37)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1775800</v>
      </c>
      <c r="C38" s="6">
        <f>SUM(B38-'16'!B38)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61419000</v>
      </c>
      <c r="C39" s="6">
        <f>SUM(B39-'16'!B39)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546100</v>
      </c>
      <c r="C40" s="6">
        <f>SUM(B40-'16'!B40)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SUM(B41-'16'!B41)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&amp;C&amp;20November 17, 2018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D40" sqref="D40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218067000</v>
      </c>
      <c r="C2" s="6">
        <f>SUM(B2-'17'!B2)</f>
        <v>51000</v>
      </c>
      <c r="D2" s="8"/>
      <c r="E2" s="2"/>
      <c r="F2" s="3"/>
      <c r="G2" s="33">
        <f>SUM(C2:C3)</f>
        <v>100150</v>
      </c>
    </row>
    <row r="3" spans="1:7" ht="17.25" x14ac:dyDescent="0.3">
      <c r="A3" s="1" t="s">
        <v>0</v>
      </c>
      <c r="B3" s="1">
        <v>8556640</v>
      </c>
      <c r="C3" s="6">
        <f>SUM(B3-'17'!B3)</f>
        <v>49150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2695000</v>
      </c>
      <c r="C4" s="6">
        <f>SUM(B4-'17'!B4)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39676800</v>
      </c>
      <c r="C5" s="6">
        <f>SUM(B5-'17'!B5)</f>
        <v>101520</v>
      </c>
      <c r="D5" s="8"/>
      <c r="E5" s="1"/>
      <c r="F5" s="1"/>
      <c r="G5" s="12">
        <f>SUM(C5)</f>
        <v>101520</v>
      </c>
    </row>
    <row r="6" spans="1:7" ht="17.25" x14ac:dyDescent="0.3">
      <c r="A6" s="1" t="s">
        <v>4</v>
      </c>
      <c r="B6" s="1">
        <v>39464630</v>
      </c>
      <c r="C6" s="6">
        <f>SUM(B6-'17'!B6)</f>
        <v>5020</v>
      </c>
      <c r="D6" s="14"/>
      <c r="E6" s="1"/>
      <c r="F6" s="1"/>
      <c r="G6" s="12">
        <f>SUM(C6)</f>
        <v>5020</v>
      </c>
    </row>
    <row r="7" spans="1:7" ht="17.25" x14ac:dyDescent="0.3">
      <c r="A7" s="1" t="s">
        <v>5</v>
      </c>
      <c r="B7" s="1">
        <v>13797800</v>
      </c>
      <c r="C7" s="6">
        <f>SUM(B7-'17'!B7)</f>
        <v>10900</v>
      </c>
      <c r="D7" s="14"/>
      <c r="E7" s="1"/>
      <c r="F7" s="1"/>
      <c r="G7" s="33">
        <f>SUM(C7:C8)</f>
        <v>38450</v>
      </c>
    </row>
    <row r="8" spans="1:7" ht="17.25" x14ac:dyDescent="0.3">
      <c r="A8" s="1" t="s">
        <v>6</v>
      </c>
      <c r="B8" s="1">
        <v>6633230</v>
      </c>
      <c r="C8" s="6">
        <f>SUM(B8-'17'!B8)</f>
        <v>27550</v>
      </c>
      <c r="D8" s="14"/>
      <c r="E8" s="1"/>
      <c r="F8" s="1"/>
      <c r="G8" s="34"/>
    </row>
    <row r="9" spans="1:7" ht="17.25" x14ac:dyDescent="0.3">
      <c r="A9" s="1" t="s">
        <v>7</v>
      </c>
      <c r="B9" s="1">
        <v>570580</v>
      </c>
      <c r="C9" s="6">
        <f>SUM(B9-'17'!B9)</f>
        <v>97630</v>
      </c>
      <c r="D9" s="14"/>
      <c r="E9" s="1"/>
      <c r="F9" s="1"/>
      <c r="G9" s="12">
        <f>SUM(C9)</f>
        <v>97630</v>
      </c>
    </row>
    <row r="10" spans="1:7" ht="17.25" x14ac:dyDescent="0.3">
      <c r="A10" s="1" t="s">
        <v>8</v>
      </c>
      <c r="B10" s="1">
        <v>91867300</v>
      </c>
      <c r="C10" s="6">
        <f>SUM(B10-'17'!B10)</f>
        <v>441800</v>
      </c>
      <c r="D10" s="14"/>
      <c r="E10" s="1"/>
      <c r="F10" s="1"/>
      <c r="G10" s="33">
        <f>SUM(C10:C11)</f>
        <v>441800</v>
      </c>
    </row>
    <row r="11" spans="1:7" ht="17.25" x14ac:dyDescent="0.3">
      <c r="A11" s="1" t="s">
        <v>9</v>
      </c>
      <c r="B11" s="1">
        <v>36407390</v>
      </c>
      <c r="C11" s="6">
        <f>SUM(B11-'17'!B11)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6964469000</v>
      </c>
      <c r="C12" s="6">
        <f>SUM(B12-'17'!B12)</f>
        <v>2165000</v>
      </c>
      <c r="D12" s="14"/>
      <c r="E12" s="1"/>
      <c r="F12" s="1"/>
      <c r="G12" s="12">
        <f>SUM(C12)</f>
        <v>2165000</v>
      </c>
    </row>
    <row r="13" spans="1:7" ht="17.25" x14ac:dyDescent="0.3">
      <c r="A13" s="1" t="s">
        <v>11</v>
      </c>
      <c r="B13" s="11">
        <v>6666668303000</v>
      </c>
      <c r="C13" s="13">
        <f>SUM(B13-'17'!B13)</f>
        <v>426000</v>
      </c>
      <c r="D13" s="14"/>
      <c r="E13" s="1"/>
      <c r="F13" s="1"/>
      <c r="G13" s="12">
        <f>SUM(C13)</f>
        <v>426000</v>
      </c>
    </row>
    <row r="14" spans="1:7" ht="17.25" x14ac:dyDescent="0.3">
      <c r="A14" s="1" t="s">
        <v>12</v>
      </c>
      <c r="B14" s="1">
        <v>51281130</v>
      </c>
      <c r="C14" s="6">
        <f>SUM(B14-'17'!B14)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241669190</v>
      </c>
      <c r="C15" s="6">
        <f>SUM(B15-'17'!B15)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248996000</v>
      </c>
      <c r="C16" s="6">
        <f>SUM(B16-'17'!B16)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7036760</v>
      </c>
      <c r="C17" s="6">
        <f>SUM(B17-'17'!B17)</f>
        <v>30950</v>
      </c>
      <c r="D17" s="14"/>
      <c r="E17" s="1"/>
      <c r="F17" s="1"/>
      <c r="G17" s="33">
        <f>SUM(C17:C18)</f>
        <v>31250</v>
      </c>
    </row>
    <row r="18" spans="1:7" ht="17.25" x14ac:dyDescent="0.3">
      <c r="A18" s="1" t="s">
        <v>16</v>
      </c>
      <c r="B18" s="1">
        <v>7413000</v>
      </c>
      <c r="C18" s="6">
        <f>SUM(B18-'17'!B18)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55610390</v>
      </c>
      <c r="C19" s="6">
        <f>SUM(B19-'17'!B19)</f>
        <v>25140</v>
      </c>
      <c r="D19" s="14"/>
      <c r="E19" s="1"/>
      <c r="F19" s="1"/>
      <c r="G19" s="12">
        <f>SUM(C19)</f>
        <v>25140</v>
      </c>
    </row>
    <row r="20" spans="1:7" ht="17.25" x14ac:dyDescent="0.3">
      <c r="A20" s="1" t="s">
        <v>18</v>
      </c>
      <c r="B20" s="1">
        <v>24558000</v>
      </c>
      <c r="C20" s="6">
        <f>SUM(B20-'17'!B20)</f>
        <v>57500</v>
      </c>
      <c r="D20" s="14"/>
      <c r="E20" s="1"/>
      <c r="F20" s="1"/>
      <c r="G20" s="12">
        <f>SUM(C20)</f>
        <v>57500</v>
      </c>
    </row>
    <row r="21" spans="1:7" ht="17.25" x14ac:dyDescent="0.3">
      <c r="A21" s="1" t="s">
        <v>19</v>
      </c>
      <c r="B21" s="1">
        <v>97480700</v>
      </c>
      <c r="C21" s="6">
        <f>SUM(B21-'17'!B21)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13384300</v>
      </c>
      <c r="C22" s="6">
        <f>SUM(B22-'17'!B22)</f>
        <v>135850</v>
      </c>
      <c r="D22" s="14"/>
      <c r="E22" s="1"/>
      <c r="F22" s="1"/>
      <c r="G22" s="27">
        <f>SUM(C22)</f>
        <v>135850</v>
      </c>
    </row>
    <row r="23" spans="1:7" ht="17.25" x14ac:dyDescent="0.3">
      <c r="A23" s="1" t="s">
        <v>20</v>
      </c>
      <c r="B23" s="1">
        <v>24674000</v>
      </c>
      <c r="C23" s="6">
        <f>SUM(B23-'17'!B23)</f>
        <v>56900</v>
      </c>
      <c r="D23" s="14"/>
      <c r="E23" s="1"/>
      <c r="F23" s="1"/>
      <c r="G23" s="33">
        <f>SUM(C23:C24)</f>
        <v>87400</v>
      </c>
    </row>
    <row r="24" spans="1:7" ht="17.25" x14ac:dyDescent="0.3">
      <c r="A24" s="1" t="s">
        <v>21</v>
      </c>
      <c r="B24" s="1">
        <v>4293600</v>
      </c>
      <c r="C24" s="6">
        <f>SUM(B24-'17'!B24)</f>
        <v>30500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67051000</v>
      </c>
      <c r="C25" s="6">
        <f>SUM(B25-'17'!B25)</f>
        <v>315000</v>
      </c>
      <c r="D25" s="14"/>
      <c r="E25" s="1"/>
      <c r="F25" s="1"/>
      <c r="G25" s="33">
        <f>SUM(C25:C26)</f>
        <v>400580</v>
      </c>
    </row>
    <row r="26" spans="1:7" ht="17.25" x14ac:dyDescent="0.3">
      <c r="A26" s="1" t="s">
        <v>23</v>
      </c>
      <c r="B26" s="1">
        <v>5716640</v>
      </c>
      <c r="C26" s="6">
        <f>SUM(B26-'17'!B26)</f>
        <v>85580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SUM(B27-'17'!B27)</f>
        <v>0</v>
      </c>
      <c r="D27" s="14"/>
      <c r="E27" s="1"/>
      <c r="F27" s="1"/>
      <c r="G27" s="33">
        <f>SUM(C27:C28)</f>
        <v>1280</v>
      </c>
    </row>
    <row r="28" spans="1:7" ht="17.25" x14ac:dyDescent="0.3">
      <c r="A28" s="1" t="s">
        <v>25</v>
      </c>
      <c r="B28" s="1">
        <v>242980</v>
      </c>
      <c r="C28" s="6">
        <f>SUM(B28-'17'!B28)</f>
        <v>1280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32111000</v>
      </c>
      <c r="C29" s="6">
        <f>SUM(B29-'17'!B29)</f>
        <v>117000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6195530</v>
      </c>
      <c r="C30" s="6">
        <f>SUM(B30-'17'!B30)</f>
        <v>77780</v>
      </c>
      <c r="D30" s="14"/>
      <c r="E30" s="1"/>
      <c r="F30" s="1"/>
      <c r="G30" s="21">
        <f>SUM(C29:C30)</f>
        <v>194780</v>
      </c>
    </row>
    <row r="31" spans="1:7" ht="17.25" x14ac:dyDescent="0.3">
      <c r="A31" s="1" t="s">
        <v>26</v>
      </c>
      <c r="B31" s="1">
        <v>234000</v>
      </c>
      <c r="C31" s="6">
        <f>SUM(B31-'17'!B31)</f>
        <v>0</v>
      </c>
      <c r="D31" s="14"/>
      <c r="E31" s="1"/>
      <c r="F31" s="1"/>
      <c r="G31" s="33">
        <f>SUM(C31:C32)</f>
        <v>34430</v>
      </c>
    </row>
    <row r="32" spans="1:7" ht="17.25" x14ac:dyDescent="0.3">
      <c r="A32" s="1" t="s">
        <v>27</v>
      </c>
      <c r="B32" s="1">
        <v>7239710</v>
      </c>
      <c r="C32" s="6">
        <f>SUM(B32-'17'!B32)</f>
        <v>34430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61478000</v>
      </c>
      <c r="C33" s="6">
        <f>SUM(B33-'17'!B33)</f>
        <v>111000</v>
      </c>
      <c r="D33" s="14"/>
      <c r="E33" s="1"/>
      <c r="F33" s="1"/>
      <c r="G33" s="33">
        <f>SUM(C33:C34)</f>
        <v>191160</v>
      </c>
    </row>
    <row r="34" spans="1:7" ht="17.25" x14ac:dyDescent="0.3">
      <c r="A34" s="1" t="s">
        <v>29</v>
      </c>
      <c r="B34" s="1">
        <v>4572060</v>
      </c>
      <c r="C34" s="6">
        <f>SUM(B34-'17'!B34)</f>
        <v>80160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SUM(B35-'17'!B35)</f>
        <v>0</v>
      </c>
      <c r="D35" s="14"/>
      <c r="E35" s="1"/>
      <c r="F35" s="1"/>
      <c r="G35" s="33">
        <f>SUM(C35:C36)</f>
        <v>5960</v>
      </c>
    </row>
    <row r="36" spans="1:7" ht="17.25" x14ac:dyDescent="0.3">
      <c r="A36" s="1" t="s">
        <v>44</v>
      </c>
      <c r="B36" s="1">
        <v>3907550</v>
      </c>
      <c r="C36" s="6">
        <f>SUM(B36-'17'!B36)</f>
        <v>5960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238900</v>
      </c>
      <c r="C37" s="6">
        <f>SUM(B37-'17'!B37)</f>
        <v>3200</v>
      </c>
      <c r="D37" s="14"/>
      <c r="E37" s="1"/>
      <c r="F37" s="1"/>
      <c r="G37" s="33">
        <f>SUM(C37:C38)</f>
        <v>19700</v>
      </c>
    </row>
    <row r="38" spans="1:7" ht="17.25" x14ac:dyDescent="0.3">
      <c r="A38" s="1" t="s">
        <v>46</v>
      </c>
      <c r="B38" s="1">
        <v>1792300</v>
      </c>
      <c r="C38" s="6">
        <f>SUM(B38-'17'!B38)</f>
        <v>16500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61422000</v>
      </c>
      <c r="C39" s="6">
        <f>SUM(B39-'17'!B39)</f>
        <v>3000</v>
      </c>
      <c r="D39" s="14"/>
      <c r="E39" s="1"/>
      <c r="F39" s="1"/>
      <c r="G39" s="33">
        <f>SUM(C39:C40)</f>
        <v>55000</v>
      </c>
    </row>
    <row r="40" spans="1:7" ht="17.25" x14ac:dyDescent="0.3">
      <c r="A40" s="1" t="s">
        <v>31</v>
      </c>
      <c r="B40" s="1">
        <v>598100</v>
      </c>
      <c r="C40" s="6">
        <f>SUM(B40-'17'!B40)</f>
        <v>52000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SUM(B41-'17'!B41)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&amp;C&amp;20November 18, 2018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B11" sqref="B11"/>
    </sheetView>
  </sheetViews>
  <sheetFormatPr defaultRowHeight="15" x14ac:dyDescent="0.25"/>
  <cols>
    <col min="1" max="1" width="17" customWidth="1"/>
    <col min="2" max="2" width="18.42578125" customWidth="1"/>
    <col min="3" max="3" width="12.85546875" customWidth="1"/>
    <col min="5" max="5" width="8.42578125" customWidth="1"/>
    <col min="6" max="6" width="8.140625" customWidth="1"/>
    <col min="7" max="7" width="15.8554687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218121000</v>
      </c>
      <c r="C2" s="6">
        <f>SUM(B2-'18'!B2)</f>
        <v>54000</v>
      </c>
      <c r="D2" s="8"/>
      <c r="E2" s="2"/>
      <c r="F2" s="3"/>
      <c r="G2" s="33">
        <f>SUM(C2:C3)</f>
        <v>102920</v>
      </c>
    </row>
    <row r="3" spans="1:7" ht="17.25" x14ac:dyDescent="0.3">
      <c r="A3" s="1" t="s">
        <v>0</v>
      </c>
      <c r="B3" s="1">
        <v>8605560</v>
      </c>
      <c r="C3" s="6">
        <f>SUM(B3-'18'!B3)</f>
        <v>48920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2697000</v>
      </c>
      <c r="C4" s="6">
        <f>SUM(B4-'18'!B4)</f>
        <v>2000</v>
      </c>
      <c r="D4" s="14"/>
      <c r="E4" s="1"/>
      <c r="F4" s="1"/>
      <c r="G4" s="12">
        <f>SUM(C4)</f>
        <v>2000</v>
      </c>
    </row>
    <row r="5" spans="1:7" ht="17.25" x14ac:dyDescent="0.3">
      <c r="A5" s="1" t="s">
        <v>3</v>
      </c>
      <c r="B5" s="1">
        <v>39777950</v>
      </c>
      <c r="C5" s="6">
        <f>SUM(B5-'18'!B5)</f>
        <v>101150</v>
      </c>
      <c r="D5" s="8"/>
      <c r="E5" s="1"/>
      <c r="F5" s="1"/>
      <c r="G5" s="12">
        <f>SUM(C5)</f>
        <v>101150</v>
      </c>
    </row>
    <row r="6" spans="1:7" ht="17.25" x14ac:dyDescent="0.3">
      <c r="A6" s="1" t="s">
        <v>4</v>
      </c>
      <c r="B6" s="1">
        <v>39470010</v>
      </c>
      <c r="C6" s="6">
        <f>SUM(B6-'18'!B6)</f>
        <v>5380</v>
      </c>
      <c r="D6" s="14"/>
      <c r="E6" s="1"/>
      <c r="F6" s="1"/>
      <c r="G6" s="12">
        <f>SUM(C6)</f>
        <v>5380</v>
      </c>
    </row>
    <row r="7" spans="1:7" ht="17.25" x14ac:dyDescent="0.3">
      <c r="A7" s="1" t="s">
        <v>5</v>
      </c>
      <c r="B7" s="1">
        <v>13810400</v>
      </c>
      <c r="C7" s="6">
        <f>SUM(B7-'18'!B7)</f>
        <v>12600</v>
      </c>
      <c r="D7" s="14"/>
      <c r="E7" s="1"/>
      <c r="F7" s="1"/>
      <c r="G7" s="33">
        <f>SUM(C7:C8)</f>
        <v>40380</v>
      </c>
    </row>
    <row r="8" spans="1:7" ht="17.25" x14ac:dyDescent="0.3">
      <c r="A8" s="1" t="s">
        <v>6</v>
      </c>
      <c r="B8" s="1">
        <v>6661010</v>
      </c>
      <c r="C8" s="6">
        <f>SUM(B8-'18'!B8)</f>
        <v>27780</v>
      </c>
      <c r="D8" s="14"/>
      <c r="E8" s="1"/>
      <c r="F8" s="1"/>
      <c r="G8" s="34"/>
    </row>
    <row r="9" spans="1:7" ht="17.25" x14ac:dyDescent="0.3">
      <c r="A9" s="1" t="s">
        <v>7</v>
      </c>
      <c r="B9" s="1">
        <v>670470</v>
      </c>
      <c r="C9" s="6">
        <f>SUM(B9-'18'!B9)</f>
        <v>99890</v>
      </c>
      <c r="D9" s="14"/>
      <c r="E9" s="1"/>
      <c r="F9" s="1"/>
      <c r="G9" s="12">
        <f>SUM(C9)</f>
        <v>99890</v>
      </c>
    </row>
    <row r="10" spans="1:7" ht="17.25" x14ac:dyDescent="0.3">
      <c r="A10" s="1" t="s">
        <v>8</v>
      </c>
      <c r="B10" s="1">
        <v>92487100</v>
      </c>
      <c r="C10" s="6">
        <f>SUM(B10-'18'!B10)</f>
        <v>619800</v>
      </c>
      <c r="D10" s="14"/>
      <c r="E10" s="1"/>
      <c r="F10" s="1"/>
      <c r="G10" s="33">
        <f>SUM(C10:C11)</f>
        <v>619800</v>
      </c>
    </row>
    <row r="11" spans="1:7" ht="17.25" x14ac:dyDescent="0.3">
      <c r="A11" s="1" t="s">
        <v>9</v>
      </c>
      <c r="B11" s="1">
        <v>36407390</v>
      </c>
      <c r="C11" s="6">
        <f>SUM(B11-'18'!B11)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6965998000</v>
      </c>
      <c r="C12" s="6">
        <f>SUM(B12-'18'!B12)</f>
        <v>1529000</v>
      </c>
      <c r="D12" s="14"/>
      <c r="E12" s="1"/>
      <c r="F12" s="1">
        <v>1.9</v>
      </c>
      <c r="G12" s="12">
        <f>SUM(C12)</f>
        <v>1529000</v>
      </c>
    </row>
    <row r="13" spans="1:7" ht="17.25" x14ac:dyDescent="0.3">
      <c r="A13" s="1" t="s">
        <v>11</v>
      </c>
      <c r="B13" s="11">
        <v>6666668603000</v>
      </c>
      <c r="C13" s="13">
        <f>SUM(B13-'18'!B13)</f>
        <v>300000</v>
      </c>
      <c r="D13" s="14"/>
      <c r="E13" s="1"/>
      <c r="F13" s="1"/>
      <c r="G13" s="12">
        <f>SUM(C13)</f>
        <v>300000</v>
      </c>
    </row>
    <row r="14" spans="1:7" ht="17.25" x14ac:dyDescent="0.3">
      <c r="A14" s="1" t="s">
        <v>12</v>
      </c>
      <c r="B14" s="1">
        <v>51376610</v>
      </c>
      <c r="C14" s="6">
        <f>SUM(B14-'18'!B14)</f>
        <v>95480</v>
      </c>
      <c r="D14" s="14"/>
      <c r="E14" s="1"/>
      <c r="F14" s="1"/>
      <c r="G14" s="12">
        <f>SUM(C14)</f>
        <v>95480</v>
      </c>
    </row>
    <row r="15" spans="1:7" ht="17.25" x14ac:dyDescent="0.3">
      <c r="A15" s="1" t="s">
        <v>13</v>
      </c>
      <c r="B15" s="1">
        <v>242024200</v>
      </c>
      <c r="C15" s="6">
        <f>SUM(B15-'18'!B15)</f>
        <v>355010</v>
      </c>
      <c r="D15" s="14"/>
      <c r="E15" s="1"/>
      <c r="F15" s="1"/>
      <c r="G15" s="30">
        <f>SUM(C15:C15)</f>
        <v>355010</v>
      </c>
    </row>
    <row r="16" spans="1:7" ht="17.25" x14ac:dyDescent="0.3">
      <c r="A16" s="1" t="s">
        <v>14</v>
      </c>
      <c r="B16" s="1">
        <v>249359000</v>
      </c>
      <c r="C16" s="6">
        <f>SUM(B16-'18'!B16)</f>
        <v>363000</v>
      </c>
      <c r="D16" s="14"/>
      <c r="E16" s="1"/>
      <c r="F16" s="1"/>
      <c r="G16" s="12">
        <f>SUM(C16)</f>
        <v>363000</v>
      </c>
    </row>
    <row r="17" spans="1:7" ht="17.25" x14ac:dyDescent="0.3">
      <c r="A17" s="1" t="s">
        <v>15</v>
      </c>
      <c r="B17" s="1">
        <v>7075890</v>
      </c>
      <c r="C17" s="6">
        <f>SUM(B17-'18'!B17)</f>
        <v>39130</v>
      </c>
      <c r="D17" s="14"/>
      <c r="E17" s="1"/>
      <c r="F17" s="1"/>
      <c r="G17" s="33">
        <f>SUM(C17:C18)</f>
        <v>39430</v>
      </c>
    </row>
    <row r="18" spans="1:7" ht="17.25" x14ac:dyDescent="0.3">
      <c r="A18" s="1" t="s">
        <v>16</v>
      </c>
      <c r="B18" s="1">
        <v>7413300</v>
      </c>
      <c r="C18" s="6">
        <f>SUM(B18-'18'!B18)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55633480</v>
      </c>
      <c r="C19" s="6">
        <f>SUM(B19-'18'!B19)</f>
        <v>23090</v>
      </c>
      <c r="D19" s="14"/>
      <c r="E19" s="1"/>
      <c r="F19" s="1"/>
      <c r="G19" s="12">
        <f>SUM(C19)</f>
        <v>23090</v>
      </c>
    </row>
    <row r="20" spans="1:7" ht="17.25" x14ac:dyDescent="0.3">
      <c r="A20" s="1" t="s">
        <v>18</v>
      </c>
      <c r="B20" s="1">
        <v>24615900</v>
      </c>
      <c r="C20" s="6">
        <f>SUM(B20-'18'!B20)</f>
        <v>57900</v>
      </c>
      <c r="D20" s="14"/>
      <c r="E20" s="1"/>
      <c r="F20" s="1"/>
      <c r="G20" s="12">
        <f>SUM(C20)</f>
        <v>57900</v>
      </c>
    </row>
    <row r="21" spans="1:7" ht="17.25" x14ac:dyDescent="0.3">
      <c r="A21" s="1" t="s">
        <v>19</v>
      </c>
      <c r="B21" s="1">
        <v>97595500</v>
      </c>
      <c r="C21" s="6">
        <f>SUM(B21-'18'!B21)</f>
        <v>114800</v>
      </c>
      <c r="D21" s="14"/>
      <c r="E21" s="1"/>
      <c r="F21" s="1"/>
      <c r="G21" s="12">
        <f>SUM(C21)</f>
        <v>114800</v>
      </c>
    </row>
    <row r="22" spans="1:7" ht="17.25" x14ac:dyDescent="0.3">
      <c r="A22" s="1" t="s">
        <v>42</v>
      </c>
      <c r="B22" s="1">
        <v>13438600</v>
      </c>
      <c r="C22" s="6">
        <f>SUM(B22-'18'!B22)</f>
        <v>54300</v>
      </c>
      <c r="D22" s="14"/>
      <c r="E22" s="1"/>
      <c r="F22" s="1"/>
      <c r="G22" s="27">
        <f>SUM(C22)</f>
        <v>54300</v>
      </c>
    </row>
    <row r="23" spans="1:7" ht="17.25" x14ac:dyDescent="0.3">
      <c r="A23" s="1" t="s">
        <v>20</v>
      </c>
      <c r="B23" s="1">
        <v>24711800</v>
      </c>
      <c r="C23" s="6">
        <f>SUM(B23-'18'!B23)</f>
        <v>37800</v>
      </c>
      <c r="D23" s="14"/>
      <c r="E23" s="1"/>
      <c r="F23" s="1"/>
      <c r="G23" s="33">
        <f>SUM(C23:C24)</f>
        <v>53610</v>
      </c>
    </row>
    <row r="24" spans="1:7" ht="17.25" x14ac:dyDescent="0.3">
      <c r="A24" s="1" t="s">
        <v>21</v>
      </c>
      <c r="B24" s="1">
        <v>4309410</v>
      </c>
      <c r="C24" s="6">
        <f>SUM(B24-'18'!B24)</f>
        <v>15810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67213000</v>
      </c>
      <c r="C25" s="6">
        <f>SUM(B25-'18'!B25)</f>
        <v>162000</v>
      </c>
      <c r="D25" s="14"/>
      <c r="E25" s="1"/>
      <c r="F25" s="1"/>
      <c r="G25" s="33">
        <f>SUM(C25:C26)</f>
        <v>204760</v>
      </c>
    </row>
    <row r="26" spans="1:7" ht="17.25" x14ac:dyDescent="0.3">
      <c r="A26" s="1" t="s">
        <v>23</v>
      </c>
      <c r="B26" s="1">
        <v>5759400</v>
      </c>
      <c r="C26" s="6">
        <f>SUM(B26-'18'!B26)</f>
        <v>42760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SUM(B27-'18'!B27)</f>
        <v>0</v>
      </c>
      <c r="D27" s="14"/>
      <c r="E27" s="1"/>
      <c r="F27" s="1"/>
      <c r="G27" s="33">
        <f>SUM(C27:C28)</f>
        <v>960</v>
      </c>
    </row>
    <row r="28" spans="1:7" ht="17.25" x14ac:dyDescent="0.3">
      <c r="A28" s="1" t="s">
        <v>25</v>
      </c>
      <c r="B28" s="1">
        <v>243940</v>
      </c>
      <c r="C28" s="6">
        <f>SUM(B28-'18'!B28)</f>
        <v>960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32177000</v>
      </c>
      <c r="C29" s="6">
        <f>SUM(B29-'18'!B29)</f>
        <v>66000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6234570</v>
      </c>
      <c r="C30" s="6">
        <f>SUM(B30-'18'!B30)</f>
        <v>39040</v>
      </c>
      <c r="D30" s="14"/>
      <c r="E30" s="1"/>
      <c r="F30" s="1"/>
      <c r="G30" s="21">
        <f>SUM(C29:C30)</f>
        <v>105040</v>
      </c>
    </row>
    <row r="31" spans="1:7" ht="17.25" x14ac:dyDescent="0.3">
      <c r="A31" s="1" t="s">
        <v>26</v>
      </c>
      <c r="B31" s="1">
        <v>234000</v>
      </c>
      <c r="C31" s="6">
        <f>SUM(B31-'18'!B31)</f>
        <v>0</v>
      </c>
      <c r="D31" s="14"/>
      <c r="E31" s="1"/>
      <c r="F31" s="1"/>
      <c r="G31" s="33">
        <f>SUM(C31:C32)</f>
        <v>17060</v>
      </c>
    </row>
    <row r="32" spans="1:7" ht="17.25" x14ac:dyDescent="0.3">
      <c r="A32" s="1" t="s">
        <v>27</v>
      </c>
      <c r="B32" s="1">
        <v>7256770</v>
      </c>
      <c r="C32" s="6">
        <f>SUM(B32-'18'!B32)</f>
        <v>17060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61540000</v>
      </c>
      <c r="C33" s="6">
        <f>SUM(B33-'18'!B33)</f>
        <v>62000</v>
      </c>
      <c r="D33" s="14"/>
      <c r="E33" s="1"/>
      <c r="F33" s="1"/>
      <c r="G33" s="33">
        <f>SUM(C33:C34)</f>
        <v>102050</v>
      </c>
    </row>
    <row r="34" spans="1:7" ht="17.25" x14ac:dyDescent="0.3">
      <c r="A34" s="1" t="s">
        <v>29</v>
      </c>
      <c r="B34" s="1">
        <v>4612110</v>
      </c>
      <c r="C34" s="6">
        <f>SUM(B34-'18'!B34)</f>
        <v>40050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28174000</v>
      </c>
      <c r="C35" s="6">
        <f>SUM(B35-'18'!B35)</f>
        <v>-100</v>
      </c>
      <c r="D35" s="14"/>
      <c r="E35" s="1"/>
      <c r="F35" s="1"/>
      <c r="G35" s="33">
        <f>SUM(C35:C36)</f>
        <v>2860</v>
      </c>
    </row>
    <row r="36" spans="1:7" ht="17.25" x14ac:dyDescent="0.3">
      <c r="A36" s="1" t="s">
        <v>44</v>
      </c>
      <c r="B36" s="1">
        <v>3910510</v>
      </c>
      <c r="C36" s="6">
        <f>SUM(B36-'18'!B36)</f>
        <v>2960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240500</v>
      </c>
      <c r="C37" s="6">
        <f>SUM(B37-'18'!B37)</f>
        <v>1600</v>
      </c>
      <c r="D37" s="14"/>
      <c r="E37" s="1"/>
      <c r="F37" s="1"/>
      <c r="G37" s="33">
        <f>SUM(C37:C38)</f>
        <v>11140</v>
      </c>
    </row>
    <row r="38" spans="1:7" ht="17.25" x14ac:dyDescent="0.3">
      <c r="A38" s="1" t="s">
        <v>46</v>
      </c>
      <c r="B38" s="1">
        <v>1801840</v>
      </c>
      <c r="C38" s="6">
        <f>SUM(B38-'18'!B38)</f>
        <v>9540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61426000</v>
      </c>
      <c r="C39" s="6">
        <f>SUM(B39-'18'!B39)</f>
        <v>4000</v>
      </c>
      <c r="D39" s="14"/>
      <c r="E39" s="1"/>
      <c r="F39" s="1"/>
      <c r="G39" s="33">
        <f>SUM(C39:C40)</f>
        <v>31160</v>
      </c>
    </row>
    <row r="40" spans="1:7" ht="17.25" x14ac:dyDescent="0.3">
      <c r="A40" s="1" t="s">
        <v>31</v>
      </c>
      <c r="B40" s="1">
        <v>625260</v>
      </c>
      <c r="C40" s="6">
        <f>SUM(B40-'18'!B40)</f>
        <v>27160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SUM(B41-'18'!B41)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&amp;C&amp;"-,Bold"&amp;14NOVEMBER 19,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28" sqref="B28"/>
    </sheetView>
  </sheetViews>
  <sheetFormatPr defaultRowHeight="15" x14ac:dyDescent="0.25"/>
  <cols>
    <col min="1" max="1" width="17" customWidth="1"/>
    <col min="2" max="2" width="18.28515625" customWidth="1"/>
    <col min="3" max="3" width="14.140625" customWidth="1"/>
    <col min="4" max="4" width="7" customWidth="1"/>
    <col min="5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217288000</v>
      </c>
      <c r="C2" s="6">
        <f>SUM(B2-'1'!B2)</f>
        <v>52000</v>
      </c>
      <c r="D2" s="8"/>
      <c r="E2" s="2"/>
      <c r="F2" s="3"/>
      <c r="G2" s="33">
        <f>SUM(C2:C3)</f>
        <v>101640</v>
      </c>
    </row>
    <row r="3" spans="1:7" ht="17.25" x14ac:dyDescent="0.3">
      <c r="A3" s="1" t="s">
        <v>0</v>
      </c>
      <c r="B3" s="1">
        <v>7796070</v>
      </c>
      <c r="C3" s="6">
        <f>SUM(B3-'1'!B3)</f>
        <v>49640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2630000</v>
      </c>
      <c r="C4" s="6">
        <f>SUM(B4-'1'!B4)</f>
        <v>8000</v>
      </c>
      <c r="D4" s="14"/>
      <c r="E4" s="1"/>
      <c r="F4" s="1"/>
      <c r="G4" s="7">
        <f>SUM(C4)</f>
        <v>8000</v>
      </c>
    </row>
    <row r="5" spans="1:7" ht="17.25" x14ac:dyDescent="0.3">
      <c r="A5" s="1" t="s">
        <v>3</v>
      </c>
      <c r="B5" s="1">
        <v>38153390</v>
      </c>
      <c r="C5" s="6">
        <f>SUM(B5-'1'!B5)</f>
        <v>105140</v>
      </c>
      <c r="D5" s="8"/>
      <c r="E5" s="1"/>
      <c r="F5" s="1"/>
      <c r="G5" s="12">
        <f>SUM(C5)</f>
        <v>105140</v>
      </c>
    </row>
    <row r="6" spans="1:7" ht="17.25" x14ac:dyDescent="0.3">
      <c r="A6" s="1" t="s">
        <v>4</v>
      </c>
      <c r="B6" s="1">
        <v>39393830</v>
      </c>
      <c r="C6" s="6">
        <f>SUM(B6-'1'!B6)</f>
        <v>4070</v>
      </c>
      <c r="D6" s="14"/>
      <c r="E6" s="1"/>
      <c r="F6" s="1"/>
      <c r="G6" s="12">
        <f>SUM(C6)</f>
        <v>4070</v>
      </c>
    </row>
    <row r="7" spans="1:7" ht="17.25" x14ac:dyDescent="0.3">
      <c r="A7" s="1" t="s">
        <v>5</v>
      </c>
      <c r="B7" s="1">
        <v>13649900</v>
      </c>
      <c r="C7" s="6">
        <f>SUM(B7-'1'!B7)</f>
        <v>8800</v>
      </c>
      <c r="D7" s="14"/>
      <c r="E7" s="1"/>
      <c r="F7" s="1"/>
      <c r="G7" s="33">
        <f>SUM(C7:C8)</f>
        <v>35450</v>
      </c>
    </row>
    <row r="8" spans="1:7" ht="17.25" x14ac:dyDescent="0.3">
      <c r="A8" s="1" t="s">
        <v>6</v>
      </c>
      <c r="B8" s="1">
        <v>6203250</v>
      </c>
      <c r="C8" s="6">
        <f>SUM(B8-'1'!B8)</f>
        <v>26650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99128190</v>
      </c>
      <c r="C9" s="6">
        <f>SUM(B9-'1'!B9)</f>
        <v>86510</v>
      </c>
      <c r="D9" s="14"/>
      <c r="E9" s="1"/>
      <c r="F9" s="1"/>
      <c r="G9" s="12">
        <f>SUM(C9)</f>
        <v>86510</v>
      </c>
    </row>
    <row r="10" spans="1:7" ht="17.25" x14ac:dyDescent="0.3">
      <c r="A10" s="1" t="s">
        <v>8</v>
      </c>
      <c r="B10" s="1">
        <v>85584600</v>
      </c>
      <c r="C10" s="6">
        <f>SUM(B10-'1'!B10)</f>
        <v>383200</v>
      </c>
      <c r="D10" s="14"/>
      <c r="E10" s="1"/>
      <c r="F10" s="1"/>
      <c r="G10" s="33">
        <f>SUM(C10:C11)</f>
        <v>383200</v>
      </c>
    </row>
    <row r="11" spans="1:7" ht="17.25" x14ac:dyDescent="0.3">
      <c r="A11" s="1" t="s">
        <v>9</v>
      </c>
      <c r="B11" s="1">
        <v>36407390</v>
      </c>
      <c r="C11" s="6">
        <f>SUM(B11-'1'!B11)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6936776000</v>
      </c>
      <c r="C12" s="6">
        <f>SUM(B12-'1'!B12)</f>
        <v>1908000</v>
      </c>
      <c r="D12" s="14"/>
      <c r="E12" s="1"/>
      <c r="F12" s="16"/>
      <c r="G12" s="12">
        <f>SUM(C12)</f>
        <v>1908000</v>
      </c>
    </row>
    <row r="13" spans="1:7" ht="17.25" x14ac:dyDescent="0.3">
      <c r="A13" s="1" t="s">
        <v>11</v>
      </c>
      <c r="B13" s="11">
        <v>6666663068000</v>
      </c>
      <c r="C13" s="13">
        <f>SUM(B13-'1'!B13)</f>
        <v>7000</v>
      </c>
      <c r="D13" s="14"/>
      <c r="E13" s="1"/>
      <c r="F13" s="1"/>
      <c r="G13" s="12">
        <f>SUM(C13)</f>
        <v>7000</v>
      </c>
    </row>
    <row r="14" spans="1:7" ht="17.25" x14ac:dyDescent="0.3">
      <c r="A14" s="1" t="s">
        <v>12</v>
      </c>
      <c r="B14" s="1">
        <v>50580240</v>
      </c>
      <c r="C14" s="6">
        <f>SUM(B14-'1'!B14)</f>
        <v>40950</v>
      </c>
      <c r="D14" s="14"/>
      <c r="E14" s="1"/>
      <c r="F14" s="1"/>
      <c r="G14" s="12">
        <f>SUM(C14)</f>
        <v>40950</v>
      </c>
    </row>
    <row r="15" spans="1:7" ht="17.25" x14ac:dyDescent="0.3">
      <c r="A15" s="1" t="s">
        <v>13</v>
      </c>
      <c r="B15" s="1">
        <v>239190320</v>
      </c>
      <c r="C15" s="6">
        <f>SUM(B15-'1'!B15)</f>
        <v>170980</v>
      </c>
      <c r="D15" s="14"/>
      <c r="E15" s="1"/>
      <c r="F15" s="1"/>
      <c r="G15" s="30">
        <f>SUM(C15:C15)</f>
        <v>170980</v>
      </c>
    </row>
    <row r="16" spans="1:7" ht="17.25" x14ac:dyDescent="0.3">
      <c r="A16" s="1" t="s">
        <v>14</v>
      </c>
      <c r="B16" s="1">
        <v>246738000</v>
      </c>
      <c r="C16" s="6">
        <f>SUM(B16-'1'!B16)</f>
        <v>146000</v>
      </c>
      <c r="D16" s="14"/>
      <c r="E16" s="1"/>
      <c r="F16" s="1"/>
      <c r="G16" s="12">
        <f>SUM(C16)</f>
        <v>146000</v>
      </c>
    </row>
    <row r="17" spans="1:7" ht="17.25" x14ac:dyDescent="0.3">
      <c r="A17" s="1" t="s">
        <v>15</v>
      </c>
      <c r="B17" s="1">
        <v>6566720</v>
      </c>
      <c r="C17" s="6">
        <f>SUM(B17-'1'!B17)</f>
        <v>39670</v>
      </c>
      <c r="D17" s="14"/>
      <c r="E17" s="1"/>
      <c r="F17" s="1"/>
      <c r="G17" s="33">
        <f>SUM(C17:C18)</f>
        <v>40370</v>
      </c>
    </row>
    <row r="18" spans="1:7" ht="17.25" x14ac:dyDescent="0.3">
      <c r="A18" s="1" t="s">
        <v>16</v>
      </c>
      <c r="B18" s="1">
        <v>7408900</v>
      </c>
      <c r="C18" s="6">
        <f>SUM(B18-'1'!B18)</f>
        <v>700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55212670</v>
      </c>
      <c r="C19" s="6">
        <f>SUM(B19-'1'!B19)</f>
        <v>22380</v>
      </c>
      <c r="D19" s="14"/>
      <c r="E19" s="1"/>
      <c r="F19" s="1"/>
      <c r="G19" s="12">
        <f>SUM(C19)</f>
        <v>22380</v>
      </c>
    </row>
    <row r="20" spans="1:7" ht="17.25" x14ac:dyDescent="0.3">
      <c r="A20" s="1" t="s">
        <v>18</v>
      </c>
      <c r="B20" s="1">
        <v>23708000</v>
      </c>
      <c r="C20" s="6">
        <f>SUM(B20-'1'!B20)</f>
        <v>56000</v>
      </c>
      <c r="D20" s="14"/>
      <c r="E20" s="1"/>
      <c r="F20" s="1"/>
      <c r="G20" s="12">
        <f>SUM(C20)</f>
        <v>56000</v>
      </c>
    </row>
    <row r="21" spans="1:7" ht="17.25" x14ac:dyDescent="0.3">
      <c r="A21" s="1" t="s">
        <v>19</v>
      </c>
      <c r="B21" s="1">
        <v>96618200</v>
      </c>
      <c r="C21" s="6">
        <f>SUM(B21-'1'!B21)</f>
        <v>52300</v>
      </c>
      <c r="D21" s="14"/>
      <c r="E21" s="1"/>
      <c r="F21" s="14"/>
      <c r="G21" s="12">
        <f>SUM(C21)</f>
        <v>52300</v>
      </c>
    </row>
    <row r="22" spans="1:7" ht="17.25" x14ac:dyDescent="0.3">
      <c r="A22" s="1" t="s">
        <v>42</v>
      </c>
      <c r="B22" s="1">
        <v>12596700</v>
      </c>
      <c r="C22" s="6">
        <f>SUM(B22-'1'!B22)</f>
        <v>49200</v>
      </c>
      <c r="D22" s="14"/>
      <c r="E22" s="1"/>
      <c r="F22" s="14"/>
      <c r="G22" s="30">
        <f>C22</f>
        <v>49200</v>
      </c>
    </row>
    <row r="23" spans="1:7" ht="17.25" x14ac:dyDescent="0.3">
      <c r="A23" s="1" t="s">
        <v>20</v>
      </c>
      <c r="B23" s="1">
        <v>24189600</v>
      </c>
      <c r="C23" s="6">
        <f>SUM(B23-'1'!B23)</f>
        <v>30200</v>
      </c>
      <c r="D23" s="14"/>
      <c r="E23" s="1"/>
      <c r="F23" s="1"/>
      <c r="G23" s="33">
        <f>SUM(C23:C24)</f>
        <v>46250</v>
      </c>
    </row>
    <row r="24" spans="1:7" ht="17.25" x14ac:dyDescent="0.3">
      <c r="A24" s="1" t="s">
        <v>21</v>
      </c>
      <c r="B24" s="1">
        <v>4047430</v>
      </c>
      <c r="C24" s="6">
        <f>SUM(B24-'1'!B24)</f>
        <v>16050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64568000</v>
      </c>
      <c r="C25" s="6">
        <f>SUM(B25-'1'!B25)</f>
        <v>145000</v>
      </c>
      <c r="D25" s="14"/>
      <c r="E25" s="1"/>
      <c r="F25" s="1"/>
      <c r="G25" s="33">
        <f>SUM(C25:C26)</f>
        <v>185940</v>
      </c>
    </row>
    <row r="26" spans="1:7" ht="17.25" x14ac:dyDescent="0.3">
      <c r="A26" s="1" t="s">
        <v>23</v>
      </c>
      <c r="B26" s="1">
        <v>5034860</v>
      </c>
      <c r="C26" s="6">
        <f>SUM(B26-'1'!B26)</f>
        <v>40940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SUM(B27-'1'!B27)</f>
        <v>0</v>
      </c>
      <c r="D27" s="14"/>
      <c r="E27" s="1"/>
      <c r="F27" s="1"/>
      <c r="G27" s="33">
        <f>SUM(C27:C28)</f>
        <v>500</v>
      </c>
    </row>
    <row r="28" spans="1:7" ht="17.25" x14ac:dyDescent="0.3">
      <c r="A28" s="1" t="s">
        <v>25</v>
      </c>
      <c r="B28" s="1">
        <v>232300</v>
      </c>
      <c r="C28" s="6">
        <f>SUM(B28-'1'!B28)</f>
        <v>500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31172000</v>
      </c>
      <c r="C29" s="6">
        <f>SUM(B29-'1'!B29)</f>
        <v>56000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5575640</v>
      </c>
      <c r="C30" s="6">
        <f>SUM(B30-'1'!B30)</f>
        <v>37080</v>
      </c>
      <c r="D30" s="14"/>
      <c r="E30" s="1"/>
      <c r="F30" s="1"/>
      <c r="G30" s="21">
        <f>SUM(C29:C30)</f>
        <v>93080</v>
      </c>
    </row>
    <row r="31" spans="1:7" ht="17.25" x14ac:dyDescent="0.3">
      <c r="A31" s="1" t="s">
        <v>26</v>
      </c>
      <c r="B31" s="1">
        <v>233000</v>
      </c>
      <c r="C31" s="6">
        <f>SUM(B31-'1'!B31)</f>
        <v>0</v>
      </c>
      <c r="D31" s="14"/>
      <c r="E31" s="1"/>
      <c r="F31" s="1"/>
      <c r="G31" s="33">
        <f>SUM(C31:C32)</f>
        <v>20970</v>
      </c>
    </row>
    <row r="32" spans="1:7" ht="17.25" x14ac:dyDescent="0.3">
      <c r="A32" s="1" t="s">
        <v>27</v>
      </c>
      <c r="B32" s="1">
        <v>6914490</v>
      </c>
      <c r="C32" s="6">
        <f>SUM(B32-'1'!B32)</f>
        <v>20970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60691000</v>
      </c>
      <c r="C33" s="6">
        <f>SUM(B33-'1'!B33)</f>
        <v>37000</v>
      </c>
      <c r="D33" s="14"/>
      <c r="E33" s="1"/>
      <c r="F33" s="1"/>
      <c r="G33" s="33">
        <f>SUM(C33:C34)</f>
        <v>74170</v>
      </c>
    </row>
    <row r="34" spans="1:7" ht="17.25" x14ac:dyDescent="0.3">
      <c r="A34" s="1" t="s">
        <v>29</v>
      </c>
      <c r="B34" s="1">
        <v>3939510</v>
      </c>
      <c r="C34" s="6">
        <f>SUM(B34-'1'!B34)</f>
        <v>37170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28173200</v>
      </c>
      <c r="C35" s="6">
        <f>SUM(B35-'1'!B35)</f>
        <v>0</v>
      </c>
      <c r="D35" s="14"/>
      <c r="E35" s="1"/>
      <c r="F35" s="1"/>
      <c r="G35" s="33">
        <f>SUM(C35:C36)</f>
        <v>8980</v>
      </c>
    </row>
    <row r="36" spans="1:7" ht="17.25" x14ac:dyDescent="0.3">
      <c r="A36" s="1" t="s">
        <v>44</v>
      </c>
      <c r="B36" s="1">
        <v>3832960</v>
      </c>
      <c r="C36" s="6">
        <f>SUM(B36-'1'!B36)</f>
        <v>8980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227100</v>
      </c>
      <c r="C37" s="6">
        <f>SUM(B37-'1'!B37)</f>
        <v>0</v>
      </c>
      <c r="D37" s="14"/>
      <c r="E37" s="1"/>
      <c r="F37" s="1"/>
      <c r="G37" s="21"/>
    </row>
    <row r="38" spans="1:7" ht="17.25" x14ac:dyDescent="0.3">
      <c r="A38" s="1" t="s">
        <v>46</v>
      </c>
      <c r="B38" s="1">
        <v>1680870</v>
      </c>
      <c r="C38" s="6">
        <f>SUM(B38-'1'!B38)</f>
        <v>2180</v>
      </c>
      <c r="D38" s="14"/>
      <c r="E38" s="1"/>
      <c r="F38" s="1"/>
      <c r="G38" s="21">
        <f>SUM(C37:C38)</f>
        <v>2180</v>
      </c>
    </row>
    <row r="39" spans="1:7" ht="17.25" x14ac:dyDescent="0.3">
      <c r="A39" s="1" t="s">
        <v>30</v>
      </c>
      <c r="B39" s="1">
        <v>61379000</v>
      </c>
      <c r="C39" s="6">
        <f>SUM(B39-'1'!B39)</f>
        <v>2000</v>
      </c>
      <c r="D39" s="14"/>
      <c r="E39" s="1"/>
      <c r="F39" s="1"/>
      <c r="G39" s="33">
        <f>SUM(C39:C40)</f>
        <v>30100</v>
      </c>
    </row>
    <row r="40" spans="1:7" ht="17.25" x14ac:dyDescent="0.3">
      <c r="A40" s="1" t="s">
        <v>31</v>
      </c>
      <c r="B40" s="1">
        <v>173290</v>
      </c>
      <c r="C40" s="6">
        <f>SUM(B40-'1'!B40)</f>
        <v>28100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59375" bottom="0.75" header="0.3" footer="0.3"/>
  <pageSetup orientation="portrait" r:id="rId1"/>
  <headerFooter>
    <oddHeader>&amp;C&amp;"-,Bold"&amp;18November 2, 2018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F13" sqref="F13"/>
    </sheetView>
  </sheetViews>
  <sheetFormatPr defaultRowHeight="15" x14ac:dyDescent="0.25"/>
  <cols>
    <col min="1" max="1" width="17" customWidth="1"/>
    <col min="2" max="2" width="18" customWidth="1"/>
    <col min="3" max="3" width="14.5703125" customWidth="1"/>
    <col min="5" max="5" width="8.42578125" customWidth="1"/>
    <col min="6" max="6" width="8.140625" customWidth="1"/>
    <col min="7" max="7" width="14.8554687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218176000</v>
      </c>
      <c r="C2" s="6">
        <f>SUM(B2-'19'!B2)</f>
        <v>55000</v>
      </c>
      <c r="D2" s="8"/>
      <c r="E2" s="2"/>
      <c r="F2" s="3"/>
      <c r="G2" s="33">
        <f>SUM(C2:C3)</f>
        <v>112840</v>
      </c>
    </row>
    <row r="3" spans="1:7" ht="17.25" x14ac:dyDescent="0.3">
      <c r="A3" s="1" t="s">
        <v>0</v>
      </c>
      <c r="B3" s="1">
        <v>8663400</v>
      </c>
      <c r="C3" s="6">
        <f>SUM(B3-'19'!B3)</f>
        <v>57840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2702000</v>
      </c>
      <c r="C4" s="6">
        <f>SUM(B4-'19'!B4)</f>
        <v>5000</v>
      </c>
      <c r="D4" s="14"/>
      <c r="E4" s="1"/>
      <c r="F4" s="1"/>
      <c r="G4" s="12">
        <f>SUM(C4)</f>
        <v>5000</v>
      </c>
    </row>
    <row r="5" spans="1:7" ht="17.25" x14ac:dyDescent="0.3">
      <c r="A5" s="1" t="s">
        <v>3</v>
      </c>
      <c r="B5" s="1">
        <v>39875970</v>
      </c>
      <c r="C5" s="6">
        <f>SUM(B5-'19'!B5)</f>
        <v>98020</v>
      </c>
      <c r="D5" s="8"/>
      <c r="E5" s="1"/>
      <c r="F5" s="1"/>
      <c r="G5" s="12">
        <f>SUM(C5)</f>
        <v>98020</v>
      </c>
    </row>
    <row r="6" spans="1:7" ht="17.25" x14ac:dyDescent="0.3">
      <c r="A6" s="1" t="s">
        <v>4</v>
      </c>
      <c r="B6" s="1">
        <v>39474930</v>
      </c>
      <c r="C6" s="6">
        <f>SUM(B6-'19'!B6)</f>
        <v>4920</v>
      </c>
      <c r="D6" s="14"/>
      <c r="E6" s="1"/>
      <c r="F6" s="1"/>
      <c r="G6" s="12">
        <f>SUM(C6)</f>
        <v>4920</v>
      </c>
    </row>
    <row r="7" spans="1:7" ht="17.25" x14ac:dyDescent="0.3">
      <c r="A7" s="1" t="s">
        <v>5</v>
      </c>
      <c r="B7" s="1">
        <v>13820300</v>
      </c>
      <c r="C7" s="6">
        <f>SUM(B7-'19'!B7)</f>
        <v>9900</v>
      </c>
      <c r="D7" s="14"/>
      <c r="E7" s="1"/>
      <c r="F7" s="1"/>
      <c r="G7" s="33">
        <f>SUM(C7:C8)</f>
        <v>37170</v>
      </c>
    </row>
    <row r="8" spans="1:7" ht="17.25" x14ac:dyDescent="0.3">
      <c r="A8" s="1" t="s">
        <v>6</v>
      </c>
      <c r="B8" s="1">
        <v>6688280</v>
      </c>
      <c r="C8" s="6">
        <f>SUM(B8-'19'!B8)</f>
        <v>27270</v>
      </c>
      <c r="D8" s="14"/>
      <c r="E8" s="1"/>
      <c r="F8" s="1"/>
      <c r="G8" s="34"/>
    </row>
    <row r="9" spans="1:7" ht="17.25" x14ac:dyDescent="0.3">
      <c r="A9" s="1" t="s">
        <v>7</v>
      </c>
      <c r="B9" s="1">
        <v>770140</v>
      </c>
      <c r="C9" s="6">
        <f>SUM(B9-'19'!B9)</f>
        <v>99670</v>
      </c>
      <c r="D9" s="14"/>
      <c r="E9" s="1"/>
      <c r="F9" s="1"/>
      <c r="G9" s="12">
        <f>SUM(C9)</f>
        <v>99670</v>
      </c>
    </row>
    <row r="10" spans="1:7" ht="17.25" x14ac:dyDescent="0.3">
      <c r="A10" s="1" t="s">
        <v>8</v>
      </c>
      <c r="B10" s="1">
        <v>92853000</v>
      </c>
      <c r="C10" s="6">
        <f>SUM(B10-'19'!B10)</f>
        <v>365900</v>
      </c>
      <c r="D10" s="14"/>
      <c r="E10" s="1"/>
      <c r="F10" s="1"/>
      <c r="G10" s="33">
        <f>SUM(C10:C11)</f>
        <v>365900</v>
      </c>
    </row>
    <row r="11" spans="1:7" ht="17.25" x14ac:dyDescent="0.3">
      <c r="A11" s="1" t="s">
        <v>9</v>
      </c>
      <c r="B11" s="1">
        <v>36407390</v>
      </c>
      <c r="C11" s="6">
        <f>SUM(B11-'19'!B11)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6967647000</v>
      </c>
      <c r="C12" s="6">
        <f>SUM(B12-'19'!B12)</f>
        <v>1649000</v>
      </c>
      <c r="D12" s="14"/>
      <c r="E12" s="1"/>
      <c r="F12" s="1">
        <v>1.9</v>
      </c>
      <c r="G12" s="12">
        <f>SUM(C12)</f>
        <v>1649000</v>
      </c>
    </row>
    <row r="13" spans="1:7" ht="17.25" x14ac:dyDescent="0.3">
      <c r="A13" s="1" t="s">
        <v>11</v>
      </c>
      <c r="B13" s="11">
        <v>6666668906000</v>
      </c>
      <c r="C13" s="13">
        <f>SUM(B13-'19'!B13)</f>
        <v>303000</v>
      </c>
      <c r="D13" s="14"/>
      <c r="E13" s="1"/>
      <c r="F13" s="1"/>
      <c r="G13" s="12">
        <f>SUM(C13)</f>
        <v>303000</v>
      </c>
    </row>
    <row r="14" spans="1:7" ht="17.25" x14ac:dyDescent="0.3">
      <c r="A14" s="1" t="s">
        <v>12</v>
      </c>
      <c r="B14" s="1">
        <v>51414320</v>
      </c>
      <c r="C14" s="6">
        <f>SUM(B14-'19'!B14)</f>
        <v>37710</v>
      </c>
      <c r="D14" s="14"/>
      <c r="E14" s="1"/>
      <c r="F14" s="1"/>
      <c r="G14" s="12">
        <f>SUM(C14)</f>
        <v>37710</v>
      </c>
    </row>
    <row r="15" spans="1:7" ht="17.25" x14ac:dyDescent="0.3">
      <c r="A15" s="1" t="s">
        <v>13</v>
      </c>
      <c r="B15" s="1">
        <v>242200180</v>
      </c>
      <c r="C15" s="6">
        <f>SUM(B15-'19'!B15)</f>
        <v>175980</v>
      </c>
      <c r="D15" s="14"/>
      <c r="E15" s="1"/>
      <c r="F15" s="1"/>
      <c r="G15" s="30">
        <f>SUM(C15:C15)</f>
        <v>175980</v>
      </c>
    </row>
    <row r="16" spans="1:7" ht="17.25" x14ac:dyDescent="0.3">
      <c r="A16" s="1" t="s">
        <v>14</v>
      </c>
      <c r="B16" s="1">
        <v>249454000</v>
      </c>
      <c r="C16" s="6">
        <f>SUM(B16-'19'!B16)</f>
        <v>95000</v>
      </c>
      <c r="D16" s="14"/>
      <c r="E16" s="1"/>
      <c r="F16" s="1"/>
      <c r="G16" s="12">
        <f>SUM(C16)</f>
        <v>95000</v>
      </c>
    </row>
    <row r="17" spans="1:7" ht="17.25" x14ac:dyDescent="0.3">
      <c r="A17" s="1" t="s">
        <v>15</v>
      </c>
      <c r="B17" s="1">
        <v>7104470</v>
      </c>
      <c r="C17" s="6">
        <f>SUM(B17-'19'!B17)</f>
        <v>28580</v>
      </c>
      <c r="D17" s="14"/>
      <c r="E17" s="1"/>
      <c r="F17" s="1"/>
      <c r="G17" s="33">
        <f>SUM(C17:C18)</f>
        <v>28980</v>
      </c>
    </row>
    <row r="18" spans="1:7" ht="17.25" x14ac:dyDescent="0.3">
      <c r="A18" s="1" t="s">
        <v>16</v>
      </c>
      <c r="B18" s="1">
        <v>7413700</v>
      </c>
      <c r="C18" s="6">
        <f>SUM(B18-'19'!B18)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55657460</v>
      </c>
      <c r="C19" s="6">
        <f>SUM(B19-'19'!B19)</f>
        <v>23980</v>
      </c>
      <c r="D19" s="14"/>
      <c r="E19" s="1"/>
      <c r="F19" s="1"/>
      <c r="G19" s="12">
        <f>SUM(C19)</f>
        <v>23980</v>
      </c>
    </row>
    <row r="20" spans="1:7" ht="17.25" x14ac:dyDescent="0.3">
      <c r="A20" s="1" t="s">
        <v>18</v>
      </c>
      <c r="B20" s="1">
        <v>24672500</v>
      </c>
      <c r="C20" s="6">
        <f>SUM(B20-'19'!B20)</f>
        <v>56600</v>
      </c>
      <c r="D20" s="14"/>
      <c r="E20" s="1"/>
      <c r="F20" s="1"/>
      <c r="G20" s="12">
        <f>SUM(C20)</f>
        <v>56600</v>
      </c>
    </row>
    <row r="21" spans="1:7" ht="17.25" x14ac:dyDescent="0.3">
      <c r="A21" s="1" t="s">
        <v>19</v>
      </c>
      <c r="B21" s="1">
        <v>97653400</v>
      </c>
      <c r="C21" s="6">
        <f>SUM(B21-'19'!B21)</f>
        <v>57900</v>
      </c>
      <c r="D21" s="14"/>
      <c r="E21" s="1"/>
      <c r="F21" s="1"/>
      <c r="G21" s="12">
        <f>SUM(C21)</f>
        <v>57900</v>
      </c>
    </row>
    <row r="22" spans="1:7" ht="17.25" x14ac:dyDescent="0.3">
      <c r="A22" s="1" t="s">
        <v>42</v>
      </c>
      <c r="B22" s="1">
        <v>13490300</v>
      </c>
      <c r="C22" s="6">
        <f>SUM(B22-'19'!B22)</f>
        <v>51700</v>
      </c>
      <c r="D22" s="14"/>
      <c r="E22" s="1"/>
      <c r="F22" s="1"/>
      <c r="G22" s="27">
        <f>SUM(C22)</f>
        <v>51700</v>
      </c>
    </row>
    <row r="23" spans="1:7" ht="17.25" x14ac:dyDescent="0.3">
      <c r="A23" s="1" t="s">
        <v>20</v>
      </c>
      <c r="B23" s="1">
        <v>24751800</v>
      </c>
      <c r="C23" s="6">
        <f>SUM(B23-'19'!B23)</f>
        <v>40000</v>
      </c>
      <c r="D23" s="14"/>
      <c r="E23" s="1"/>
      <c r="F23" s="1"/>
      <c r="G23" s="33">
        <f>SUM(C23:C24)</f>
        <v>55450</v>
      </c>
    </row>
    <row r="24" spans="1:7" ht="17.25" x14ac:dyDescent="0.3">
      <c r="A24" s="1" t="s">
        <v>21</v>
      </c>
      <c r="B24" s="1">
        <v>4324860</v>
      </c>
      <c r="C24" s="6">
        <f>SUM(B24-'19'!B24)</f>
        <v>15450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67353000</v>
      </c>
      <c r="C25" s="6">
        <f>SUM(B25-'19'!B25)</f>
        <v>140000</v>
      </c>
      <c r="D25" s="14"/>
      <c r="E25" s="1"/>
      <c r="F25" s="1"/>
      <c r="G25" s="33">
        <f>SUM(C25:C26)</f>
        <v>181590</v>
      </c>
    </row>
    <row r="26" spans="1:7" ht="17.25" x14ac:dyDescent="0.3">
      <c r="A26" s="1" t="s">
        <v>23</v>
      </c>
      <c r="B26" s="1">
        <v>5800990</v>
      </c>
      <c r="C26" s="6">
        <f>SUM(B26-'19'!B26)</f>
        <v>41590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SUM(B27-'19'!B27)</f>
        <v>0</v>
      </c>
      <c r="D27" s="14"/>
      <c r="E27" s="1"/>
      <c r="F27" s="1"/>
      <c r="G27" s="33">
        <f>SUM(C27:C28)</f>
        <v>560</v>
      </c>
    </row>
    <row r="28" spans="1:7" ht="17.25" x14ac:dyDescent="0.3">
      <c r="A28" s="1" t="s">
        <v>25</v>
      </c>
      <c r="B28" s="1">
        <v>244500</v>
      </c>
      <c r="C28" s="6">
        <f>SUM(B28-'19'!B28)</f>
        <v>560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32234000</v>
      </c>
      <c r="C29" s="6">
        <f>SUM(B29-'19'!B29)</f>
        <v>57000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6272680</v>
      </c>
      <c r="C30" s="6">
        <f>SUM(B30-'19'!B30)</f>
        <v>38110</v>
      </c>
      <c r="D30" s="14"/>
      <c r="E30" s="1"/>
      <c r="F30" s="1"/>
      <c r="G30" s="21">
        <f>SUM(C29:C30)</f>
        <v>95110</v>
      </c>
    </row>
    <row r="31" spans="1:7" ht="17.25" x14ac:dyDescent="0.3">
      <c r="A31" s="1" t="s">
        <v>26</v>
      </c>
      <c r="B31" s="1">
        <v>234000</v>
      </c>
      <c r="C31" s="6">
        <f>SUM(B31-'19'!B31)</f>
        <v>0</v>
      </c>
      <c r="D31" s="14"/>
      <c r="E31" s="1"/>
      <c r="F31" s="1"/>
      <c r="G31" s="33">
        <f>SUM(C31:C32)</f>
        <v>13560</v>
      </c>
    </row>
    <row r="32" spans="1:7" ht="17.25" x14ac:dyDescent="0.3">
      <c r="A32" s="1" t="s">
        <v>27</v>
      </c>
      <c r="B32" s="1">
        <v>7270330</v>
      </c>
      <c r="C32" s="6">
        <f>SUM(B32-'19'!B32)</f>
        <v>13560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61591000</v>
      </c>
      <c r="C33" s="6">
        <f>SUM(B33-'19'!B33)</f>
        <v>51000</v>
      </c>
      <c r="D33" s="14"/>
      <c r="E33" s="1"/>
      <c r="F33" s="1"/>
      <c r="G33" s="33">
        <f>SUM(C33:C34)</f>
        <v>90100</v>
      </c>
    </row>
    <row r="34" spans="1:7" ht="17.25" x14ac:dyDescent="0.3">
      <c r="A34" s="1" t="s">
        <v>29</v>
      </c>
      <c r="B34" s="1">
        <v>4651210</v>
      </c>
      <c r="C34" s="6">
        <f>SUM(B34-'19'!B34)</f>
        <v>39100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28174000</v>
      </c>
      <c r="C35" s="6">
        <f>SUM(B35-'19'!B35)</f>
        <v>0</v>
      </c>
      <c r="D35" s="14"/>
      <c r="E35" s="1">
        <v>0.99</v>
      </c>
      <c r="F35" s="1">
        <v>0.9</v>
      </c>
      <c r="G35" s="33">
        <f>SUM(C35:C36)</f>
        <v>2760</v>
      </c>
    </row>
    <row r="36" spans="1:7" ht="17.25" x14ac:dyDescent="0.3">
      <c r="A36" s="1" t="s">
        <v>44</v>
      </c>
      <c r="B36" s="1">
        <v>3913270</v>
      </c>
      <c r="C36" s="6">
        <f>SUM(B36-'19'!B36)</f>
        <v>2760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241600</v>
      </c>
      <c r="C37" s="6">
        <f>SUM(B37-'19'!B37)</f>
        <v>1100</v>
      </c>
      <c r="D37" s="14"/>
      <c r="E37" s="1">
        <v>1.44</v>
      </c>
      <c r="F37" s="1">
        <v>1.34</v>
      </c>
      <c r="G37" s="33">
        <f>SUM(C37:C38)</f>
        <v>9500</v>
      </c>
    </row>
    <row r="38" spans="1:7" ht="17.25" x14ac:dyDescent="0.3">
      <c r="A38" s="1" t="s">
        <v>46</v>
      </c>
      <c r="B38" s="1">
        <v>1810240</v>
      </c>
      <c r="C38" s="6">
        <f>SUM(B38-'19'!B38)</f>
        <v>8400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61426000</v>
      </c>
      <c r="C39" s="6">
        <f>SUM(B39-'19'!B39)</f>
        <v>0</v>
      </c>
      <c r="D39" s="14"/>
      <c r="E39" s="1"/>
      <c r="F39" s="1"/>
      <c r="G39" s="33">
        <f>SUM(C39:C40)</f>
        <v>24790</v>
      </c>
    </row>
    <row r="40" spans="1:7" ht="17.25" x14ac:dyDescent="0.3">
      <c r="A40" s="1" t="s">
        <v>31</v>
      </c>
      <c r="B40" s="1">
        <v>650050</v>
      </c>
      <c r="C40" s="6">
        <f>SUM(B40-'19'!B40)</f>
        <v>24790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SUM(B41-'19'!B41)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&amp;C&amp;20November 20, 2018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zoomScale="90" zoomScalePageLayoutView="90" workbookViewId="0">
      <selection activeCell="F13" sqref="F13"/>
    </sheetView>
  </sheetViews>
  <sheetFormatPr defaultRowHeight="15" x14ac:dyDescent="0.25"/>
  <cols>
    <col min="1" max="1" width="16.42578125" customWidth="1"/>
    <col min="2" max="2" width="19.28515625" customWidth="1"/>
    <col min="3" max="3" width="15" customWidth="1"/>
    <col min="4" max="4" width="6.85546875" customWidth="1"/>
    <col min="5" max="5" width="6.42578125" customWidth="1"/>
    <col min="6" max="6" width="6.85546875" customWidth="1"/>
    <col min="7" max="7" width="19.285156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0</v>
      </c>
      <c r="B2" s="1">
        <v>218221000</v>
      </c>
      <c r="C2" s="6">
        <f>SUM(B2-'20'!B2)</f>
        <v>45000</v>
      </c>
      <c r="D2" s="8"/>
      <c r="E2" s="2"/>
      <c r="F2" s="3"/>
      <c r="G2" s="33">
        <f>SUM(C2:C3)</f>
        <v>82840</v>
      </c>
    </row>
    <row r="3" spans="1:7" ht="17.25" x14ac:dyDescent="0.3">
      <c r="A3" s="1" t="s">
        <v>0</v>
      </c>
      <c r="B3" s="1">
        <v>8701240</v>
      </c>
      <c r="C3" s="6">
        <f>SUM(B3-'20'!B3)</f>
        <v>37840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2708000</v>
      </c>
      <c r="C4" s="6">
        <f>SUM(B4-'20'!B4)</f>
        <v>6000</v>
      </c>
      <c r="D4" s="14"/>
      <c r="E4" s="1"/>
      <c r="F4" s="1"/>
      <c r="G4" s="15">
        <f>SUM(C4)</f>
        <v>6000</v>
      </c>
    </row>
    <row r="5" spans="1:7" ht="17.25" x14ac:dyDescent="0.3">
      <c r="A5" s="1" t="s">
        <v>3</v>
      </c>
      <c r="B5" s="1">
        <v>39970330</v>
      </c>
      <c r="C5" s="6">
        <f>SUM(B5-'20'!B5)</f>
        <v>94360</v>
      </c>
      <c r="D5" s="8"/>
      <c r="E5" s="1"/>
      <c r="F5" s="1"/>
      <c r="G5" s="12">
        <f>SUM(C5)</f>
        <v>94360</v>
      </c>
    </row>
    <row r="6" spans="1:7" ht="17.25" x14ac:dyDescent="0.3">
      <c r="A6" s="1" t="s">
        <v>4</v>
      </c>
      <c r="B6" s="1">
        <v>39479450</v>
      </c>
      <c r="C6" s="6">
        <f>SUM(B6-'20'!B6)</f>
        <v>4520</v>
      </c>
      <c r="D6" s="14"/>
      <c r="E6" s="1"/>
      <c r="F6" s="1"/>
      <c r="G6" s="12">
        <f>SUM(C6)</f>
        <v>4520</v>
      </c>
    </row>
    <row r="7" spans="1:7" ht="17.25" x14ac:dyDescent="0.3">
      <c r="A7" s="1" t="s">
        <v>5</v>
      </c>
      <c r="B7" s="1">
        <v>13829400</v>
      </c>
      <c r="C7" s="6">
        <f>SUM(B7-'20'!B7)</f>
        <v>9100</v>
      </c>
      <c r="D7" s="14"/>
      <c r="E7" s="1"/>
      <c r="F7" s="1"/>
      <c r="G7" s="33">
        <f>SUM(C7:C8)</f>
        <v>36100</v>
      </c>
    </row>
    <row r="8" spans="1:7" ht="17.25" x14ac:dyDescent="0.3">
      <c r="A8" s="1" t="s">
        <v>6</v>
      </c>
      <c r="B8" s="1">
        <v>6715280</v>
      </c>
      <c r="C8" s="6">
        <f>SUM(B8-'20'!B8)</f>
        <v>27000</v>
      </c>
      <c r="D8" s="14"/>
      <c r="E8" s="1"/>
      <c r="F8" s="1"/>
      <c r="G8" s="34"/>
    </row>
    <row r="9" spans="1:7" ht="17.25" x14ac:dyDescent="0.3">
      <c r="A9" s="1" t="s">
        <v>7</v>
      </c>
      <c r="B9" s="1">
        <v>870980</v>
      </c>
      <c r="C9" s="6">
        <f>SUM(B9-'20'!B9)</f>
        <v>100840</v>
      </c>
      <c r="D9" s="14"/>
      <c r="E9" s="1"/>
      <c r="F9" s="1"/>
      <c r="G9" s="12">
        <f>SUM(C9)</f>
        <v>100840</v>
      </c>
    </row>
    <row r="10" spans="1:7" ht="17.25" x14ac:dyDescent="0.3">
      <c r="A10" s="1" t="s">
        <v>8</v>
      </c>
      <c r="B10" s="1">
        <v>93226100</v>
      </c>
      <c r="C10" s="6">
        <f>SUM(B10-'20'!B10)</f>
        <v>373100</v>
      </c>
      <c r="D10" s="14"/>
      <c r="E10" s="1"/>
      <c r="F10" s="1"/>
      <c r="G10" s="33">
        <f>SUM(C10:C11)</f>
        <v>373100</v>
      </c>
    </row>
    <row r="11" spans="1:7" ht="17.25" x14ac:dyDescent="0.3">
      <c r="A11" s="1" t="s">
        <v>9</v>
      </c>
      <c r="B11" s="1">
        <v>36407390</v>
      </c>
      <c r="C11" s="6">
        <f>SUM(B11-'20'!B11)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6969698000</v>
      </c>
      <c r="C12" s="13">
        <f>SUM(B12-'20'!B12)</f>
        <v>2051000</v>
      </c>
      <c r="D12" s="14"/>
      <c r="E12" s="1"/>
      <c r="F12" s="1">
        <v>2</v>
      </c>
      <c r="G12" s="12">
        <f>SUM(C12)</f>
        <v>2051000</v>
      </c>
    </row>
    <row r="13" spans="1:7" ht="17.25" x14ac:dyDescent="0.3">
      <c r="A13" s="1" t="s">
        <v>11</v>
      </c>
      <c r="B13" s="11">
        <v>6666669288000</v>
      </c>
      <c r="C13" s="13">
        <f>SUM(B13-'20'!B13)</f>
        <v>382000</v>
      </c>
      <c r="D13" s="14"/>
      <c r="E13" s="1"/>
      <c r="F13" s="1"/>
      <c r="G13" s="12">
        <f>SUM(C13)</f>
        <v>382000</v>
      </c>
    </row>
    <row r="14" spans="1:7" ht="17.25" x14ac:dyDescent="0.3">
      <c r="A14" s="1" t="s">
        <v>12</v>
      </c>
      <c r="B14" s="1">
        <v>51493150</v>
      </c>
      <c r="C14" s="6">
        <f>SUM(B14-'20'!B14)</f>
        <v>78830</v>
      </c>
      <c r="D14" s="14"/>
      <c r="E14" s="1"/>
      <c r="F14" s="1"/>
      <c r="G14" s="12">
        <f>SUM(C14)</f>
        <v>78830</v>
      </c>
    </row>
    <row r="15" spans="1:7" ht="17.25" x14ac:dyDescent="0.3">
      <c r="A15" s="1" t="s">
        <v>13</v>
      </c>
      <c r="B15" s="1">
        <v>242354190</v>
      </c>
      <c r="C15" s="6">
        <f>SUM(B15-'20'!B15)</f>
        <v>154010</v>
      </c>
      <c r="D15" s="14"/>
      <c r="E15" s="1"/>
      <c r="F15" s="1"/>
      <c r="G15" s="30">
        <f>SUM(C15:C15)</f>
        <v>154010</v>
      </c>
    </row>
    <row r="16" spans="1:7" ht="17.25" x14ac:dyDescent="0.3">
      <c r="A16" s="1" t="s">
        <v>14</v>
      </c>
      <c r="B16" s="1">
        <v>249691000</v>
      </c>
      <c r="C16" s="6">
        <f>SUM(B16-'20'!B16)</f>
        <v>237000</v>
      </c>
      <c r="D16" s="14"/>
      <c r="E16" s="1"/>
      <c r="F16" s="1"/>
      <c r="G16" s="12">
        <f>SUM(C16)</f>
        <v>237000</v>
      </c>
    </row>
    <row r="17" spans="1:7" ht="17.25" x14ac:dyDescent="0.3">
      <c r="A17" s="1" t="s">
        <v>15</v>
      </c>
      <c r="B17" s="1">
        <v>7134140</v>
      </c>
      <c r="C17" s="6">
        <f>SUM(B17-'20'!B17)</f>
        <v>29670</v>
      </c>
      <c r="D17" s="14"/>
      <c r="E17" s="1"/>
      <c r="F17" s="1"/>
      <c r="G17" s="35">
        <f>SUM(C17:C18)</f>
        <v>30370</v>
      </c>
    </row>
    <row r="18" spans="1:7" ht="17.25" x14ac:dyDescent="0.3">
      <c r="A18" s="1" t="s">
        <v>16</v>
      </c>
      <c r="B18" s="1">
        <v>7414400</v>
      </c>
      <c r="C18" s="6">
        <f>SUM(B18-'20'!B18)</f>
        <v>700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55680940</v>
      </c>
      <c r="C19" s="6">
        <f>SUM(B19-'20'!B19)</f>
        <v>23480</v>
      </c>
      <c r="D19" s="14"/>
      <c r="E19" s="1"/>
      <c r="F19" s="1"/>
      <c r="G19" s="12">
        <f>SUM(C19)</f>
        <v>23480</v>
      </c>
    </row>
    <row r="20" spans="1:7" ht="17.25" x14ac:dyDescent="0.3">
      <c r="A20" s="1" t="s">
        <v>18</v>
      </c>
      <c r="B20" s="1">
        <v>24730800</v>
      </c>
      <c r="C20" s="6">
        <f>SUM(B20-'20'!B20)</f>
        <v>58300</v>
      </c>
      <c r="D20" s="14"/>
      <c r="E20" s="1"/>
      <c r="F20" s="1"/>
      <c r="G20" s="12">
        <f>SUM(C20)</f>
        <v>58300</v>
      </c>
    </row>
    <row r="21" spans="1:7" ht="17.25" x14ac:dyDescent="0.3">
      <c r="A21" s="1" t="s">
        <v>19</v>
      </c>
      <c r="B21" s="1">
        <v>97705000</v>
      </c>
      <c r="C21" s="6">
        <f>SUM(B21-'20'!B21)</f>
        <v>51600</v>
      </c>
      <c r="D21" s="14"/>
      <c r="E21" s="1"/>
      <c r="F21" s="1"/>
      <c r="G21" s="12">
        <f>SUM(C21)</f>
        <v>51600</v>
      </c>
    </row>
    <row r="22" spans="1:7" ht="17.25" x14ac:dyDescent="0.3">
      <c r="A22" s="1" t="s">
        <v>42</v>
      </c>
      <c r="B22" s="1">
        <v>13541700</v>
      </c>
      <c r="C22" s="6">
        <f>SUM(B22-'20'!B22)</f>
        <v>51400</v>
      </c>
      <c r="D22" s="14"/>
      <c r="E22" s="1"/>
      <c r="F22" s="1"/>
      <c r="G22" s="27">
        <f>SUM(C22)</f>
        <v>51400</v>
      </c>
    </row>
    <row r="23" spans="1:7" ht="17.25" x14ac:dyDescent="0.3">
      <c r="A23" s="1" t="s">
        <v>20</v>
      </c>
      <c r="B23" s="1">
        <v>24780700</v>
      </c>
      <c r="C23" s="6">
        <f>SUM(B23-'20'!B23)</f>
        <v>28900</v>
      </c>
      <c r="D23" s="14"/>
      <c r="E23" s="1"/>
      <c r="F23" s="1"/>
      <c r="G23" s="33">
        <f>SUM(C23:C24)</f>
        <v>44350</v>
      </c>
    </row>
    <row r="24" spans="1:7" ht="17.25" x14ac:dyDescent="0.3">
      <c r="A24" s="1" t="s">
        <v>21</v>
      </c>
      <c r="B24" s="1">
        <v>4340310</v>
      </c>
      <c r="C24" s="6">
        <f>SUM(B24-'20'!B24)</f>
        <v>15450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67512000</v>
      </c>
      <c r="C25" s="6">
        <f>SUM(B25-'20'!B25)</f>
        <v>159000</v>
      </c>
      <c r="D25" s="14"/>
      <c r="E25" s="1"/>
      <c r="F25" s="1"/>
      <c r="G25" s="33">
        <f>SUM(C25:C26)</f>
        <v>201900</v>
      </c>
    </row>
    <row r="26" spans="1:7" ht="17.25" x14ac:dyDescent="0.3">
      <c r="A26" s="1" t="s">
        <v>23</v>
      </c>
      <c r="B26" s="1">
        <v>5843890</v>
      </c>
      <c r="C26" s="6">
        <f>SUM(B26-'20'!B26)</f>
        <v>42900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SUM(B27-'20'!B27)</f>
        <v>0</v>
      </c>
      <c r="D27" s="14"/>
      <c r="E27" s="1"/>
      <c r="F27" s="1"/>
      <c r="G27" s="35">
        <f>SUM(C27:C28)</f>
        <v>730</v>
      </c>
    </row>
    <row r="28" spans="1:7" ht="17.25" x14ac:dyDescent="0.3">
      <c r="A28" s="1" t="s">
        <v>25</v>
      </c>
      <c r="B28" s="1">
        <v>245230</v>
      </c>
      <c r="C28" s="6">
        <f>SUM(B28-'20'!B28)</f>
        <v>730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32291000</v>
      </c>
      <c r="C29" s="6">
        <f>SUM(B29-'20'!B29)</f>
        <v>57000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6310960</v>
      </c>
      <c r="C30" s="6">
        <f>SUM(B30-'20'!B30)</f>
        <v>38280</v>
      </c>
      <c r="D30" s="14"/>
      <c r="E30" s="1"/>
      <c r="F30" s="1"/>
      <c r="G30" s="21">
        <f>SUM(C29:C30)</f>
        <v>95280</v>
      </c>
    </row>
    <row r="31" spans="1:7" ht="17.25" x14ac:dyDescent="0.3">
      <c r="A31" s="1" t="s">
        <v>26</v>
      </c>
      <c r="B31" s="1">
        <v>234000</v>
      </c>
      <c r="C31" s="6">
        <f>SUM(B31-'20'!B31)</f>
        <v>0</v>
      </c>
      <c r="D31" s="14"/>
      <c r="E31" s="1"/>
      <c r="F31" s="1"/>
      <c r="G31" s="35">
        <f>SUM(C31:C32)</f>
        <v>14210</v>
      </c>
    </row>
    <row r="32" spans="1:7" ht="17.25" x14ac:dyDescent="0.3">
      <c r="A32" s="1" t="s">
        <v>27</v>
      </c>
      <c r="B32" s="1">
        <v>7284540</v>
      </c>
      <c r="C32" s="6">
        <f>SUM(B32-'20'!B32)</f>
        <v>14210</v>
      </c>
      <c r="D32" s="14"/>
      <c r="E32" s="1"/>
      <c r="F32" s="1"/>
      <c r="G32" s="36"/>
    </row>
    <row r="33" spans="1:7" ht="17.25" x14ac:dyDescent="0.3">
      <c r="A33" s="1" t="s">
        <v>28</v>
      </c>
      <c r="B33" s="1">
        <v>61645000</v>
      </c>
      <c r="C33" s="6">
        <f>SUM(B33-'20'!B33)</f>
        <v>54000</v>
      </c>
      <c r="D33" s="14"/>
      <c r="E33" s="1"/>
      <c r="F33" s="1"/>
      <c r="G33" s="33">
        <f>SUM(C33:C34)</f>
        <v>93580</v>
      </c>
    </row>
    <row r="34" spans="1:7" ht="17.25" x14ac:dyDescent="0.3">
      <c r="A34" s="1" t="s">
        <v>29</v>
      </c>
      <c r="B34" s="1">
        <v>4690790</v>
      </c>
      <c r="C34" s="6">
        <f>SUM(B34-'20'!B34)</f>
        <v>39580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28174000</v>
      </c>
      <c r="C35" s="6">
        <f>SUM(B35-'20'!B35)</f>
        <v>0</v>
      </c>
      <c r="D35" s="14"/>
      <c r="E35" s="1"/>
      <c r="F35" s="1"/>
      <c r="G35" s="33">
        <f>SUM(C35:C36)</f>
        <v>2950</v>
      </c>
    </row>
    <row r="36" spans="1:7" ht="17.25" x14ac:dyDescent="0.3">
      <c r="A36" s="1" t="s">
        <v>44</v>
      </c>
      <c r="B36" s="1">
        <v>3916220</v>
      </c>
      <c r="C36" s="6">
        <f>SUM(B36-'20'!B36)</f>
        <v>2950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242300</v>
      </c>
      <c r="C37" s="6">
        <f>SUM(B37-'20'!B37)</f>
        <v>700</v>
      </c>
      <c r="D37" s="14"/>
      <c r="E37" s="1"/>
      <c r="F37" s="1"/>
      <c r="G37" s="33">
        <f>SUM(C37:C38)</f>
        <v>7880</v>
      </c>
    </row>
    <row r="38" spans="1:7" ht="17.25" x14ac:dyDescent="0.3">
      <c r="A38" s="1" t="s">
        <v>46</v>
      </c>
      <c r="B38" s="1">
        <v>1817420</v>
      </c>
      <c r="C38" s="6">
        <f>SUM(B38-'20'!B38)</f>
        <v>7180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61427000</v>
      </c>
      <c r="C39" s="6">
        <f>SUM(B39-'20'!B39)</f>
        <v>1000</v>
      </c>
      <c r="D39" s="14"/>
      <c r="E39" s="1"/>
      <c r="F39" s="1"/>
      <c r="G39" s="33">
        <f>SUM(C39:C40)</f>
        <v>26710</v>
      </c>
    </row>
    <row r="40" spans="1:7" ht="17.25" x14ac:dyDescent="0.3">
      <c r="A40" s="1" t="s">
        <v>31</v>
      </c>
      <c r="B40" s="1">
        <v>675760</v>
      </c>
      <c r="C40" s="6">
        <f>SUM(B40-'20'!B40)</f>
        <v>25710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185185185185186" bottom="0.75" header="0.3" footer="0.3"/>
  <pageSetup orientation="portrait" r:id="rId1"/>
  <headerFooter>
    <oddHeader>&amp;C&amp;20November 21, 2018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B9" sqref="B9"/>
    </sheetView>
  </sheetViews>
  <sheetFormatPr defaultRowHeight="15" x14ac:dyDescent="0.25"/>
  <cols>
    <col min="1" max="1" width="17" customWidth="1"/>
    <col min="2" max="2" width="18" customWidth="1"/>
    <col min="3" max="3" width="16.140625" customWidth="1"/>
    <col min="4" max="4" width="6.85546875" customWidth="1"/>
    <col min="5" max="5" width="6.28515625" customWidth="1"/>
    <col min="6" max="6" width="6.7109375" customWidth="1"/>
    <col min="7" max="7" width="18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218272000</v>
      </c>
      <c r="C2" s="6">
        <f>SUM(B2-'21'!B2)</f>
        <v>51000</v>
      </c>
      <c r="D2" s="8"/>
      <c r="E2" s="2"/>
      <c r="F2" s="3"/>
      <c r="G2" s="33">
        <f>SUM(C2:C3)</f>
        <v>100040</v>
      </c>
    </row>
    <row r="3" spans="1:7" ht="17.25" x14ac:dyDescent="0.3">
      <c r="A3" s="1" t="s">
        <v>0</v>
      </c>
      <c r="B3" s="1">
        <v>8750280</v>
      </c>
      <c r="C3" s="6">
        <f>SUM(B3-'21'!B3)</f>
        <v>49040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2709000</v>
      </c>
      <c r="C4" s="6">
        <f>SUM(B4-'21'!B4)</f>
        <v>1000</v>
      </c>
      <c r="D4" s="14"/>
      <c r="E4" s="1"/>
      <c r="F4" s="1"/>
      <c r="G4" s="12">
        <f>SUM(C4)</f>
        <v>1000</v>
      </c>
    </row>
    <row r="5" spans="1:7" ht="17.25" x14ac:dyDescent="0.3">
      <c r="A5" s="1" t="s">
        <v>3</v>
      </c>
      <c r="B5" s="1">
        <v>40070220</v>
      </c>
      <c r="C5" s="6">
        <f>SUM(B5-'21'!B5)</f>
        <v>99890</v>
      </c>
      <c r="D5" s="8"/>
      <c r="E5" s="1"/>
      <c r="F5" s="1"/>
      <c r="G5" s="12">
        <f>SUM(C5)</f>
        <v>99890</v>
      </c>
    </row>
    <row r="6" spans="1:7" ht="17.25" x14ac:dyDescent="0.3">
      <c r="A6" s="1" t="s">
        <v>4</v>
      </c>
      <c r="B6" s="1">
        <v>39484650</v>
      </c>
      <c r="C6" s="6">
        <f>SUM(B6-'21'!B6)</f>
        <v>5200</v>
      </c>
      <c r="D6" s="14"/>
      <c r="E6" s="1"/>
      <c r="F6" s="1"/>
      <c r="G6" s="12">
        <f>SUM(C6)</f>
        <v>5200</v>
      </c>
    </row>
    <row r="7" spans="1:7" ht="17.25" x14ac:dyDescent="0.3">
      <c r="A7" s="1" t="s">
        <v>5</v>
      </c>
      <c r="B7" s="1">
        <v>13841200</v>
      </c>
      <c r="C7" s="6">
        <f>SUM(B7-'21'!B7)</f>
        <v>11800</v>
      </c>
      <c r="D7" s="14"/>
      <c r="E7" s="1"/>
      <c r="F7" s="1"/>
      <c r="G7" s="33">
        <f>SUM(C7:C8)</f>
        <v>39710</v>
      </c>
    </row>
    <row r="8" spans="1:7" ht="17.25" x14ac:dyDescent="0.3">
      <c r="A8" s="1" t="s">
        <v>6</v>
      </c>
      <c r="B8" s="1">
        <v>6743190</v>
      </c>
      <c r="C8" s="6">
        <f>SUM(B8-'21'!B8)</f>
        <v>27910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974790</v>
      </c>
      <c r="C9" s="6">
        <f>SUM(B9-'21'!B9)</f>
        <v>103810</v>
      </c>
      <c r="D9" s="14"/>
      <c r="E9" s="1"/>
      <c r="F9" s="1"/>
      <c r="G9" s="12">
        <f>SUM(C9)</f>
        <v>103810</v>
      </c>
    </row>
    <row r="10" spans="1:7" ht="17.25" x14ac:dyDescent="0.3">
      <c r="A10" s="1" t="s">
        <v>8</v>
      </c>
      <c r="B10" s="1">
        <v>93683900</v>
      </c>
      <c r="C10" s="6">
        <f>SUM(B10-'21'!B10)</f>
        <v>457800</v>
      </c>
      <c r="D10" s="14"/>
      <c r="E10" s="1"/>
      <c r="F10" s="1"/>
      <c r="G10" s="33">
        <f>SUM(C10:C11)</f>
        <v>457800</v>
      </c>
    </row>
    <row r="11" spans="1:7" ht="17.25" x14ac:dyDescent="0.3">
      <c r="A11" s="1" t="s">
        <v>9</v>
      </c>
      <c r="B11" s="1">
        <v>36407390</v>
      </c>
      <c r="C11" s="6">
        <f>SUM(B11-'21'!B11)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6971240000</v>
      </c>
      <c r="C12" s="6">
        <f>SUM(B12-'21'!B12)</f>
        <v>1542000</v>
      </c>
      <c r="D12" s="14"/>
      <c r="E12" s="1"/>
      <c r="F12" s="1"/>
      <c r="G12" s="12">
        <f>SUM(C12)</f>
        <v>1542000</v>
      </c>
    </row>
    <row r="13" spans="1:7" ht="17.25" x14ac:dyDescent="0.3">
      <c r="A13" s="1" t="s">
        <v>11</v>
      </c>
      <c r="B13" s="11">
        <v>6666669581000</v>
      </c>
      <c r="C13" s="6">
        <f>SUM(B13-'21'!B13)</f>
        <v>293000</v>
      </c>
      <c r="D13" s="14"/>
      <c r="E13" s="1"/>
      <c r="F13" s="1"/>
      <c r="G13" s="12">
        <f>SUM(C13)</f>
        <v>293000</v>
      </c>
    </row>
    <row r="14" spans="1:7" ht="17.25" x14ac:dyDescent="0.3">
      <c r="A14" s="1" t="s">
        <v>12</v>
      </c>
      <c r="B14" s="1">
        <v>51529940</v>
      </c>
      <c r="C14" s="6">
        <f>SUM(B14-'21'!B14)</f>
        <v>36790</v>
      </c>
      <c r="D14" s="14"/>
      <c r="E14" s="1"/>
      <c r="F14" s="1"/>
      <c r="G14" s="12">
        <f>SUM(C14)</f>
        <v>36790</v>
      </c>
    </row>
    <row r="15" spans="1:7" ht="17.25" x14ac:dyDescent="0.3">
      <c r="A15" s="1" t="s">
        <v>13</v>
      </c>
      <c r="B15" s="1">
        <v>242552220</v>
      </c>
      <c r="C15" s="6">
        <f>SUM(B15-'21'!B15)</f>
        <v>198030</v>
      </c>
      <c r="D15" s="14"/>
      <c r="E15" s="1"/>
      <c r="F15" s="1"/>
      <c r="G15" s="30">
        <f>SUM(C15:C15)</f>
        <v>198030</v>
      </c>
    </row>
    <row r="16" spans="1:7" ht="17.25" x14ac:dyDescent="0.3">
      <c r="A16" s="1" t="s">
        <v>14</v>
      </c>
      <c r="B16" s="1">
        <v>249795000</v>
      </c>
      <c r="C16" s="6">
        <f>SUM(B16-'21'!B16)</f>
        <v>104000</v>
      </c>
      <c r="D16" s="14"/>
      <c r="E16" s="1"/>
      <c r="F16" s="1"/>
      <c r="G16" s="12">
        <f>SUM(C16)</f>
        <v>104000</v>
      </c>
    </row>
    <row r="17" spans="1:7" ht="17.25" x14ac:dyDescent="0.3">
      <c r="A17" s="1" t="s">
        <v>15</v>
      </c>
      <c r="B17" s="1">
        <v>7168710</v>
      </c>
      <c r="C17" s="6">
        <f>SUM(B17-'21'!B17)</f>
        <v>34570</v>
      </c>
      <c r="D17" s="14"/>
      <c r="E17" s="1"/>
      <c r="F17" s="1"/>
      <c r="G17" s="33">
        <f>SUM(C17:C18)</f>
        <v>35170</v>
      </c>
    </row>
    <row r="18" spans="1:7" ht="17.25" x14ac:dyDescent="0.3">
      <c r="A18" s="1" t="s">
        <v>16</v>
      </c>
      <c r="B18" s="1">
        <v>7415000</v>
      </c>
      <c r="C18" s="6">
        <f>SUM(B18-'21'!B18)</f>
        <v>600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55700140</v>
      </c>
      <c r="C19" s="6">
        <f>SUM(B19-'21'!B19)</f>
        <v>19200</v>
      </c>
      <c r="D19" s="14"/>
      <c r="E19" s="1"/>
      <c r="F19" s="1"/>
      <c r="G19" s="12">
        <f>SUM(C19)</f>
        <v>19200</v>
      </c>
    </row>
    <row r="20" spans="1:7" ht="17.25" x14ac:dyDescent="0.3">
      <c r="A20" s="1" t="s">
        <v>18</v>
      </c>
      <c r="B20" s="1">
        <v>24796000</v>
      </c>
      <c r="C20" s="6">
        <f>SUM(B20-'21'!B20)</f>
        <v>65200</v>
      </c>
      <c r="D20" s="14"/>
      <c r="E20" s="1"/>
      <c r="F20" s="1"/>
      <c r="G20" s="12">
        <f>SUM(C20)</f>
        <v>65200</v>
      </c>
    </row>
    <row r="21" spans="1:7" ht="17.25" x14ac:dyDescent="0.3">
      <c r="A21" s="1" t="s">
        <v>19</v>
      </c>
      <c r="B21" s="1">
        <v>97774100</v>
      </c>
      <c r="C21" s="6">
        <f>SUM(B21-'21'!B21)</f>
        <v>69100</v>
      </c>
      <c r="D21" s="14"/>
      <c r="E21" s="1"/>
      <c r="F21" s="1"/>
      <c r="G21" s="12">
        <f>SUM(C21)</f>
        <v>69100</v>
      </c>
    </row>
    <row r="22" spans="1:7" ht="17.25" x14ac:dyDescent="0.3">
      <c r="A22" s="1" t="s">
        <v>42</v>
      </c>
      <c r="B22" s="1">
        <v>13597100</v>
      </c>
      <c r="C22" s="6">
        <f>SUM(B22-'21'!B22)</f>
        <v>55400</v>
      </c>
      <c r="D22" s="14"/>
      <c r="E22" s="1"/>
      <c r="F22" s="1"/>
      <c r="G22" s="27">
        <f>SUM(C22)</f>
        <v>55400</v>
      </c>
    </row>
    <row r="23" spans="1:7" ht="17.25" x14ac:dyDescent="0.3">
      <c r="A23" s="1" t="s">
        <v>20</v>
      </c>
      <c r="B23" s="1">
        <v>24815200</v>
      </c>
      <c r="C23" s="6">
        <f>SUM(B23-'21'!B23)</f>
        <v>34500</v>
      </c>
      <c r="D23" s="14"/>
      <c r="E23" s="1"/>
      <c r="F23" s="1"/>
      <c r="G23" s="33">
        <f>SUM(C23:C24)</f>
        <v>50310</v>
      </c>
    </row>
    <row r="24" spans="1:7" ht="17.25" x14ac:dyDescent="0.3">
      <c r="A24" s="1" t="s">
        <v>21</v>
      </c>
      <c r="B24" s="1">
        <v>4356120</v>
      </c>
      <c r="C24" s="6">
        <f>SUM(B24-'21'!B24)</f>
        <v>15810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67512000</v>
      </c>
      <c r="C25" s="6">
        <f>SUM(B25-'21'!B25)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5843890</v>
      </c>
      <c r="C26" s="6">
        <f>SUM(B26-'21'!B26)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SUM(B27-'21'!B27)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245230</v>
      </c>
      <c r="C28" s="6">
        <f>SUM(B28-'21'!B28)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32291000</v>
      </c>
      <c r="C29" s="6">
        <f>SUM(B29-'21'!B29)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6310960</v>
      </c>
      <c r="C30" s="6">
        <f>SUM(B30-'21'!B30)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234000</v>
      </c>
      <c r="C31" s="6">
        <f>SUM(B31-'21'!B31)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7284540</v>
      </c>
      <c r="C32" s="6">
        <f>SUM(B32-'21'!B32)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61645000</v>
      </c>
      <c r="C33" s="6">
        <f>SUM(B33-'21'!B33)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4690790</v>
      </c>
      <c r="C34" s="6">
        <f>SUM(B34-'21'!B34)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28174000</v>
      </c>
      <c r="C35" s="6">
        <f>SUM(B35-'21'!B35)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3916220</v>
      </c>
      <c r="C36" s="6">
        <f>SUM(B36-'21'!B36)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242300</v>
      </c>
      <c r="C37" s="6">
        <f>SUM(B37-'21'!B37)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1817420</v>
      </c>
      <c r="C38" s="6">
        <f>SUM(B38-'21'!B38)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61427000</v>
      </c>
      <c r="C39" s="6">
        <f>SUM(B39-'21'!B39)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675760</v>
      </c>
      <c r="C40" s="6">
        <f>SUM(B40-'21'!B40)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SUM(B41-'21'!B41)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&amp;C&amp;20November 22, 2018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2" sqref="B2"/>
    </sheetView>
  </sheetViews>
  <sheetFormatPr defaultRowHeight="15" x14ac:dyDescent="0.25"/>
  <cols>
    <col min="1" max="1" width="17" customWidth="1"/>
    <col min="2" max="2" width="17.7109375" customWidth="1"/>
    <col min="3" max="3" width="18.5703125" customWidth="1"/>
    <col min="4" max="4" width="7.7109375" customWidth="1"/>
    <col min="5" max="5" width="7.42578125" customWidth="1"/>
    <col min="6" max="6" width="7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218322000</v>
      </c>
      <c r="C2" s="6">
        <f>SUM(B2-'22'!B2)</f>
        <v>50000</v>
      </c>
      <c r="D2" s="8"/>
      <c r="E2" s="2"/>
      <c r="F2" s="3"/>
      <c r="G2" s="33">
        <f>SUM(C2:C3)</f>
        <v>98230</v>
      </c>
    </row>
    <row r="3" spans="1:7" ht="17.25" x14ac:dyDescent="0.3">
      <c r="A3" s="1" t="s">
        <v>0</v>
      </c>
      <c r="B3" s="1">
        <v>8798510</v>
      </c>
      <c r="C3" s="6">
        <f>SUM(B3-'22'!B3)</f>
        <v>48230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2709000</v>
      </c>
      <c r="C4" s="6">
        <f>SUM(B4-'22'!B4)</f>
        <v>0</v>
      </c>
      <c r="D4" s="14"/>
      <c r="E4" s="1"/>
      <c r="F4" s="1"/>
      <c r="G4" s="15">
        <f>SUM(C4)</f>
        <v>0</v>
      </c>
    </row>
    <row r="5" spans="1:7" ht="17.25" x14ac:dyDescent="0.3">
      <c r="A5" s="1" t="s">
        <v>3</v>
      </c>
      <c r="B5" s="1">
        <v>40167660</v>
      </c>
      <c r="C5" s="6">
        <f>SUM(B5-'22'!B5)</f>
        <v>97440</v>
      </c>
      <c r="D5" s="8"/>
      <c r="E5" s="1"/>
      <c r="F5" s="1"/>
      <c r="G5" s="12">
        <f>SUM(C5)</f>
        <v>97440</v>
      </c>
    </row>
    <row r="6" spans="1:7" ht="17.25" x14ac:dyDescent="0.3">
      <c r="A6" s="1" t="s">
        <v>4</v>
      </c>
      <c r="B6" s="1">
        <v>39490350</v>
      </c>
      <c r="C6" s="6">
        <f>SUM(B6-'22'!B6)</f>
        <v>5700</v>
      </c>
      <c r="D6" s="14"/>
      <c r="E6" s="1"/>
      <c r="F6" s="1"/>
      <c r="G6" s="12">
        <f>SUM(C6)</f>
        <v>5700</v>
      </c>
    </row>
    <row r="7" spans="1:7" ht="17.25" x14ac:dyDescent="0.3">
      <c r="A7" s="1" t="s">
        <v>5</v>
      </c>
      <c r="B7" s="1">
        <v>13852700</v>
      </c>
      <c r="C7" s="6">
        <f>SUM(B7-'22'!B7)</f>
        <v>11500</v>
      </c>
      <c r="D7" s="14"/>
      <c r="E7" s="1"/>
      <c r="F7" s="1"/>
      <c r="G7" s="33">
        <f>SUM(C7:C8)</f>
        <v>39060</v>
      </c>
    </row>
    <row r="8" spans="1:7" ht="17.25" x14ac:dyDescent="0.3">
      <c r="A8" s="1" t="s">
        <v>6</v>
      </c>
      <c r="B8" s="1">
        <v>6770750</v>
      </c>
      <c r="C8" s="6">
        <f>SUM(B8-'22'!B8)</f>
        <v>27560</v>
      </c>
      <c r="D8" s="14"/>
      <c r="E8" s="1"/>
      <c r="F8" s="1"/>
      <c r="G8" s="34"/>
    </row>
    <row r="9" spans="1:7" ht="17.25" x14ac:dyDescent="0.3">
      <c r="A9" s="1" t="s">
        <v>7</v>
      </c>
      <c r="B9" s="1">
        <v>1076380</v>
      </c>
      <c r="C9" s="6">
        <f>SUM(B9-'22'!B9)</f>
        <v>101590</v>
      </c>
      <c r="D9" s="14"/>
      <c r="E9" s="1"/>
      <c r="F9" s="1"/>
      <c r="G9" s="12">
        <f>SUM(C9)</f>
        <v>101590</v>
      </c>
    </row>
    <row r="10" spans="1:7" ht="17.25" x14ac:dyDescent="0.3">
      <c r="A10" s="1" t="s">
        <v>8</v>
      </c>
      <c r="B10" s="1">
        <v>94111000</v>
      </c>
      <c r="C10" s="6">
        <f>SUM(B10-'22'!B10)</f>
        <v>427100</v>
      </c>
      <c r="D10" s="14"/>
      <c r="E10" s="1"/>
      <c r="F10" s="1"/>
      <c r="G10" s="33">
        <f>SUM(C10:C11)</f>
        <v>427100</v>
      </c>
    </row>
    <row r="11" spans="1:7" ht="17.25" x14ac:dyDescent="0.3">
      <c r="A11" s="1" t="s">
        <v>9</v>
      </c>
      <c r="B11" s="1">
        <v>36407390</v>
      </c>
      <c r="C11" s="6">
        <f>SUM(B11-'22'!B11)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6972902000</v>
      </c>
      <c r="C12" s="6">
        <f>SUM(B12-'22'!B12)</f>
        <v>1662000</v>
      </c>
      <c r="D12" s="14"/>
      <c r="E12" s="1"/>
      <c r="F12" s="1"/>
      <c r="G12" s="12">
        <f>SUM(C12)</f>
        <v>1662000</v>
      </c>
    </row>
    <row r="13" spans="1:7" ht="17.25" x14ac:dyDescent="0.3">
      <c r="A13" s="1" t="s">
        <v>11</v>
      </c>
      <c r="B13" s="11">
        <v>6666669987000</v>
      </c>
      <c r="C13" s="13">
        <f>SUM(B13-'22'!B13)</f>
        <v>406000</v>
      </c>
      <c r="D13" s="14"/>
      <c r="E13" s="1"/>
      <c r="F13" s="1"/>
      <c r="G13" s="12">
        <f>SUM(C13)</f>
        <v>406000</v>
      </c>
    </row>
    <row r="14" spans="1:7" ht="17.25" x14ac:dyDescent="0.3">
      <c r="A14" s="1" t="s">
        <v>12</v>
      </c>
      <c r="B14" s="1">
        <v>51603210</v>
      </c>
      <c r="C14" s="6">
        <f>SUM(B14-'22'!B14)</f>
        <v>73270</v>
      </c>
      <c r="D14" s="14"/>
      <c r="E14" s="1"/>
      <c r="F14" s="1"/>
      <c r="G14" s="12">
        <f>SUM(C14)</f>
        <v>73270</v>
      </c>
    </row>
    <row r="15" spans="1:7" ht="17.25" x14ac:dyDescent="0.3">
      <c r="A15" s="1" t="s">
        <v>13</v>
      </c>
      <c r="B15" s="1">
        <v>242738110</v>
      </c>
      <c r="C15" s="6">
        <f>SUM(B15-'22'!B15)</f>
        <v>185890</v>
      </c>
      <c r="D15" s="14"/>
      <c r="E15" s="1"/>
      <c r="F15" s="1"/>
      <c r="G15" s="30">
        <f>SUM(C15:C15)</f>
        <v>185890</v>
      </c>
    </row>
    <row r="16" spans="1:7" ht="17.25" x14ac:dyDescent="0.3">
      <c r="A16" s="1" t="s">
        <v>14</v>
      </c>
      <c r="B16" s="1">
        <v>250044000</v>
      </c>
      <c r="C16" s="6">
        <f>SUM(B16-'22'!B16)</f>
        <v>249000</v>
      </c>
      <c r="D16" s="14"/>
      <c r="E16" s="1"/>
      <c r="F16" s="1"/>
      <c r="G16" s="12">
        <f>SUM(C16)</f>
        <v>249000</v>
      </c>
    </row>
    <row r="17" spans="1:7" ht="17.25" x14ac:dyDescent="0.3">
      <c r="A17" s="1" t="s">
        <v>15</v>
      </c>
      <c r="B17" s="1">
        <v>7201940</v>
      </c>
      <c r="C17" s="6">
        <f>SUM(B17-'22'!B17)</f>
        <v>33230</v>
      </c>
      <c r="D17" s="14"/>
      <c r="E17" s="1"/>
      <c r="F17" s="1"/>
      <c r="G17" s="35">
        <f>SUM(C17:C18)</f>
        <v>33730</v>
      </c>
    </row>
    <row r="18" spans="1:7" ht="17.25" x14ac:dyDescent="0.3">
      <c r="A18" s="1" t="s">
        <v>16</v>
      </c>
      <c r="B18" s="1">
        <v>7415500</v>
      </c>
      <c r="C18" s="6">
        <f>SUM(B18-'22'!B18)</f>
        <v>500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55723630</v>
      </c>
      <c r="C19" s="6">
        <f>SUM(B19-'22'!B19)</f>
        <v>23490</v>
      </c>
      <c r="D19" s="14"/>
      <c r="E19" s="1"/>
      <c r="F19" s="1"/>
      <c r="G19" s="12">
        <f>SUM(C19)</f>
        <v>23490</v>
      </c>
    </row>
    <row r="20" spans="1:7" ht="17.25" x14ac:dyDescent="0.3">
      <c r="A20" s="1" t="s">
        <v>18</v>
      </c>
      <c r="B20" s="1">
        <v>24853600</v>
      </c>
      <c r="C20" s="6">
        <f>SUM(B20-'22'!B20)</f>
        <v>57600</v>
      </c>
      <c r="D20" s="14"/>
      <c r="E20" s="1"/>
      <c r="F20" s="1"/>
      <c r="G20" s="12">
        <f>SUM(C20)</f>
        <v>57600</v>
      </c>
    </row>
    <row r="21" spans="1:7" ht="17.25" x14ac:dyDescent="0.3">
      <c r="A21" s="1" t="s">
        <v>19</v>
      </c>
      <c r="B21" s="1">
        <v>97833000</v>
      </c>
      <c r="C21" s="6">
        <f>SUM(B21-'22'!B21)</f>
        <v>58900</v>
      </c>
      <c r="D21" s="14"/>
      <c r="E21" s="1"/>
      <c r="F21" s="1"/>
      <c r="G21" s="12">
        <f>SUM(C21)</f>
        <v>58900</v>
      </c>
    </row>
    <row r="22" spans="1:7" ht="17.25" x14ac:dyDescent="0.3">
      <c r="A22" s="1" t="s">
        <v>42</v>
      </c>
      <c r="B22" s="1">
        <v>13652100</v>
      </c>
      <c r="C22" s="6">
        <f>SUM(B22-'22'!B22)</f>
        <v>55000</v>
      </c>
      <c r="D22" s="14"/>
      <c r="E22" s="1"/>
      <c r="F22" s="1"/>
      <c r="G22" s="27">
        <f>SUM(C22)</f>
        <v>55000</v>
      </c>
    </row>
    <row r="23" spans="1:7" ht="17.25" x14ac:dyDescent="0.3">
      <c r="A23" s="1" t="s">
        <v>20</v>
      </c>
      <c r="B23" s="1">
        <v>24850300</v>
      </c>
      <c r="C23" s="6">
        <f>SUM(B23-'22'!B23)</f>
        <v>35100</v>
      </c>
      <c r="D23" s="14"/>
      <c r="E23" s="1"/>
      <c r="F23" s="1"/>
      <c r="G23" s="33">
        <f>SUM(C23:C24)</f>
        <v>50690</v>
      </c>
    </row>
    <row r="24" spans="1:7" ht="17.25" x14ac:dyDescent="0.3">
      <c r="A24" s="1" t="s">
        <v>21</v>
      </c>
      <c r="B24" s="1">
        <v>4371710</v>
      </c>
      <c r="C24" s="6">
        <f>SUM(B24-'22'!B24)</f>
        <v>15590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67876000</v>
      </c>
      <c r="C25" s="6">
        <f>SUM(B25-'22'!B25)</f>
        <v>364000</v>
      </c>
      <c r="D25" s="14"/>
      <c r="E25" s="1"/>
      <c r="F25" s="1"/>
      <c r="G25" s="33">
        <f>SUM(C25:C26)</f>
        <v>452690</v>
      </c>
    </row>
    <row r="26" spans="1:7" ht="17.25" x14ac:dyDescent="0.3">
      <c r="A26" s="1" t="s">
        <v>23</v>
      </c>
      <c r="B26" s="1">
        <v>5932580</v>
      </c>
      <c r="C26" s="6">
        <f>SUM(B26-'22'!B26)</f>
        <v>88690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SUM(B27-'22'!B27)</f>
        <v>0</v>
      </c>
      <c r="D27" s="14"/>
      <c r="E27" s="1"/>
      <c r="F27" s="1"/>
      <c r="G27" s="33">
        <f>SUM(C27:C28)</f>
        <v>1340</v>
      </c>
    </row>
    <row r="28" spans="1:7" ht="17.25" x14ac:dyDescent="0.3">
      <c r="A28" s="1" t="s">
        <v>25</v>
      </c>
      <c r="B28" s="1">
        <v>246570</v>
      </c>
      <c r="C28" s="6">
        <f>SUM(B28-'22'!B28)</f>
        <v>1340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32431000</v>
      </c>
      <c r="C29" s="6">
        <f>SUM(B29-'22'!B29)</f>
        <v>140000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6392050</v>
      </c>
      <c r="C30" s="6">
        <f>SUM(B30-'22'!B30)</f>
        <v>81090</v>
      </c>
      <c r="D30" s="14"/>
      <c r="E30" s="1"/>
      <c r="F30" s="1"/>
      <c r="G30" s="21">
        <f>SUM(C29:C30)</f>
        <v>221090</v>
      </c>
    </row>
    <row r="31" spans="1:7" ht="17.25" x14ac:dyDescent="0.3">
      <c r="A31" s="1" t="s">
        <v>26</v>
      </c>
      <c r="B31" s="1">
        <v>234000</v>
      </c>
      <c r="C31" s="6">
        <f>SUM(B31-'22'!B31)</f>
        <v>0</v>
      </c>
      <c r="D31" s="14"/>
      <c r="E31" s="1"/>
      <c r="F31" s="1"/>
      <c r="G31" s="33">
        <f>SUM(C31:C32)</f>
        <v>36250</v>
      </c>
    </row>
    <row r="32" spans="1:7" ht="17.25" x14ac:dyDescent="0.3">
      <c r="A32" s="1" t="s">
        <v>27</v>
      </c>
      <c r="B32" s="1">
        <v>7320790</v>
      </c>
      <c r="C32" s="6">
        <f>SUM(B32-'22'!B32)</f>
        <v>36250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61777000</v>
      </c>
      <c r="C33" s="6">
        <f>SUM(B33-'22'!B33)</f>
        <v>132000</v>
      </c>
      <c r="D33" s="14"/>
      <c r="E33" s="1"/>
      <c r="F33" s="1"/>
      <c r="G33" s="33">
        <f>SUM(C33:C34)</f>
        <v>215560</v>
      </c>
    </row>
    <row r="34" spans="1:7" ht="17.25" x14ac:dyDescent="0.3">
      <c r="A34" s="1" t="s">
        <v>29</v>
      </c>
      <c r="B34" s="1">
        <v>4774350</v>
      </c>
      <c r="C34" s="6">
        <f>SUM(B34-'22'!B34)</f>
        <v>83560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SUM(B35-'22'!B35)</f>
        <v>100</v>
      </c>
      <c r="D35" s="14"/>
      <c r="E35" s="1"/>
      <c r="F35" s="1"/>
      <c r="G35" s="33">
        <f>SUM(C35:C36)</f>
        <v>8080</v>
      </c>
    </row>
    <row r="36" spans="1:7" ht="17.25" x14ac:dyDescent="0.3">
      <c r="A36" s="1" t="s">
        <v>44</v>
      </c>
      <c r="B36" s="1">
        <v>3924200</v>
      </c>
      <c r="C36" s="6">
        <f>SUM(B36-'22'!B36)</f>
        <v>7980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245100</v>
      </c>
      <c r="C37" s="6">
        <f>SUM(B37-'22'!B37)</f>
        <v>2800</v>
      </c>
      <c r="D37" s="14"/>
      <c r="E37" s="1"/>
      <c r="F37" s="1"/>
      <c r="G37" s="33">
        <f>SUM(C37:C38)</f>
        <v>20540</v>
      </c>
    </row>
    <row r="38" spans="1:7" ht="17.25" x14ac:dyDescent="0.3">
      <c r="A38" s="1" t="s">
        <v>46</v>
      </c>
      <c r="B38" s="1">
        <v>1835160</v>
      </c>
      <c r="C38" s="6">
        <f>SUM(B38-'22'!B38)</f>
        <v>17740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61435000</v>
      </c>
      <c r="C39" s="6">
        <f>SUM(B39-'22'!B39)</f>
        <v>8000</v>
      </c>
      <c r="D39" s="14"/>
      <c r="E39" s="1"/>
      <c r="F39" s="1"/>
      <c r="G39" s="33">
        <f>SUM(C39:C40)</f>
        <v>65410</v>
      </c>
    </row>
    <row r="40" spans="1:7" ht="17.25" x14ac:dyDescent="0.3">
      <c r="A40" s="1" t="s">
        <v>31</v>
      </c>
      <c r="B40" s="1">
        <v>733170</v>
      </c>
      <c r="C40" s="6">
        <f>SUM(B40-'22'!B40)</f>
        <v>57410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SUM(B41-'22'!B41)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&amp;C&amp;20November 23, 2018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11" sqref="B11"/>
    </sheetView>
  </sheetViews>
  <sheetFormatPr defaultRowHeight="15" x14ac:dyDescent="0.25"/>
  <cols>
    <col min="1" max="1" width="17" customWidth="1"/>
    <col min="2" max="2" width="18.140625" customWidth="1"/>
    <col min="3" max="3" width="16.140625" customWidth="1"/>
    <col min="4" max="4" width="8.42578125" customWidth="1"/>
    <col min="5" max="5" width="7.5703125" customWidth="1"/>
    <col min="6" max="6" width="6.7109375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218372000</v>
      </c>
      <c r="C2" s="6">
        <f>SUM(B2-'23'!B2)</f>
        <v>50000</v>
      </c>
      <c r="D2" s="8"/>
      <c r="E2" s="2"/>
      <c r="F2" s="3"/>
      <c r="G2" s="33">
        <f>SUM(C2:C3)</f>
        <v>98510</v>
      </c>
    </row>
    <row r="3" spans="1:7" ht="17.25" x14ac:dyDescent="0.3">
      <c r="A3" s="1" t="s">
        <v>0</v>
      </c>
      <c r="B3" s="1">
        <v>8847020</v>
      </c>
      <c r="C3" s="6">
        <f>SUM(B3-'23'!B3)</f>
        <v>48510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2709000</v>
      </c>
      <c r="C4" s="6">
        <f>SUM(B4-'23'!B4)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40265030</v>
      </c>
      <c r="C5" s="6">
        <f>SUM(B5-'23'!B5)</f>
        <v>97370</v>
      </c>
      <c r="D5" s="8"/>
      <c r="E5" s="1"/>
      <c r="F5" s="1"/>
      <c r="G5" s="12">
        <f>SUM(C5)</f>
        <v>97370</v>
      </c>
    </row>
    <row r="6" spans="1:7" ht="17.25" x14ac:dyDescent="0.3">
      <c r="A6" s="1" t="s">
        <v>4</v>
      </c>
      <c r="B6" s="1">
        <v>39495600</v>
      </c>
      <c r="C6" s="6">
        <f>SUM(B6-'23'!B6)</f>
        <v>5250</v>
      </c>
      <c r="D6" s="14"/>
      <c r="E6" s="1"/>
      <c r="F6" s="1"/>
      <c r="G6" s="12">
        <f>SUM(C6)</f>
        <v>5250</v>
      </c>
    </row>
    <row r="7" spans="1:7" ht="17.25" x14ac:dyDescent="0.3">
      <c r="A7" s="1" t="s">
        <v>5</v>
      </c>
      <c r="B7" s="1">
        <v>13863200</v>
      </c>
      <c r="C7" s="6">
        <f>SUM(B7-'23'!B7)</f>
        <v>10500</v>
      </c>
      <c r="D7" s="14"/>
      <c r="E7" s="1"/>
      <c r="F7" s="1"/>
      <c r="G7" s="33">
        <f>SUM(C7:C8)</f>
        <v>38190</v>
      </c>
    </row>
    <row r="8" spans="1:7" ht="17.25" x14ac:dyDescent="0.3">
      <c r="A8" s="1" t="s">
        <v>6</v>
      </c>
      <c r="B8" s="1">
        <v>6798440</v>
      </c>
      <c r="C8" s="6">
        <f>SUM(B8-'23'!B8)</f>
        <v>27690</v>
      </c>
      <c r="D8" s="14"/>
      <c r="E8" s="1"/>
      <c r="F8" s="1"/>
      <c r="G8" s="34"/>
    </row>
    <row r="9" spans="1:7" ht="17.25" x14ac:dyDescent="0.3">
      <c r="A9" s="1" t="s">
        <v>7</v>
      </c>
      <c r="B9" s="1">
        <v>1178920</v>
      </c>
      <c r="C9" s="6">
        <f>SUM(B9-'23'!B9)</f>
        <v>102540</v>
      </c>
      <c r="D9" s="14"/>
      <c r="E9" s="1"/>
      <c r="F9" s="1"/>
      <c r="G9" s="12">
        <f>SUM(C9)</f>
        <v>102540</v>
      </c>
    </row>
    <row r="10" spans="1:7" ht="17.25" x14ac:dyDescent="0.3">
      <c r="A10" s="1" t="s">
        <v>8</v>
      </c>
      <c r="B10" s="1">
        <v>94523200</v>
      </c>
      <c r="C10" s="6">
        <f>SUM(B10-'23'!B10)</f>
        <v>412200</v>
      </c>
      <c r="D10" s="14"/>
      <c r="E10" s="1"/>
      <c r="F10" s="1"/>
      <c r="G10" s="33">
        <f>SUM(C10:C11)</f>
        <v>412200</v>
      </c>
    </row>
    <row r="11" spans="1:7" ht="17.25" x14ac:dyDescent="0.3">
      <c r="A11" s="1" t="s">
        <v>9</v>
      </c>
      <c r="B11" s="1">
        <v>36407390</v>
      </c>
      <c r="C11" s="6">
        <f>SUM(B11-'23'!B11)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6974789000</v>
      </c>
      <c r="C12" s="6">
        <f>SUM(B12-'23'!B12)</f>
        <v>1887000</v>
      </c>
      <c r="D12" s="14"/>
      <c r="E12" s="1"/>
      <c r="F12" s="1"/>
      <c r="G12" s="12">
        <f>SUM(C12)</f>
        <v>1887000</v>
      </c>
    </row>
    <row r="13" spans="1:7" ht="17.25" x14ac:dyDescent="0.3">
      <c r="A13" s="1" t="s">
        <v>11</v>
      </c>
      <c r="B13" s="11">
        <v>6666670283000</v>
      </c>
      <c r="C13" s="13">
        <f>SUM(B13-'23'!B13)</f>
        <v>296000</v>
      </c>
      <c r="D13" s="14"/>
      <c r="E13" s="1"/>
      <c r="F13" s="1"/>
      <c r="G13" s="12">
        <f>SUM(C13)</f>
        <v>296000</v>
      </c>
    </row>
    <row r="14" spans="1:7" ht="17.25" x14ac:dyDescent="0.3">
      <c r="A14" s="1" t="s">
        <v>12</v>
      </c>
      <c r="B14" s="1">
        <v>51646820</v>
      </c>
      <c r="C14" s="6">
        <f>SUM(B14-'23'!B14)</f>
        <v>43610</v>
      </c>
      <c r="D14" s="14"/>
      <c r="E14" s="1"/>
      <c r="F14" s="1"/>
      <c r="G14" s="12">
        <f>SUM(C14)</f>
        <v>43610</v>
      </c>
    </row>
    <row r="15" spans="1:7" ht="17.25" x14ac:dyDescent="0.3">
      <c r="A15" s="1" t="s">
        <v>13</v>
      </c>
      <c r="B15" s="1">
        <v>242899610</v>
      </c>
      <c r="C15" s="6">
        <f>SUM(B15-'23'!B15)</f>
        <v>161500</v>
      </c>
      <c r="D15" s="14"/>
      <c r="E15" s="1"/>
      <c r="F15" s="1"/>
      <c r="G15" s="30">
        <f>SUM(C15:C15)</f>
        <v>161500</v>
      </c>
    </row>
    <row r="16" spans="1:7" ht="17.25" x14ac:dyDescent="0.3">
      <c r="A16" s="1" t="s">
        <v>14</v>
      </c>
      <c r="B16" s="1">
        <v>250151000</v>
      </c>
      <c r="C16" s="6">
        <f>SUM(B16-'23'!B16)</f>
        <v>107000</v>
      </c>
      <c r="D16" s="14"/>
      <c r="E16" s="1"/>
      <c r="F16" s="1"/>
      <c r="G16" s="12">
        <f>SUM(C16)</f>
        <v>107000</v>
      </c>
    </row>
    <row r="17" spans="1:7" ht="17.25" x14ac:dyDescent="0.3">
      <c r="A17" s="1" t="s">
        <v>15</v>
      </c>
      <c r="B17" s="1">
        <v>7230790</v>
      </c>
      <c r="C17" s="6">
        <f>SUM(B17-'23'!B17)</f>
        <v>28850</v>
      </c>
      <c r="D17" s="14"/>
      <c r="E17" s="1"/>
      <c r="F17" s="1"/>
      <c r="G17" s="33">
        <f>SUM(C17:C18)</f>
        <v>29050</v>
      </c>
    </row>
    <row r="18" spans="1:7" ht="17.25" x14ac:dyDescent="0.3">
      <c r="A18" s="1" t="s">
        <v>16</v>
      </c>
      <c r="B18" s="1">
        <v>7415700</v>
      </c>
      <c r="C18" s="6">
        <f>SUM(B18-'23'!B18)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55748090</v>
      </c>
      <c r="C19" s="6">
        <f>SUM(B19-'23'!B19)</f>
        <v>24460</v>
      </c>
      <c r="D19" s="14"/>
      <c r="E19" s="1"/>
      <c r="F19" s="1"/>
      <c r="G19" s="12">
        <f>SUM(C19)</f>
        <v>24460</v>
      </c>
    </row>
    <row r="20" spans="1:7" ht="17.25" x14ac:dyDescent="0.3">
      <c r="A20" s="1" t="s">
        <v>18</v>
      </c>
      <c r="B20" s="1">
        <v>24912900</v>
      </c>
      <c r="C20" s="6">
        <f>SUM(B20-'23'!B20)</f>
        <v>59300</v>
      </c>
      <c r="D20" s="14"/>
      <c r="E20" s="1"/>
      <c r="F20" s="1"/>
      <c r="G20" s="12">
        <f>SUM(C20)</f>
        <v>59300</v>
      </c>
    </row>
    <row r="21" spans="1:7" ht="17.25" x14ac:dyDescent="0.3">
      <c r="A21" s="1" t="s">
        <v>19</v>
      </c>
      <c r="B21" s="1">
        <v>97886200</v>
      </c>
      <c r="C21" s="6">
        <f>SUM(B21-'23'!B21)</f>
        <v>53200</v>
      </c>
      <c r="D21" s="14"/>
      <c r="E21" s="1"/>
      <c r="F21" s="1"/>
      <c r="G21" s="12">
        <f>SUM(C21)</f>
        <v>53200</v>
      </c>
    </row>
    <row r="22" spans="1:7" ht="17.25" x14ac:dyDescent="0.3">
      <c r="A22" s="1" t="s">
        <v>42</v>
      </c>
      <c r="B22" s="1">
        <v>13652100</v>
      </c>
      <c r="C22" s="6">
        <f>SUM(B22-'23'!B22)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24850300</v>
      </c>
      <c r="C23" s="6">
        <f>SUM(B23-'23'!B23)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4371710</v>
      </c>
      <c r="C24" s="6">
        <f>SUM(B24-'23'!B24)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67876000</v>
      </c>
      <c r="C25" s="6">
        <f>SUM(B25-'23'!B25)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5932580</v>
      </c>
      <c r="C26" s="6">
        <f>SUM(B26-'23'!B26)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SUM(B27-'23'!B27)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246570</v>
      </c>
      <c r="C28" s="6">
        <f>SUM(B28-'23'!B28)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32431000</v>
      </c>
      <c r="C29" s="6">
        <f>SUM(B29-'23'!B29)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6392050</v>
      </c>
      <c r="C30" s="6">
        <f>SUM(B30-'23'!B30)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234000</v>
      </c>
      <c r="C31" s="6">
        <f>SUM(B31-'23'!B31)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7320790</v>
      </c>
      <c r="C32" s="6">
        <f>SUM(B32-'23'!B32)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61777000</v>
      </c>
      <c r="C33" s="6">
        <f>SUM(B33-'23'!B33)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4774350</v>
      </c>
      <c r="C34" s="6">
        <f>SUM(B34-'23'!B34)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SUM(B35-'23'!B35)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3924200</v>
      </c>
      <c r="C36" s="6">
        <f>SUM(B36-'23'!B36)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245100</v>
      </c>
      <c r="C37" s="6">
        <f>SUM(B37-'23'!B37)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1835160</v>
      </c>
      <c r="C38" s="6">
        <f>SUM(B38-'23'!B38)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61435000</v>
      </c>
      <c r="C39" s="6">
        <f>SUM(B39-'23'!B39)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733170</v>
      </c>
      <c r="C40" s="6">
        <f>SUM(B40-'23'!B40)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SUM(B41-'23'!B41)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&amp;C&amp;20November 24, 2018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C34" sqref="C34"/>
    </sheetView>
  </sheetViews>
  <sheetFormatPr defaultRowHeight="15" x14ac:dyDescent="0.25"/>
  <cols>
    <col min="1" max="1" width="17" customWidth="1"/>
    <col min="2" max="2" width="18" customWidth="1"/>
    <col min="3" max="3" width="15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218420000</v>
      </c>
      <c r="C2" s="6">
        <f>SUM(B2-'24'!B2)</f>
        <v>48000</v>
      </c>
      <c r="D2" s="8"/>
      <c r="E2" s="2"/>
      <c r="F2" s="3"/>
      <c r="G2" s="33">
        <f>SUM(C2:C3)</f>
        <v>94150</v>
      </c>
    </row>
    <row r="3" spans="1:7" ht="17.25" x14ac:dyDescent="0.3">
      <c r="A3" s="1" t="s">
        <v>0</v>
      </c>
      <c r="B3" s="1">
        <v>8893170</v>
      </c>
      <c r="C3" s="6">
        <f>SUM(B3-'24'!B3)</f>
        <v>46150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2709000</v>
      </c>
      <c r="C4" s="6">
        <f>SUM(B4-'24'!B4)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40358430</v>
      </c>
      <c r="C5" s="6">
        <f>SUM(B5-'24'!B5)</f>
        <v>93400</v>
      </c>
      <c r="D5" s="8"/>
      <c r="E5" s="1"/>
      <c r="F5" s="1"/>
      <c r="G5" s="12">
        <f>SUM(C5)</f>
        <v>93400</v>
      </c>
    </row>
    <row r="6" spans="1:7" ht="17.25" x14ac:dyDescent="0.3">
      <c r="A6" s="1" t="s">
        <v>4</v>
      </c>
      <c r="B6" s="1">
        <v>39500820</v>
      </c>
      <c r="C6" s="6">
        <f>SUM(B6-'24'!B6)</f>
        <v>5220</v>
      </c>
      <c r="D6" s="14"/>
      <c r="E6" s="1"/>
      <c r="F6" s="1"/>
      <c r="G6" s="12">
        <f>SUM(C6)</f>
        <v>5220</v>
      </c>
    </row>
    <row r="7" spans="1:7" ht="17.25" x14ac:dyDescent="0.3">
      <c r="A7" s="1" t="s">
        <v>5</v>
      </c>
      <c r="B7" s="1">
        <v>13874400</v>
      </c>
      <c r="C7" s="6">
        <f>SUM(B7-'24'!B7)</f>
        <v>11200</v>
      </c>
      <c r="D7" s="14"/>
      <c r="E7" s="1"/>
      <c r="F7" s="1"/>
      <c r="G7" s="33">
        <f>SUM(C7:C8)</f>
        <v>37340</v>
      </c>
    </row>
    <row r="8" spans="1:7" ht="17.25" x14ac:dyDescent="0.3">
      <c r="A8" s="1" t="s">
        <v>6</v>
      </c>
      <c r="B8" s="1">
        <v>6824580</v>
      </c>
      <c r="C8" s="6">
        <f>SUM(B8-'24'!B8)</f>
        <v>26140</v>
      </c>
      <c r="D8" s="14"/>
      <c r="E8" s="1"/>
      <c r="F8" s="1"/>
      <c r="G8" s="34"/>
    </row>
    <row r="9" spans="1:7" ht="17.25" x14ac:dyDescent="0.3">
      <c r="A9" s="1" t="s">
        <v>7</v>
      </c>
      <c r="B9" s="1">
        <v>1276620</v>
      </c>
      <c r="C9" s="6">
        <f>SUM(B9-'24'!B9)</f>
        <v>97700</v>
      </c>
      <c r="D9" s="14"/>
      <c r="E9" s="1"/>
      <c r="F9" s="1"/>
      <c r="G9" s="12">
        <f>SUM(C9)</f>
        <v>97700</v>
      </c>
    </row>
    <row r="10" spans="1:7" ht="17.25" x14ac:dyDescent="0.3">
      <c r="A10" s="1" t="s">
        <v>8</v>
      </c>
      <c r="B10" s="1">
        <v>94892600</v>
      </c>
      <c r="C10" s="6">
        <f>SUM(B10-'24'!B10)</f>
        <v>369400</v>
      </c>
      <c r="D10" s="14"/>
      <c r="E10" s="1"/>
      <c r="F10" s="1"/>
      <c r="G10" s="33">
        <f>SUM(C10:C11)</f>
        <v>369400</v>
      </c>
    </row>
    <row r="11" spans="1:7" ht="17.25" x14ac:dyDescent="0.3">
      <c r="A11" s="1" t="s">
        <v>9</v>
      </c>
      <c r="B11" s="1">
        <v>36407390</v>
      </c>
      <c r="C11" s="6">
        <f>SUM(B11-'24'!B11)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6976657000</v>
      </c>
      <c r="C12" s="6">
        <f>SUM(B12-'24'!B12)</f>
        <v>1868000</v>
      </c>
      <c r="D12" s="14"/>
      <c r="E12" s="1"/>
      <c r="F12" s="1"/>
      <c r="G12" s="12">
        <f>SUM(C12)</f>
        <v>1868000</v>
      </c>
    </row>
    <row r="13" spans="1:7" ht="17.25" x14ac:dyDescent="0.3">
      <c r="A13" s="1" t="s">
        <v>11</v>
      </c>
      <c r="B13" s="11">
        <v>6666670712000</v>
      </c>
      <c r="C13" s="13">
        <f>SUM(B13-'24'!B13)</f>
        <v>429000</v>
      </c>
      <c r="D13" s="14"/>
      <c r="E13" s="1"/>
      <c r="F13" s="1"/>
      <c r="G13" s="12">
        <f>SUM(C13)</f>
        <v>429000</v>
      </c>
    </row>
    <row r="14" spans="1:7" ht="17.25" x14ac:dyDescent="0.3">
      <c r="A14" s="1" t="s">
        <v>12</v>
      </c>
      <c r="B14" s="1">
        <v>51646820</v>
      </c>
      <c r="C14" s="6">
        <f>SUM(B14-'24'!B14)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242899610</v>
      </c>
      <c r="C15" s="6">
        <f>SUM(B15-'24'!B15)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250151000</v>
      </c>
      <c r="C16" s="6">
        <f>SUM(B16-'24'!B16)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7262040</v>
      </c>
      <c r="C17" s="6">
        <f>SUM(B17-'24'!B17)</f>
        <v>31250</v>
      </c>
      <c r="D17" s="14"/>
      <c r="E17" s="1"/>
      <c r="F17" s="1"/>
      <c r="G17" s="33">
        <f>SUM(C17:C18)</f>
        <v>31650</v>
      </c>
    </row>
    <row r="18" spans="1:7" ht="17.25" x14ac:dyDescent="0.3">
      <c r="A18" s="1" t="s">
        <v>16</v>
      </c>
      <c r="B18" s="1">
        <v>7416100</v>
      </c>
      <c r="C18" s="6">
        <f>SUM(B18-'24'!B18)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55766710</v>
      </c>
      <c r="C19" s="6">
        <f>SUM(B19-'24'!B19)</f>
        <v>18620</v>
      </c>
      <c r="D19" s="14"/>
      <c r="E19" s="1"/>
      <c r="F19" s="1"/>
      <c r="G19" s="12">
        <f>SUM(C19)</f>
        <v>18620</v>
      </c>
    </row>
    <row r="20" spans="1:7" ht="17.25" x14ac:dyDescent="0.3">
      <c r="A20" s="1" t="s">
        <v>18</v>
      </c>
      <c r="B20" s="1">
        <v>24966300</v>
      </c>
      <c r="C20" s="6">
        <f>SUM(B20-'24'!B20)</f>
        <v>53400</v>
      </c>
      <c r="D20" s="14"/>
      <c r="E20" s="1"/>
      <c r="F20" s="1"/>
      <c r="G20" s="12">
        <f>SUM(C20)</f>
        <v>53400</v>
      </c>
    </row>
    <row r="21" spans="1:7" ht="17.25" x14ac:dyDescent="0.3">
      <c r="A21" s="1" t="s">
        <v>19</v>
      </c>
      <c r="B21" s="1">
        <v>97886200</v>
      </c>
      <c r="C21" s="6">
        <f>SUM(B21-'24'!B21)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13760400</v>
      </c>
      <c r="C22" s="6">
        <f>SUM(B22-'24'!B22)</f>
        <v>108300</v>
      </c>
      <c r="D22" s="14"/>
      <c r="E22" s="1"/>
      <c r="F22" s="1"/>
      <c r="G22" s="27">
        <f>SUM(C22)</f>
        <v>108300</v>
      </c>
    </row>
    <row r="23" spans="1:7" ht="17.25" x14ac:dyDescent="0.3">
      <c r="A23" s="1" t="s">
        <v>20</v>
      </c>
      <c r="B23" s="1">
        <v>24921200</v>
      </c>
      <c r="C23" s="6">
        <f>SUM(B23-'24'!B23)</f>
        <v>70900</v>
      </c>
      <c r="D23" s="14"/>
      <c r="E23" s="1"/>
      <c r="F23" s="1"/>
      <c r="G23" s="33">
        <f>SUM(C23:C24)</f>
        <v>100400</v>
      </c>
    </row>
    <row r="24" spans="1:7" ht="17.25" x14ac:dyDescent="0.3">
      <c r="A24" s="1" t="s">
        <v>21</v>
      </c>
      <c r="B24" s="1">
        <v>4401210</v>
      </c>
      <c r="C24" s="6">
        <f>SUM(B24-'24'!B24)</f>
        <v>29500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68214000</v>
      </c>
      <c r="C25" s="6">
        <f>SUM(B25-'24'!B25)</f>
        <v>338000</v>
      </c>
      <c r="D25" s="14"/>
      <c r="E25" s="1"/>
      <c r="F25" s="1"/>
      <c r="G25" s="33">
        <f>SUM(C25:C26)</f>
        <v>422580</v>
      </c>
    </row>
    <row r="26" spans="1:7" ht="17.25" x14ac:dyDescent="0.3">
      <c r="A26" s="1" t="s">
        <v>23</v>
      </c>
      <c r="B26" s="1">
        <v>6017160</v>
      </c>
      <c r="C26" s="6">
        <f>SUM(B26-'24'!B26)</f>
        <v>84580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SUM(B27-'24'!B27)</f>
        <v>0</v>
      </c>
      <c r="D27" s="14"/>
      <c r="E27" s="1"/>
      <c r="F27" s="1"/>
      <c r="G27" s="33">
        <f>SUM(C27:C28)</f>
        <v>1410</v>
      </c>
    </row>
    <row r="28" spans="1:7" ht="17.25" x14ac:dyDescent="0.3">
      <c r="A28" s="1" t="s">
        <v>25</v>
      </c>
      <c r="B28" s="1">
        <v>247980</v>
      </c>
      <c r="C28" s="6">
        <f>SUM(B28-'24'!B28)</f>
        <v>1410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32556000</v>
      </c>
      <c r="C29" s="6">
        <f>SUM(B29-'24'!B29)</f>
        <v>125000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6468780</v>
      </c>
      <c r="C30" s="6">
        <f>SUM(B30-'24'!B30)</f>
        <v>76730</v>
      </c>
      <c r="D30" s="14"/>
      <c r="E30" s="1"/>
      <c r="F30" s="1"/>
      <c r="G30" s="21">
        <f>SUM(C29:C30)</f>
        <v>201730</v>
      </c>
    </row>
    <row r="31" spans="1:7" ht="17.25" x14ac:dyDescent="0.3">
      <c r="A31" s="1" t="s">
        <v>26</v>
      </c>
      <c r="B31" s="1">
        <v>234000</v>
      </c>
      <c r="C31" s="6">
        <f>SUM(B31-'24'!B31)</f>
        <v>0</v>
      </c>
      <c r="D31" s="14"/>
      <c r="E31" s="1"/>
      <c r="F31" s="1"/>
      <c r="G31" s="33">
        <f>SUM(C31:C32)</f>
        <v>33540</v>
      </c>
    </row>
    <row r="32" spans="1:7" ht="17.25" x14ac:dyDescent="0.3">
      <c r="A32" s="1" t="s">
        <v>27</v>
      </c>
      <c r="B32" s="1">
        <v>7354330</v>
      </c>
      <c r="C32" s="6">
        <f>SUM(B32-'24'!B32)</f>
        <v>33540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61890000</v>
      </c>
      <c r="C33" s="6">
        <f>SUM(B33-'24'!B33)</f>
        <v>113000</v>
      </c>
      <c r="D33" s="14"/>
      <c r="E33" s="1"/>
      <c r="F33" s="1"/>
      <c r="G33" s="33">
        <f>SUM(C33:C34)</f>
        <v>191740</v>
      </c>
    </row>
    <row r="34" spans="1:7" ht="17.25" x14ac:dyDescent="0.3">
      <c r="A34" s="1" t="s">
        <v>29</v>
      </c>
      <c r="B34" s="1">
        <v>4853090</v>
      </c>
      <c r="C34" s="6">
        <f>SUM(B34-'24'!B34)</f>
        <v>78740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SUM(B35-'24'!B35)</f>
        <v>0</v>
      </c>
      <c r="D35" s="14"/>
      <c r="E35" s="1"/>
      <c r="F35" s="1"/>
      <c r="G35" s="33">
        <f>SUM(C35:C36)</f>
        <v>6580</v>
      </c>
    </row>
    <row r="36" spans="1:7" ht="17.25" x14ac:dyDescent="0.3">
      <c r="A36" s="1" t="s">
        <v>44</v>
      </c>
      <c r="B36" s="1">
        <v>3930780</v>
      </c>
      <c r="C36" s="6">
        <f>SUM(B36-'24'!B36)</f>
        <v>6580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247900</v>
      </c>
      <c r="C37" s="6">
        <f>SUM(B37-'24'!B37)</f>
        <v>2800</v>
      </c>
      <c r="D37" s="14"/>
      <c r="E37" s="1"/>
      <c r="F37" s="1"/>
      <c r="G37" s="33">
        <f>SUM(C37:C38)</f>
        <v>19900</v>
      </c>
    </row>
    <row r="38" spans="1:7" ht="17.25" x14ac:dyDescent="0.3">
      <c r="A38" s="1" t="s">
        <v>46</v>
      </c>
      <c r="B38" s="1">
        <v>1852260</v>
      </c>
      <c r="C38" s="6">
        <f>SUM(B38-'24'!B38)</f>
        <v>17100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61442000</v>
      </c>
      <c r="C39" s="6">
        <f>SUM(B39-'24'!B39)</f>
        <v>7000</v>
      </c>
      <c r="D39" s="14"/>
      <c r="E39" s="1"/>
      <c r="F39" s="1"/>
      <c r="G39" s="33">
        <f>SUM(C39:C40)</f>
        <v>61350</v>
      </c>
    </row>
    <row r="40" spans="1:7" ht="17.25" x14ac:dyDescent="0.3">
      <c r="A40" s="1" t="s">
        <v>31</v>
      </c>
      <c r="B40" s="1">
        <v>787520</v>
      </c>
      <c r="C40" s="6">
        <f>SUM(B40-'24'!B40)</f>
        <v>54350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&amp;C&amp;20November 25, 2018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21" sqref="B21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218471000</v>
      </c>
      <c r="C2" s="6">
        <f>SUM(B2-'25'!B2)</f>
        <v>51000</v>
      </c>
      <c r="D2" s="8"/>
      <c r="E2" s="2"/>
      <c r="F2" s="3"/>
      <c r="G2" s="33">
        <f>SUM(C2:C3)</f>
        <v>96240</v>
      </c>
    </row>
    <row r="3" spans="1:7" ht="17.25" x14ac:dyDescent="0.3">
      <c r="A3" s="1" t="s">
        <v>0</v>
      </c>
      <c r="B3" s="1">
        <v>8938410</v>
      </c>
      <c r="C3" s="6">
        <f>SUM(B3-'25'!B3)</f>
        <v>45240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2709000</v>
      </c>
      <c r="C4" s="6">
        <f>SUM(B4-'25'!B4)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40452670</v>
      </c>
      <c r="C5" s="6">
        <f>SUM(B5-'25'!B5)</f>
        <v>94240</v>
      </c>
      <c r="D5" s="8"/>
      <c r="E5" s="1"/>
      <c r="F5" s="1"/>
      <c r="G5" s="12">
        <f>SUM(C5)</f>
        <v>94240</v>
      </c>
    </row>
    <row r="6" spans="1:7" ht="17.25" x14ac:dyDescent="0.3">
      <c r="A6" s="1" t="s">
        <v>4</v>
      </c>
      <c r="B6" s="1">
        <v>39505190</v>
      </c>
      <c r="C6" s="6">
        <f>SUM(B6-'25'!B6)</f>
        <v>4370</v>
      </c>
      <c r="D6" s="14"/>
      <c r="E6" s="1"/>
      <c r="F6" s="1"/>
      <c r="G6" s="12">
        <f>SUM(C6)</f>
        <v>4370</v>
      </c>
    </row>
    <row r="7" spans="1:7" ht="17.25" x14ac:dyDescent="0.3">
      <c r="A7" s="1" t="s">
        <v>5</v>
      </c>
      <c r="B7" s="1">
        <v>13886500</v>
      </c>
      <c r="C7" s="6">
        <f>SUM(B7-'25'!B7)</f>
        <v>12100</v>
      </c>
      <c r="D7" s="14"/>
      <c r="E7" s="1"/>
      <c r="F7" s="1"/>
      <c r="G7" s="33">
        <f>SUM(C7:C8)</f>
        <v>37870</v>
      </c>
    </row>
    <row r="8" spans="1:7" ht="17.25" x14ac:dyDescent="0.3">
      <c r="A8" s="1" t="s">
        <v>6</v>
      </c>
      <c r="B8" s="1">
        <v>6850350</v>
      </c>
      <c r="C8" s="6">
        <f>SUM(B8-'25'!B8)</f>
        <v>25770</v>
      </c>
      <c r="D8" s="14"/>
      <c r="E8" s="1"/>
      <c r="F8" s="1"/>
      <c r="G8" s="34"/>
    </row>
    <row r="9" spans="1:7" ht="17.25" x14ac:dyDescent="0.3">
      <c r="A9" s="1" t="s">
        <v>7</v>
      </c>
      <c r="B9" s="1">
        <v>1375490</v>
      </c>
      <c r="C9" s="6">
        <f>SUM(B9-'25'!B9)</f>
        <v>98870</v>
      </c>
      <c r="D9" s="14"/>
      <c r="E9" s="1"/>
      <c r="F9" s="1"/>
      <c r="G9" s="12">
        <f>SUM(C9)</f>
        <v>98870</v>
      </c>
    </row>
    <row r="10" spans="1:7" ht="17.25" x14ac:dyDescent="0.3">
      <c r="A10" s="1" t="s">
        <v>8</v>
      </c>
      <c r="B10" s="1">
        <v>95164800</v>
      </c>
      <c r="C10" s="6">
        <f>SUM(B10-'25'!B10)</f>
        <v>272200</v>
      </c>
      <c r="D10" s="14"/>
      <c r="E10" s="1"/>
      <c r="F10" s="1"/>
      <c r="G10" s="33">
        <f>SUM(C10:C11)</f>
        <v>272200</v>
      </c>
    </row>
    <row r="11" spans="1:7" ht="17.25" x14ac:dyDescent="0.3">
      <c r="A11" s="1" t="s">
        <v>9</v>
      </c>
      <c r="B11" s="1">
        <v>36407390</v>
      </c>
      <c r="C11" s="6">
        <f>SUM(B11-'25'!B11)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6978267000</v>
      </c>
      <c r="C12" s="6">
        <f>SUM(B12-'25'!B12)</f>
        <v>1610000</v>
      </c>
      <c r="D12" s="14"/>
      <c r="E12" s="1"/>
      <c r="F12" s="1">
        <v>1.9</v>
      </c>
      <c r="G12" s="12">
        <f>SUM(C12)</f>
        <v>1610000</v>
      </c>
    </row>
    <row r="13" spans="1:7" ht="17.25" x14ac:dyDescent="0.3">
      <c r="A13" s="1" t="s">
        <v>11</v>
      </c>
      <c r="B13" s="11">
        <v>6666671013000</v>
      </c>
      <c r="C13" s="13">
        <f>SUM(B13-'25'!B13)</f>
        <v>301000</v>
      </c>
      <c r="D13" s="14"/>
      <c r="E13" s="1"/>
      <c r="F13" s="1"/>
      <c r="G13" s="12">
        <f>SUM(C13)</f>
        <v>301000</v>
      </c>
    </row>
    <row r="14" spans="1:7" ht="17.25" x14ac:dyDescent="0.3">
      <c r="A14" s="1" t="s">
        <v>12</v>
      </c>
      <c r="B14" s="1">
        <v>51737590</v>
      </c>
      <c r="C14" s="6">
        <f>SUM(B14-'25'!B14)</f>
        <v>90770</v>
      </c>
      <c r="D14" s="14"/>
      <c r="E14" s="1"/>
      <c r="F14" s="1"/>
      <c r="G14" s="12">
        <f>SUM(C14)</f>
        <v>90770</v>
      </c>
    </row>
    <row r="15" spans="1:7" ht="17.25" x14ac:dyDescent="0.3">
      <c r="A15" s="1" t="s">
        <v>13</v>
      </c>
      <c r="B15" s="1">
        <v>243231190</v>
      </c>
      <c r="C15" s="6">
        <f>SUM(B15-'25'!B15)</f>
        <v>331580</v>
      </c>
      <c r="D15" s="14"/>
      <c r="E15" s="1"/>
      <c r="F15" s="1"/>
      <c r="G15" s="30">
        <f>SUM(C15:C15)</f>
        <v>331580</v>
      </c>
    </row>
    <row r="16" spans="1:7" ht="17.25" x14ac:dyDescent="0.3">
      <c r="A16" s="1" t="s">
        <v>14</v>
      </c>
      <c r="B16" s="1">
        <v>250481000</v>
      </c>
      <c r="C16" s="6">
        <f>SUM(B16-'25'!B16)</f>
        <v>330000</v>
      </c>
      <c r="D16" s="14"/>
      <c r="E16" s="1"/>
      <c r="F16" s="1"/>
      <c r="G16" s="12">
        <f>SUM(C16)</f>
        <v>330000</v>
      </c>
    </row>
    <row r="17" spans="1:7" ht="17.25" x14ac:dyDescent="0.3">
      <c r="A17" s="1" t="s">
        <v>15</v>
      </c>
      <c r="B17" s="1">
        <v>7293180</v>
      </c>
      <c r="C17" s="6">
        <f>SUM(B17-'25'!B17)</f>
        <v>31140</v>
      </c>
      <c r="D17" s="14"/>
      <c r="E17" s="1"/>
      <c r="F17" s="1"/>
      <c r="G17" s="33">
        <f>SUM(C17:C18)</f>
        <v>31540</v>
      </c>
    </row>
    <row r="18" spans="1:7" ht="17.25" x14ac:dyDescent="0.3">
      <c r="A18" s="1" t="s">
        <v>16</v>
      </c>
      <c r="B18" s="1">
        <v>7416500</v>
      </c>
      <c r="C18" s="6">
        <f>SUM(B18-'25'!B18)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55788830</v>
      </c>
      <c r="C19" s="6">
        <f>SUM(B19-'25'!B19)</f>
        <v>22120</v>
      </c>
      <c r="D19" s="14"/>
      <c r="E19" s="1"/>
      <c r="F19" s="1"/>
      <c r="G19" s="12">
        <f>SUM(C19)</f>
        <v>22120</v>
      </c>
    </row>
    <row r="20" spans="1:7" ht="17.25" x14ac:dyDescent="0.3">
      <c r="A20" s="1" t="s">
        <v>18</v>
      </c>
      <c r="B20" s="1">
        <v>25018100</v>
      </c>
      <c r="C20" s="6">
        <f>SUM(B20-'25'!B20)</f>
        <v>51800</v>
      </c>
      <c r="D20" s="14"/>
      <c r="E20" s="1"/>
      <c r="F20" s="1"/>
      <c r="G20" s="12">
        <f>SUM(C20)</f>
        <v>51800</v>
      </c>
    </row>
    <row r="21" spans="1:7" ht="17.25" x14ac:dyDescent="0.3">
      <c r="A21" s="1" t="s">
        <v>19</v>
      </c>
      <c r="B21" s="1">
        <v>97993100</v>
      </c>
      <c r="C21" s="6">
        <f>SUM(B21-'25'!B21)</f>
        <v>106900</v>
      </c>
      <c r="D21" s="14"/>
      <c r="E21" s="1"/>
      <c r="F21" s="1"/>
      <c r="G21" s="12">
        <f>SUM(C21)</f>
        <v>106900</v>
      </c>
    </row>
    <row r="22" spans="1:7" ht="17.25" x14ac:dyDescent="0.3">
      <c r="A22" s="1" t="s">
        <v>42</v>
      </c>
      <c r="B22" s="1">
        <v>13812400</v>
      </c>
      <c r="C22" s="6">
        <f>SUM(B22-'25'!B22)</f>
        <v>52000</v>
      </c>
      <c r="D22" s="14"/>
      <c r="E22" s="1"/>
      <c r="F22" s="1"/>
      <c r="G22" s="27">
        <f>SUM(C22)</f>
        <v>52000</v>
      </c>
    </row>
    <row r="23" spans="1:7" ht="17.25" x14ac:dyDescent="0.3">
      <c r="A23" s="1" t="s">
        <v>20</v>
      </c>
      <c r="B23" s="1">
        <v>24955400</v>
      </c>
      <c r="C23" s="6">
        <f>SUM(B23-'25'!B23)</f>
        <v>34200</v>
      </c>
      <c r="D23" s="14"/>
      <c r="E23" s="1"/>
      <c r="F23" s="1"/>
      <c r="G23" s="33">
        <f>SUM(C23:C24)</f>
        <v>48200</v>
      </c>
    </row>
    <row r="24" spans="1:7" ht="17.25" x14ac:dyDescent="0.3">
      <c r="A24" s="1" t="s">
        <v>21</v>
      </c>
      <c r="B24" s="1">
        <v>4415210</v>
      </c>
      <c r="C24" s="6">
        <f>SUM(B24-'25'!B24)</f>
        <v>14000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68384000</v>
      </c>
      <c r="C25" s="6">
        <f>SUM(B25-'25'!B25)</f>
        <v>170000</v>
      </c>
      <c r="D25" s="14"/>
      <c r="E25" s="1"/>
      <c r="F25" s="1"/>
      <c r="G25" s="33">
        <f>SUM(C25:C26)</f>
        <v>210560</v>
      </c>
    </row>
    <row r="26" spans="1:7" ht="17.25" x14ac:dyDescent="0.3">
      <c r="A26" s="1" t="s">
        <v>23</v>
      </c>
      <c r="B26" s="1">
        <v>6057720</v>
      </c>
      <c r="C26" s="6">
        <f>SUM(B26-'25'!B26)</f>
        <v>40560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SUM(B27-'25'!B27)</f>
        <v>0</v>
      </c>
      <c r="D27" s="14"/>
      <c r="E27" s="1"/>
      <c r="F27" s="1"/>
      <c r="G27" s="33">
        <f>SUM(C27:C28)</f>
        <v>580</v>
      </c>
    </row>
    <row r="28" spans="1:7" ht="17.25" x14ac:dyDescent="0.3">
      <c r="A28" s="1" t="s">
        <v>25</v>
      </c>
      <c r="B28" s="1">
        <v>248560</v>
      </c>
      <c r="C28" s="6">
        <f>SUM(B28-'25'!B28)</f>
        <v>580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32615000</v>
      </c>
      <c r="C29" s="6">
        <f>SUM(B29-'25'!B29)</f>
        <v>59000</v>
      </c>
      <c r="D29" s="14"/>
      <c r="E29" s="1"/>
      <c r="F29" s="1"/>
      <c r="G29" s="22"/>
    </row>
    <row r="30" spans="1:7" ht="17.25" x14ac:dyDescent="0.3">
      <c r="A30" s="1" t="s">
        <v>41</v>
      </c>
      <c r="B30" s="1">
        <v>6505530</v>
      </c>
      <c r="C30" s="6">
        <f>SUM(B30-'25'!B30)</f>
        <v>36750</v>
      </c>
      <c r="D30" s="14"/>
      <c r="E30" s="1"/>
      <c r="F30" s="1"/>
      <c r="G30" s="22">
        <f>SUM(C29:C30)</f>
        <v>95750</v>
      </c>
    </row>
    <row r="31" spans="1:7" ht="17.25" x14ac:dyDescent="0.3">
      <c r="A31" s="1" t="s">
        <v>26</v>
      </c>
      <c r="B31" s="1">
        <v>234000</v>
      </c>
      <c r="C31" s="6">
        <f>SUM(B31-'25'!B31)</f>
        <v>0</v>
      </c>
      <c r="D31" s="14"/>
      <c r="E31" s="1"/>
      <c r="F31" s="1"/>
      <c r="G31" s="33">
        <f>SUM(C31:C32)</f>
        <v>16210</v>
      </c>
    </row>
    <row r="32" spans="1:7" ht="17.25" x14ac:dyDescent="0.3">
      <c r="A32" s="1" t="s">
        <v>27</v>
      </c>
      <c r="B32" s="1">
        <v>7370540</v>
      </c>
      <c r="C32" s="6">
        <f>SUM(B32-'25'!B32)</f>
        <v>16210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61942000</v>
      </c>
      <c r="C33" s="6">
        <f>SUM(B33-'25'!B33)</f>
        <v>52000</v>
      </c>
      <c r="D33" s="14"/>
      <c r="E33" s="1"/>
      <c r="F33" s="1"/>
      <c r="G33" s="33">
        <f>SUM(C33:C34)</f>
        <v>89490</v>
      </c>
    </row>
    <row r="34" spans="1:7" ht="17.25" x14ac:dyDescent="0.3">
      <c r="A34" s="1" t="s">
        <v>29</v>
      </c>
      <c r="B34" s="1">
        <v>4890580</v>
      </c>
      <c r="C34" s="6">
        <f>SUM(B34-'25'!B34)</f>
        <v>37490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SUM(B35-'25'!B35)</f>
        <v>0</v>
      </c>
      <c r="D35" s="14"/>
      <c r="E35" s="1">
        <v>0.82</v>
      </c>
      <c r="F35" s="1">
        <v>0.8</v>
      </c>
      <c r="G35" s="33">
        <f>SUM(C35:C36)</f>
        <v>2870</v>
      </c>
    </row>
    <row r="36" spans="1:7" ht="17.25" x14ac:dyDescent="0.3">
      <c r="A36" s="1" t="s">
        <v>44</v>
      </c>
      <c r="B36" s="1">
        <v>3933650</v>
      </c>
      <c r="C36" s="6">
        <f>SUM(B36-'25'!B36)</f>
        <v>2870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248800</v>
      </c>
      <c r="C37" s="6">
        <f>SUM(B37-'25'!B37)</f>
        <v>900</v>
      </c>
      <c r="D37" s="14"/>
      <c r="E37" s="1">
        <v>1.1499999999999999</v>
      </c>
      <c r="F37" s="1">
        <v>1.1100000000000001</v>
      </c>
      <c r="G37" s="33">
        <f>SUM(C37:C38)</f>
        <v>8990</v>
      </c>
    </row>
    <row r="38" spans="1:7" ht="17.25" x14ac:dyDescent="0.3">
      <c r="A38" s="1" t="s">
        <v>46</v>
      </c>
      <c r="B38" s="1">
        <v>1860350</v>
      </c>
      <c r="C38" s="6">
        <f>SUM(B38-'25'!B38)</f>
        <v>8090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61445000</v>
      </c>
      <c r="C39" s="6">
        <f>SUM(B39-'25'!B39)</f>
        <v>3000</v>
      </c>
      <c r="D39" s="14"/>
      <c r="E39" s="1"/>
      <c r="F39" s="1"/>
      <c r="G39" s="33">
        <f>SUM(C39:C40)</f>
        <v>28160</v>
      </c>
    </row>
    <row r="40" spans="1:7" ht="17.25" x14ac:dyDescent="0.3">
      <c r="A40" s="1" t="s">
        <v>31</v>
      </c>
      <c r="B40" s="1">
        <v>812680</v>
      </c>
      <c r="C40" s="6">
        <f>SUM(B40-'25'!B40)</f>
        <v>25160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SUM(B41-'25'!B41)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&amp;C&amp;20November 26, 2018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B22" sqref="B22"/>
    </sheetView>
  </sheetViews>
  <sheetFormatPr defaultRowHeight="15" x14ac:dyDescent="0.25"/>
  <cols>
    <col min="1" max="1" width="16" customWidth="1"/>
    <col min="2" max="2" width="17.85546875" customWidth="1"/>
    <col min="3" max="3" width="17" customWidth="1"/>
    <col min="5" max="5" width="6.7109375" customWidth="1"/>
    <col min="6" max="6" width="6.42578125" customWidth="1"/>
    <col min="7" max="7" width="16.28515625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218522000</v>
      </c>
      <c r="C2" s="6">
        <f>SUM(B2-'26'!B2)</f>
        <v>51000</v>
      </c>
      <c r="D2" s="8"/>
      <c r="E2" s="2"/>
      <c r="F2" s="3"/>
      <c r="G2" s="33">
        <f>SUM(C2:C3)</f>
        <v>98840</v>
      </c>
    </row>
    <row r="3" spans="1:7" ht="17.25" x14ac:dyDescent="0.3">
      <c r="A3" s="1" t="s">
        <v>0</v>
      </c>
      <c r="B3" s="1">
        <v>8986250</v>
      </c>
      <c r="C3" s="6">
        <f>SUM(B3-'26'!B3)</f>
        <v>47840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2715000</v>
      </c>
      <c r="C4" s="6">
        <f>SUM(B4-'26'!B4)</f>
        <v>6000</v>
      </c>
      <c r="D4" s="14"/>
      <c r="E4" s="1"/>
      <c r="F4" s="1"/>
      <c r="G4" s="7">
        <f>SUM(C4)</f>
        <v>6000</v>
      </c>
    </row>
    <row r="5" spans="1:7" ht="17.25" x14ac:dyDescent="0.3">
      <c r="A5" s="1" t="s">
        <v>3</v>
      </c>
      <c r="B5" s="1">
        <v>40552160</v>
      </c>
      <c r="C5" s="6">
        <f>SUM(B5-'26'!B5)</f>
        <v>99490</v>
      </c>
      <c r="D5" s="8"/>
      <c r="E5" s="1"/>
      <c r="F5" s="1"/>
      <c r="G5" s="12">
        <f>SUM(C5)</f>
        <v>99490</v>
      </c>
    </row>
    <row r="6" spans="1:7" ht="17.25" x14ac:dyDescent="0.3">
      <c r="A6" s="1" t="s">
        <v>4</v>
      </c>
      <c r="B6" s="1">
        <v>39510030</v>
      </c>
      <c r="C6" s="6">
        <f>SUM(B6-'26'!B6)</f>
        <v>4840</v>
      </c>
      <c r="D6" s="14"/>
      <c r="E6" s="1"/>
      <c r="F6" s="1"/>
      <c r="G6" s="7">
        <f>SUM(C6)</f>
        <v>4840</v>
      </c>
    </row>
    <row r="7" spans="1:7" ht="17.25" x14ac:dyDescent="0.3">
      <c r="A7" s="1" t="s">
        <v>5</v>
      </c>
      <c r="B7" s="1">
        <v>13895900</v>
      </c>
      <c r="C7" s="6">
        <f>SUM(B7-'26'!B7)</f>
        <v>9400</v>
      </c>
      <c r="D7" s="14"/>
      <c r="E7" s="1"/>
      <c r="F7" s="1"/>
      <c r="G7" s="33">
        <f>SUM(C7:C8)</f>
        <v>36660</v>
      </c>
    </row>
    <row r="8" spans="1:7" ht="17.25" x14ac:dyDescent="0.3">
      <c r="A8" s="1" t="s">
        <v>6</v>
      </c>
      <c r="B8" s="1">
        <v>6877610</v>
      </c>
      <c r="C8" s="6">
        <f>SUM(B8-'26'!B8)</f>
        <v>27260</v>
      </c>
      <c r="D8" s="14"/>
      <c r="E8" s="1"/>
      <c r="F8" s="1"/>
      <c r="G8" s="34"/>
    </row>
    <row r="9" spans="1:7" ht="17.25" x14ac:dyDescent="0.3">
      <c r="A9" s="1" t="s">
        <v>7</v>
      </c>
      <c r="B9" s="1">
        <v>1474350</v>
      </c>
      <c r="C9" s="6">
        <f>SUM(B9-'26'!B9)</f>
        <v>98860</v>
      </c>
      <c r="D9" s="14"/>
      <c r="E9" s="1"/>
      <c r="F9" s="1"/>
      <c r="G9" s="12">
        <f>SUM(C9)</f>
        <v>98860</v>
      </c>
    </row>
    <row r="10" spans="1:7" ht="17.25" x14ac:dyDescent="0.3">
      <c r="A10" s="1" t="s">
        <v>8</v>
      </c>
      <c r="B10" s="1">
        <v>95571300</v>
      </c>
      <c r="C10" s="6">
        <f>SUM(B10-'26'!B10)</f>
        <v>406500</v>
      </c>
      <c r="D10" s="14"/>
      <c r="E10" s="1"/>
      <c r="F10" s="1"/>
      <c r="G10" s="33">
        <f>SUM(C10:C11)</f>
        <v>406500</v>
      </c>
    </row>
    <row r="11" spans="1:7" ht="17.25" x14ac:dyDescent="0.3">
      <c r="A11" s="1" t="s">
        <v>9</v>
      </c>
      <c r="B11" s="1">
        <v>36407390</v>
      </c>
      <c r="C11" s="6">
        <f>SUM(B11-'26'!B11)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6979946000</v>
      </c>
      <c r="C12" s="6">
        <f>SUM(B12-'26'!B12)</f>
        <v>1679000</v>
      </c>
      <c r="D12" s="14"/>
      <c r="E12" s="1"/>
      <c r="F12" s="1">
        <v>2</v>
      </c>
      <c r="G12" s="12">
        <f>SUM(C12)</f>
        <v>1679000</v>
      </c>
    </row>
    <row r="13" spans="1:7" ht="17.25" x14ac:dyDescent="0.3">
      <c r="A13" s="1" t="s">
        <v>11</v>
      </c>
      <c r="B13" s="11">
        <v>6666671424000</v>
      </c>
      <c r="C13" s="13">
        <f>SUM(B13-'26'!B13)</f>
        <v>411000</v>
      </c>
      <c r="D13" s="14"/>
      <c r="E13" s="1"/>
      <c r="F13" s="1"/>
      <c r="G13" s="12">
        <f>SUM(C13)</f>
        <v>411000</v>
      </c>
    </row>
    <row r="14" spans="1:7" ht="17.25" x14ac:dyDescent="0.3">
      <c r="A14" s="1" t="s">
        <v>12</v>
      </c>
      <c r="B14" s="1">
        <v>51785010</v>
      </c>
      <c r="C14" s="6">
        <f>SUM(B14-'26'!B14)</f>
        <v>47420</v>
      </c>
      <c r="D14" s="1"/>
      <c r="E14" s="1"/>
      <c r="F14" s="1"/>
      <c r="G14" s="12">
        <f>SUM(C14)</f>
        <v>47420</v>
      </c>
    </row>
    <row r="15" spans="1:7" ht="17.25" x14ac:dyDescent="0.3">
      <c r="A15" s="1" t="s">
        <v>13</v>
      </c>
      <c r="B15" s="1">
        <v>243397550</v>
      </c>
      <c r="C15" s="6">
        <f>SUM(B15-'26'!B15)</f>
        <v>166360</v>
      </c>
      <c r="D15" s="14"/>
      <c r="E15" s="1"/>
      <c r="F15" s="1"/>
      <c r="G15" s="28">
        <f>SUM(C15:C15)</f>
        <v>166360</v>
      </c>
    </row>
    <row r="16" spans="1:7" ht="17.25" x14ac:dyDescent="0.3">
      <c r="A16" s="1" t="s">
        <v>14</v>
      </c>
      <c r="B16" s="1">
        <v>250686000</v>
      </c>
      <c r="C16" s="6">
        <f>SUM(B16-'26'!B16)</f>
        <v>205000</v>
      </c>
      <c r="D16" s="14"/>
      <c r="E16" s="1"/>
      <c r="F16" s="1"/>
      <c r="G16" s="12">
        <f>SUM(C16)</f>
        <v>205000</v>
      </c>
    </row>
    <row r="17" spans="1:7" ht="17.25" x14ac:dyDescent="0.3">
      <c r="A17" s="1" t="s">
        <v>15</v>
      </c>
      <c r="B17" s="1">
        <v>7321510</v>
      </c>
      <c r="C17" s="6">
        <f>SUM(B17-'26'!B17)</f>
        <v>28330</v>
      </c>
      <c r="D17" s="14"/>
      <c r="E17" s="1"/>
      <c r="F17" s="1"/>
      <c r="G17" s="33">
        <f>SUM(C17:C18)</f>
        <v>28930</v>
      </c>
    </row>
    <row r="18" spans="1:7" ht="17.25" x14ac:dyDescent="0.3">
      <c r="A18" s="1" t="s">
        <v>16</v>
      </c>
      <c r="B18" s="1">
        <v>7417100</v>
      </c>
      <c r="C18" s="6">
        <f>SUM(B18-'26'!B18)</f>
        <v>600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55811940</v>
      </c>
      <c r="C19" s="6">
        <f>SUM(B19-'26'!B19)</f>
        <v>23110</v>
      </c>
      <c r="D19" s="14"/>
      <c r="E19" s="1"/>
      <c r="F19" s="1"/>
      <c r="G19" s="12">
        <f>SUM(C19)</f>
        <v>23110</v>
      </c>
    </row>
    <row r="20" spans="1:7" ht="17.25" x14ac:dyDescent="0.3">
      <c r="A20" s="1" t="s">
        <v>18</v>
      </c>
      <c r="B20" s="1">
        <v>25070500</v>
      </c>
      <c r="C20" s="6">
        <f>SUM(B20-'26'!B20)</f>
        <v>52400</v>
      </c>
      <c r="D20" s="14"/>
      <c r="E20" s="1"/>
      <c r="F20" s="1"/>
      <c r="G20" s="12">
        <f>SUM(C20)</f>
        <v>52400</v>
      </c>
    </row>
    <row r="21" spans="1:7" ht="17.25" x14ac:dyDescent="0.3">
      <c r="A21" s="1" t="s">
        <v>19</v>
      </c>
      <c r="B21" s="1">
        <v>98051900</v>
      </c>
      <c r="C21" s="6">
        <f>SUM(B21-'26'!B21)</f>
        <v>58800</v>
      </c>
      <c r="D21" s="14"/>
      <c r="E21" s="1"/>
      <c r="F21" s="1"/>
      <c r="G21" s="12">
        <f>SUM(C21)</f>
        <v>58800</v>
      </c>
    </row>
    <row r="22" spans="1:7" ht="17.25" x14ac:dyDescent="0.3">
      <c r="A22" s="1" t="s">
        <v>42</v>
      </c>
      <c r="B22" s="1">
        <v>13867000</v>
      </c>
      <c r="C22" s="6">
        <f>SUM(B22-'26'!B22)</f>
        <v>54600</v>
      </c>
      <c r="D22" s="14"/>
      <c r="E22" s="1"/>
      <c r="F22" s="1"/>
      <c r="G22" s="27">
        <f>SUM(C22)</f>
        <v>54600</v>
      </c>
    </row>
    <row r="23" spans="1:7" ht="17.25" x14ac:dyDescent="0.3">
      <c r="A23" s="1" t="s">
        <v>20</v>
      </c>
      <c r="B23" s="1">
        <v>24988000</v>
      </c>
      <c r="C23" s="6">
        <f>SUM(B23-'26'!B23)</f>
        <v>32600</v>
      </c>
      <c r="D23" s="14"/>
      <c r="E23" s="1"/>
      <c r="F23" s="1"/>
      <c r="G23" s="33">
        <f>SUM(C23:C24)</f>
        <v>47640</v>
      </c>
    </row>
    <row r="24" spans="1:7" ht="17.25" x14ac:dyDescent="0.3">
      <c r="A24" s="1" t="s">
        <v>21</v>
      </c>
      <c r="B24" s="1">
        <v>4430250</v>
      </c>
      <c r="C24" s="6">
        <f>SUM(B24-'26'!B24)</f>
        <v>15040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68528000</v>
      </c>
      <c r="C25" s="6">
        <f>SUM(B25-'26'!B25)</f>
        <v>144000</v>
      </c>
      <c r="D25" s="14"/>
      <c r="E25" s="1"/>
      <c r="F25" s="1"/>
      <c r="G25" s="33">
        <f>SUM(C25:C26)</f>
        <v>184500</v>
      </c>
    </row>
    <row r="26" spans="1:7" ht="17.25" x14ac:dyDescent="0.3">
      <c r="A26" s="1" t="s">
        <v>23</v>
      </c>
      <c r="B26" s="1">
        <v>6098220</v>
      </c>
      <c r="C26" s="6">
        <f>SUM(B26-'26'!B26)</f>
        <v>40500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SUM(B27-'26'!B27)</f>
        <v>0</v>
      </c>
      <c r="D27" s="14"/>
      <c r="E27" s="1"/>
      <c r="F27" s="1"/>
      <c r="G27" s="31">
        <f>SUM(C27:C28)</f>
        <v>590</v>
      </c>
    </row>
    <row r="28" spans="1:7" ht="17.25" x14ac:dyDescent="0.3">
      <c r="A28" s="1" t="s">
        <v>25</v>
      </c>
      <c r="B28" s="1">
        <v>249150</v>
      </c>
      <c r="C28" s="6">
        <f>SUM(B28-'26'!B28)</f>
        <v>590</v>
      </c>
      <c r="D28" s="14"/>
      <c r="E28" s="1"/>
      <c r="F28" s="1"/>
      <c r="G28" s="37"/>
    </row>
    <row r="29" spans="1:7" ht="17.25" x14ac:dyDescent="0.3">
      <c r="A29" s="1" t="s">
        <v>40</v>
      </c>
      <c r="B29" s="1">
        <v>32670000</v>
      </c>
      <c r="C29" s="6">
        <f>SUM(B29-'26'!B29)</f>
        <v>55000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6542520</v>
      </c>
      <c r="C30" s="6">
        <f>SUM(B30-'26'!B30)</f>
        <v>36990</v>
      </c>
      <c r="D30" s="14"/>
      <c r="E30" s="1"/>
      <c r="F30" s="1"/>
      <c r="G30" s="21">
        <f>SUM(C29:C30)</f>
        <v>91990</v>
      </c>
    </row>
    <row r="31" spans="1:7" ht="17.25" x14ac:dyDescent="0.3">
      <c r="A31" s="1" t="s">
        <v>26</v>
      </c>
      <c r="B31" s="1">
        <v>234000</v>
      </c>
      <c r="C31" s="6">
        <f>SUM(B31-'26'!B31)</f>
        <v>0</v>
      </c>
      <c r="D31" s="14"/>
      <c r="E31" s="1"/>
      <c r="F31" s="1"/>
      <c r="G31" s="33">
        <f>SUM(C31:C32)</f>
        <v>14280</v>
      </c>
    </row>
    <row r="32" spans="1:7" ht="17.25" x14ac:dyDescent="0.3">
      <c r="A32" s="1" t="s">
        <v>27</v>
      </c>
      <c r="B32" s="1">
        <v>7384820</v>
      </c>
      <c r="C32" s="6">
        <f>SUM(B32-'26'!B32)</f>
        <v>14280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61988000</v>
      </c>
      <c r="C33" s="6">
        <f>SUM(B33-'26'!B33)</f>
        <v>46000</v>
      </c>
      <c r="D33" s="14"/>
      <c r="E33" s="1"/>
      <c r="F33" s="1"/>
      <c r="G33" s="33">
        <f>SUM(C33:C34)</f>
        <v>84060</v>
      </c>
    </row>
    <row r="34" spans="1:7" ht="17.25" x14ac:dyDescent="0.3">
      <c r="A34" s="1" t="s">
        <v>29</v>
      </c>
      <c r="B34" s="1">
        <v>4928640</v>
      </c>
      <c r="C34" s="6">
        <f>SUM(B34-'26'!B34)</f>
        <v>38060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SUM(B35-'26'!B35)</f>
        <v>0</v>
      </c>
      <c r="D35" s="14"/>
      <c r="E35" s="1"/>
      <c r="F35" s="1"/>
      <c r="G35" s="33">
        <f>SUM(C35:C36)</f>
        <v>2520</v>
      </c>
    </row>
    <row r="36" spans="1:7" ht="17.25" x14ac:dyDescent="0.3">
      <c r="A36" s="1" t="s">
        <v>44</v>
      </c>
      <c r="B36" s="1">
        <v>3936170</v>
      </c>
      <c r="C36" s="6">
        <f>SUM(B36-'26'!B36)</f>
        <v>2520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249400</v>
      </c>
      <c r="C37" s="6">
        <f>SUM(B37-'26'!B37)</f>
        <v>600</v>
      </c>
      <c r="D37" s="14"/>
      <c r="E37" s="1"/>
      <c r="F37" s="1"/>
      <c r="G37" s="33">
        <f>SUM(C37:C38)</f>
        <v>7700</v>
      </c>
    </row>
    <row r="38" spans="1:7" ht="17.25" x14ac:dyDescent="0.3">
      <c r="A38" s="1" t="s">
        <v>46</v>
      </c>
      <c r="B38" s="1">
        <v>1867450</v>
      </c>
      <c r="C38" s="6">
        <f>SUM(B38-'26'!B38)</f>
        <v>7100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61445000</v>
      </c>
      <c r="C39" s="6">
        <f>SUM(B39-'26'!B39)</f>
        <v>0</v>
      </c>
      <c r="D39" s="14"/>
      <c r="E39" s="1"/>
      <c r="F39" s="1"/>
      <c r="G39" s="33">
        <f>SUM(C39:C40)</f>
        <v>23640</v>
      </c>
    </row>
    <row r="40" spans="1:7" ht="17.25" x14ac:dyDescent="0.3">
      <c r="A40" s="1" t="s">
        <v>31</v>
      </c>
      <c r="B40" s="1">
        <v>836320</v>
      </c>
      <c r="C40" s="6">
        <f>SUM(B40-'26'!B40)</f>
        <v>23640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SUM(B41-'26'!B41)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625" bottom="0.75" header="0.3" footer="0.3"/>
  <pageSetup orientation="portrait" r:id="rId1"/>
  <headerFooter>
    <oddHeader>&amp;C&amp;20November 27, 2018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10" sqref="B10"/>
    </sheetView>
  </sheetViews>
  <sheetFormatPr defaultRowHeight="15" x14ac:dyDescent="0.25"/>
  <cols>
    <col min="1" max="1" width="17" customWidth="1"/>
    <col min="2" max="2" width="19.140625" customWidth="1"/>
    <col min="3" max="3" width="14.710937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218575000</v>
      </c>
      <c r="C2" s="6">
        <f>SUM(B2-'27'!B2)</f>
        <v>53000</v>
      </c>
      <c r="D2" s="8"/>
      <c r="E2" s="2"/>
      <c r="F2" s="3"/>
      <c r="G2" s="33">
        <f>SUM(C2:C3)</f>
        <v>100630</v>
      </c>
    </row>
    <row r="3" spans="1:7" ht="17.25" x14ac:dyDescent="0.3">
      <c r="A3" s="1" t="s">
        <v>0</v>
      </c>
      <c r="B3" s="1">
        <v>9033880</v>
      </c>
      <c r="C3" s="6">
        <f>SUM(B3-'27'!B3)</f>
        <v>47630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2720000</v>
      </c>
      <c r="C4" s="6">
        <f>SUM(B4-'27'!B4)</f>
        <v>5000</v>
      </c>
      <c r="D4" s="14"/>
      <c r="E4" s="1"/>
      <c r="F4" s="1"/>
      <c r="G4" s="12">
        <f>SUM(C4)</f>
        <v>5000</v>
      </c>
    </row>
    <row r="5" spans="1:7" ht="17.25" x14ac:dyDescent="0.3">
      <c r="A5" s="1" t="s">
        <v>3</v>
      </c>
      <c r="B5" s="1">
        <v>40650650</v>
      </c>
      <c r="C5" s="6">
        <f>SUM(B5-'27'!B5)</f>
        <v>98490</v>
      </c>
      <c r="D5" s="8"/>
      <c r="E5" s="1"/>
      <c r="F5" s="1"/>
      <c r="G5" s="12">
        <f>SUM(C5)</f>
        <v>98490</v>
      </c>
    </row>
    <row r="6" spans="1:7" ht="17.25" x14ac:dyDescent="0.3">
      <c r="A6" s="1" t="s">
        <v>4</v>
      </c>
      <c r="B6" s="1">
        <v>39514640</v>
      </c>
      <c r="C6" s="6">
        <f>SUM(B6-'27'!B6)</f>
        <v>4610</v>
      </c>
      <c r="D6" s="14"/>
      <c r="E6" s="1"/>
      <c r="F6" s="1"/>
      <c r="G6" s="12">
        <f>SUM(C6)</f>
        <v>4610</v>
      </c>
    </row>
    <row r="7" spans="1:7" ht="17.25" x14ac:dyDescent="0.3">
      <c r="A7" s="1" t="s">
        <v>5</v>
      </c>
      <c r="B7" s="1">
        <v>13905400</v>
      </c>
      <c r="C7" s="6">
        <f>SUM(B7-'27'!B7)</f>
        <v>9500</v>
      </c>
      <c r="D7" s="14"/>
      <c r="E7" s="1"/>
      <c r="F7" s="1"/>
      <c r="G7" s="33">
        <f>SUM(C7:C8)</f>
        <v>36280</v>
      </c>
    </row>
    <row r="8" spans="1:7" ht="17.25" x14ac:dyDescent="0.3">
      <c r="A8" s="1" t="s">
        <v>6</v>
      </c>
      <c r="B8" s="1">
        <v>6904390</v>
      </c>
      <c r="C8" s="6">
        <f>SUM(B8-'27'!B8)</f>
        <v>26780</v>
      </c>
      <c r="D8" s="14"/>
      <c r="E8" s="1"/>
      <c r="F8" s="1"/>
      <c r="G8" s="34"/>
    </row>
    <row r="9" spans="1:7" ht="17.25" x14ac:dyDescent="0.3">
      <c r="A9" s="1" t="s">
        <v>7</v>
      </c>
      <c r="B9" s="1">
        <v>1595190</v>
      </c>
      <c r="C9" s="6">
        <f>SUM(B9-'27'!B9)</f>
        <v>120840</v>
      </c>
      <c r="D9" s="14"/>
      <c r="E9" s="1"/>
      <c r="F9" s="1"/>
      <c r="G9" s="12">
        <f>SUM(C9)</f>
        <v>120840</v>
      </c>
    </row>
    <row r="10" spans="1:7" ht="17.25" x14ac:dyDescent="0.3">
      <c r="A10" s="1" t="s">
        <v>8</v>
      </c>
      <c r="B10" s="1">
        <v>95937200</v>
      </c>
      <c r="C10" s="6">
        <f>SUM(B10-'27'!B10)</f>
        <v>365900</v>
      </c>
      <c r="D10" s="14"/>
      <c r="E10" s="1"/>
      <c r="F10" s="1"/>
      <c r="G10" s="33">
        <f>SUM(C10:C11)</f>
        <v>377010</v>
      </c>
    </row>
    <row r="11" spans="1:7" ht="17.25" x14ac:dyDescent="0.3">
      <c r="A11" s="1" t="s">
        <v>9</v>
      </c>
      <c r="B11" s="1">
        <v>36418500</v>
      </c>
      <c r="C11" s="6">
        <f>SUM(B11-'27'!B11)</f>
        <v>11110</v>
      </c>
      <c r="D11" s="14"/>
      <c r="E11" s="1"/>
      <c r="F11" s="1"/>
      <c r="G11" s="34"/>
    </row>
    <row r="12" spans="1:7" ht="17.25" x14ac:dyDescent="0.3">
      <c r="A12" s="1" t="s">
        <v>10</v>
      </c>
      <c r="B12" s="11">
        <v>6981986000</v>
      </c>
      <c r="C12" s="6">
        <f>SUM(B12-'27'!B12)</f>
        <v>2040000</v>
      </c>
      <c r="D12" s="14"/>
      <c r="E12" s="1"/>
      <c r="F12" s="1">
        <v>2</v>
      </c>
      <c r="G12" s="12">
        <f>SUM(C12)</f>
        <v>2040000</v>
      </c>
    </row>
    <row r="13" spans="1:7" ht="17.25" x14ac:dyDescent="0.3">
      <c r="A13" s="1" t="s">
        <v>11</v>
      </c>
      <c r="B13" s="11">
        <v>6666671708000</v>
      </c>
      <c r="C13" s="13">
        <f>SUM(B13-'27'!B13)</f>
        <v>284000</v>
      </c>
      <c r="D13" s="14"/>
      <c r="E13" s="1"/>
      <c r="F13" s="1"/>
      <c r="G13" s="12">
        <f>SUM(C13)</f>
        <v>284000</v>
      </c>
    </row>
    <row r="14" spans="1:7" ht="17.25" x14ac:dyDescent="0.3">
      <c r="A14" s="1" t="s">
        <v>12</v>
      </c>
      <c r="B14" s="1">
        <v>51831640</v>
      </c>
      <c r="C14" s="6">
        <f>SUM(B14-'27'!B14)</f>
        <v>46630</v>
      </c>
      <c r="D14" s="14"/>
      <c r="E14" s="1"/>
      <c r="F14" s="1"/>
      <c r="G14" s="12">
        <f>SUM(C14)</f>
        <v>46630</v>
      </c>
    </row>
    <row r="15" spans="1:7" ht="17.25" x14ac:dyDescent="0.3">
      <c r="A15" s="1" t="s">
        <v>13</v>
      </c>
      <c r="B15" s="1">
        <v>243560780</v>
      </c>
      <c r="C15" s="6">
        <f>SUM(B15-'27'!B15)</f>
        <v>163230</v>
      </c>
      <c r="D15" s="14"/>
      <c r="E15" s="1"/>
      <c r="F15" s="1"/>
      <c r="G15" s="28">
        <f>SUM(C15:C15)</f>
        <v>163230</v>
      </c>
    </row>
    <row r="16" spans="1:7" ht="17.25" x14ac:dyDescent="0.3">
      <c r="A16" s="1" t="s">
        <v>14</v>
      </c>
      <c r="B16" s="1">
        <v>250828000</v>
      </c>
      <c r="C16" s="6">
        <f>SUM(B16-'27'!B16)</f>
        <v>142000</v>
      </c>
      <c r="D16" s="14"/>
      <c r="E16" s="1"/>
      <c r="F16" s="1"/>
      <c r="G16" s="12">
        <f>SUM(C16)</f>
        <v>142000</v>
      </c>
    </row>
    <row r="17" spans="1:7" ht="17.25" x14ac:dyDescent="0.3">
      <c r="A17" s="1" t="s">
        <v>15</v>
      </c>
      <c r="B17" s="1">
        <v>7349740</v>
      </c>
      <c r="C17" s="6">
        <f>SUM(B17-'27'!B17)</f>
        <v>28230</v>
      </c>
      <c r="D17" s="14"/>
      <c r="E17" s="1"/>
      <c r="F17" s="1"/>
      <c r="G17" s="33">
        <f>SUM(C17:C18)</f>
        <v>28330</v>
      </c>
    </row>
    <row r="18" spans="1:7" ht="17.25" x14ac:dyDescent="0.3">
      <c r="A18" s="1" t="s">
        <v>16</v>
      </c>
      <c r="B18" s="1">
        <v>7417200</v>
      </c>
      <c r="C18" s="6">
        <f>SUM(B18-'27'!B18)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55833710</v>
      </c>
      <c r="C19" s="6">
        <f>SUM(B19-'27'!B19)</f>
        <v>21770</v>
      </c>
      <c r="D19" s="14"/>
      <c r="E19" s="1"/>
      <c r="F19" s="1"/>
      <c r="G19" s="12">
        <f>SUM(C19)</f>
        <v>21770</v>
      </c>
    </row>
    <row r="20" spans="1:7" ht="17.25" x14ac:dyDescent="0.3">
      <c r="A20" s="1" t="s">
        <v>18</v>
      </c>
      <c r="B20" s="1">
        <v>25125900</v>
      </c>
      <c r="C20" s="6">
        <f>SUM(B20-'27'!B20)</f>
        <v>55400</v>
      </c>
      <c r="D20" s="14"/>
      <c r="E20" s="1"/>
      <c r="F20" s="1"/>
      <c r="G20" s="12">
        <f>SUM(C20)</f>
        <v>55400</v>
      </c>
    </row>
    <row r="21" spans="1:7" ht="17.25" x14ac:dyDescent="0.3">
      <c r="A21" s="1" t="s">
        <v>19</v>
      </c>
      <c r="B21" s="1">
        <v>98112000</v>
      </c>
      <c r="C21" s="6">
        <f>SUM(B21-'27'!B21)</f>
        <v>60100</v>
      </c>
      <c r="D21" s="14"/>
      <c r="E21" s="1"/>
      <c r="F21" s="1"/>
      <c r="G21" s="12">
        <f>SUM(C21)</f>
        <v>60100</v>
      </c>
    </row>
    <row r="22" spans="1:7" ht="17.25" x14ac:dyDescent="0.3">
      <c r="A22" s="1" t="s">
        <v>42</v>
      </c>
      <c r="B22" s="1">
        <v>13918800</v>
      </c>
      <c r="C22" s="6">
        <f>SUM(B22-'27'!B22)</f>
        <v>51800</v>
      </c>
      <c r="D22" s="14"/>
      <c r="E22" s="1"/>
      <c r="F22" s="1"/>
      <c r="G22" s="27">
        <f>SUM(C22)</f>
        <v>51800</v>
      </c>
    </row>
    <row r="23" spans="1:7" ht="17.25" x14ac:dyDescent="0.3">
      <c r="A23" s="1" t="s">
        <v>20</v>
      </c>
      <c r="B23" s="1">
        <v>25020900</v>
      </c>
      <c r="C23" s="6">
        <f>SUM(B23-'27'!B23)</f>
        <v>32900</v>
      </c>
      <c r="D23" s="14"/>
      <c r="E23" s="1"/>
      <c r="F23" s="1"/>
      <c r="G23" s="33">
        <f>SUM(C23:C24)</f>
        <v>47510</v>
      </c>
    </row>
    <row r="24" spans="1:7" ht="17.25" x14ac:dyDescent="0.3">
      <c r="A24" s="1" t="s">
        <v>21</v>
      </c>
      <c r="B24" s="1">
        <v>4444860</v>
      </c>
      <c r="C24" s="6">
        <f>SUM(B24-'27'!B24)</f>
        <v>14610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68692000</v>
      </c>
      <c r="C25" s="6">
        <f>SUM(B25-'27'!B25)</f>
        <v>164000</v>
      </c>
      <c r="D25" s="14"/>
      <c r="E25" s="1"/>
      <c r="F25" s="1"/>
      <c r="G25" s="33">
        <f>SUM(C25:C26)</f>
        <v>208610</v>
      </c>
    </row>
    <row r="26" spans="1:7" ht="17.25" x14ac:dyDescent="0.3">
      <c r="A26" s="1" t="s">
        <v>23</v>
      </c>
      <c r="B26" s="1">
        <v>6142830</v>
      </c>
      <c r="C26" s="6">
        <f>SUM(B26-'27'!B26)</f>
        <v>44610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SUM(B27-'27'!B27)</f>
        <v>0</v>
      </c>
      <c r="D27" s="14"/>
      <c r="E27" s="1"/>
      <c r="F27" s="1"/>
      <c r="G27" s="33">
        <f>SUM(C27:C28)</f>
        <v>450</v>
      </c>
    </row>
    <row r="28" spans="1:7" ht="17.25" x14ac:dyDescent="0.3">
      <c r="A28" s="1" t="s">
        <v>25</v>
      </c>
      <c r="B28" s="1">
        <v>249600</v>
      </c>
      <c r="C28" s="6">
        <f>SUM(B28-'27'!B28)</f>
        <v>450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32731000</v>
      </c>
      <c r="C29" s="6">
        <f>SUM(B29-'27'!B29)</f>
        <v>61000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6582970</v>
      </c>
      <c r="C30" s="6">
        <f>SUM(B30-'27'!B30)</f>
        <v>40450</v>
      </c>
      <c r="D30" s="14"/>
      <c r="E30" s="1"/>
      <c r="F30" s="1"/>
      <c r="G30" s="21">
        <f>SUM(C29:C30)</f>
        <v>101450</v>
      </c>
    </row>
    <row r="31" spans="1:7" ht="17.25" x14ac:dyDescent="0.3">
      <c r="A31" s="1" t="s">
        <v>26</v>
      </c>
      <c r="B31" s="1">
        <v>234000</v>
      </c>
      <c r="C31" s="6">
        <f>SUM(B31-'27'!B31)</f>
        <v>0</v>
      </c>
      <c r="D31" s="14"/>
      <c r="E31" s="1"/>
      <c r="F31" s="1"/>
      <c r="G31" s="33">
        <f>SUM(C31:C32)</f>
        <v>16600</v>
      </c>
    </row>
    <row r="32" spans="1:7" ht="17.25" x14ac:dyDescent="0.3">
      <c r="A32" s="1" t="s">
        <v>27</v>
      </c>
      <c r="B32" s="1">
        <v>7401420</v>
      </c>
      <c r="C32" s="6">
        <f>SUM(B32-'27'!B32)</f>
        <v>16600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62041000</v>
      </c>
      <c r="C33" s="6">
        <f>SUM(B33-'27'!B33)</f>
        <v>53000</v>
      </c>
      <c r="D33" s="14"/>
      <c r="E33" s="1"/>
      <c r="F33" s="1"/>
      <c r="G33" s="33">
        <f>SUM(C33:C34)</f>
        <v>94270</v>
      </c>
    </row>
    <row r="34" spans="1:7" ht="17.25" x14ac:dyDescent="0.3">
      <c r="A34" s="1" t="s">
        <v>29</v>
      </c>
      <c r="B34" s="1">
        <v>4969910</v>
      </c>
      <c r="C34" s="6">
        <f>SUM(B34-'27'!B34)</f>
        <v>41270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SUM(B35-'27'!B35)</f>
        <v>0</v>
      </c>
      <c r="D35" s="14"/>
      <c r="E35" s="1"/>
      <c r="F35" s="1"/>
      <c r="G35" s="33">
        <f>SUM(C35:C36)</f>
        <v>2720</v>
      </c>
    </row>
    <row r="36" spans="1:7" ht="17.25" x14ac:dyDescent="0.3">
      <c r="A36" s="1" t="s">
        <v>44</v>
      </c>
      <c r="B36" s="1">
        <v>3938890</v>
      </c>
      <c r="C36" s="6">
        <f>SUM(B36-'27'!B36)</f>
        <v>2720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249800</v>
      </c>
      <c r="C37" s="6">
        <f>SUM(B37-'27'!B37)</f>
        <v>400</v>
      </c>
      <c r="D37" s="14"/>
      <c r="E37" s="1"/>
      <c r="F37" s="1"/>
      <c r="G37" s="33">
        <f>SUM(C37:C38)</f>
        <v>8090</v>
      </c>
    </row>
    <row r="38" spans="1:7" ht="17.25" x14ac:dyDescent="0.3">
      <c r="A38" s="1" t="s">
        <v>46</v>
      </c>
      <c r="B38" s="1">
        <v>1875140</v>
      </c>
      <c r="C38" s="6">
        <f>SUM(B38-'27'!B38)</f>
        <v>7690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61447000</v>
      </c>
      <c r="C39" s="6">
        <f>SUM(B39-'27'!B39)</f>
        <v>2000</v>
      </c>
      <c r="D39" s="14"/>
      <c r="E39" s="1"/>
      <c r="F39" s="1"/>
      <c r="G39" s="33">
        <f>SUM(C39:C40)</f>
        <v>30760</v>
      </c>
    </row>
    <row r="40" spans="1:7" ht="17.25" x14ac:dyDescent="0.3">
      <c r="A40" s="1" t="s">
        <v>31</v>
      </c>
      <c r="B40" s="1">
        <v>865080</v>
      </c>
      <c r="C40" s="6">
        <f>SUM(B40-'27'!B40)</f>
        <v>28760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SUM(B41-'27'!B41)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&amp;C&amp;20November 28, 2018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C7" sqref="C7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218624000</v>
      </c>
      <c r="C2" s="6">
        <f>SUM(B2-'28'!B2)</f>
        <v>49000</v>
      </c>
      <c r="D2" s="8"/>
      <c r="E2" s="2"/>
      <c r="F2" s="3"/>
      <c r="G2" s="33">
        <f>SUM(C2:C3)</f>
        <v>96740</v>
      </c>
    </row>
    <row r="3" spans="1:7" ht="17.25" x14ac:dyDescent="0.3">
      <c r="A3" s="1" t="s">
        <v>0</v>
      </c>
      <c r="B3" s="1">
        <v>9081620</v>
      </c>
      <c r="C3" s="6">
        <f>SUM(B3-'28'!B3)</f>
        <v>47740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2726000</v>
      </c>
      <c r="C4" s="6">
        <f>SUM(B4-'28'!B4)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40748240</v>
      </c>
      <c r="C5" s="6">
        <f>SUM(B5-'28'!B5)</f>
        <v>97590</v>
      </c>
      <c r="D5" s="8"/>
      <c r="E5" s="1"/>
      <c r="F5" s="1"/>
      <c r="G5" s="12">
        <f>SUM(C5)</f>
        <v>97590</v>
      </c>
    </row>
    <row r="6" spans="1:7" ht="17.25" x14ac:dyDescent="0.3">
      <c r="A6" s="1" t="s">
        <v>4</v>
      </c>
      <c r="B6" s="1">
        <v>39518580</v>
      </c>
      <c r="C6" s="6">
        <f>SUM(B6-'28'!B6)</f>
        <v>3940</v>
      </c>
      <c r="D6" s="14"/>
      <c r="E6" s="1"/>
      <c r="F6" s="1"/>
      <c r="G6" s="12">
        <f>SUM(C6)</f>
        <v>3940</v>
      </c>
    </row>
    <row r="7" spans="1:7" ht="17.25" x14ac:dyDescent="0.3">
      <c r="A7" s="1" t="s">
        <v>5</v>
      </c>
      <c r="B7" s="1">
        <v>13914700</v>
      </c>
      <c r="C7" s="6">
        <f>SUM(B7-'28'!B7)</f>
        <v>9300</v>
      </c>
      <c r="D7" s="14"/>
      <c r="E7" s="1"/>
      <c r="F7" s="1"/>
      <c r="G7" s="33">
        <f>SUM(C7:C8)</f>
        <v>36500</v>
      </c>
    </row>
    <row r="8" spans="1:7" ht="17.25" x14ac:dyDescent="0.3">
      <c r="A8" s="1" t="s">
        <v>6</v>
      </c>
      <c r="B8" s="1">
        <v>6931590</v>
      </c>
      <c r="C8" s="6">
        <f>SUM(B8-'28'!B8)</f>
        <v>27200</v>
      </c>
      <c r="D8" s="14"/>
      <c r="E8" s="1"/>
      <c r="F8" s="1"/>
      <c r="G8" s="34"/>
    </row>
    <row r="9" spans="1:7" ht="17.25" x14ac:dyDescent="0.3">
      <c r="A9" s="1" t="s">
        <v>7</v>
      </c>
      <c r="B9" s="1">
        <v>1683360</v>
      </c>
      <c r="C9" s="6">
        <f>SUM(B9-'28'!B9)</f>
        <v>88170</v>
      </c>
      <c r="D9" s="14"/>
      <c r="E9" s="1"/>
      <c r="F9" s="1"/>
      <c r="G9" s="12">
        <f>SUM(C9)</f>
        <v>88170</v>
      </c>
    </row>
    <row r="10" spans="1:7" ht="17.25" x14ac:dyDescent="0.3">
      <c r="A10" s="1" t="s">
        <v>8</v>
      </c>
      <c r="B10" s="1">
        <v>96476400</v>
      </c>
      <c r="C10" s="6">
        <f>SUM(B10-'28'!B10)</f>
        <v>539200</v>
      </c>
      <c r="D10" s="14"/>
      <c r="E10" s="1"/>
      <c r="F10" s="1"/>
      <c r="G10" s="33">
        <f>SUM(C10:C11)</f>
        <v>560380</v>
      </c>
    </row>
    <row r="11" spans="1:7" ht="17.25" x14ac:dyDescent="0.3">
      <c r="A11" s="1" t="s">
        <v>9</v>
      </c>
      <c r="B11" s="1">
        <v>36439680</v>
      </c>
      <c r="C11" s="6">
        <f>SUM(B11-'28'!B11)</f>
        <v>21180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6983747000</v>
      </c>
      <c r="C12" s="6">
        <f>SUM(B12-'28'!B12)</f>
        <v>1761000</v>
      </c>
      <c r="D12" s="14"/>
      <c r="E12" s="1"/>
      <c r="F12" s="1">
        <v>1.8</v>
      </c>
      <c r="G12" s="12">
        <f>SUM(C12)</f>
        <v>1761000</v>
      </c>
    </row>
    <row r="13" spans="1:7" ht="17.25" x14ac:dyDescent="0.3">
      <c r="A13" s="1" t="s">
        <v>11</v>
      </c>
      <c r="B13" s="11">
        <v>6666672111000</v>
      </c>
      <c r="C13" s="13">
        <f>SUM(B13-'28'!B13)</f>
        <v>403000</v>
      </c>
      <c r="D13" s="14"/>
      <c r="E13" s="1"/>
      <c r="F13" s="1"/>
      <c r="G13" s="12">
        <f>SUM(C13)</f>
        <v>403000</v>
      </c>
    </row>
    <row r="14" spans="1:7" ht="17.25" x14ac:dyDescent="0.3">
      <c r="A14" s="1" t="s">
        <v>12</v>
      </c>
      <c r="B14" s="1">
        <v>51863780</v>
      </c>
      <c r="C14" s="6">
        <f>SUM(B14-'28'!B14)</f>
        <v>32140</v>
      </c>
      <c r="D14" s="14"/>
      <c r="E14" s="1"/>
      <c r="F14" s="1"/>
      <c r="G14" s="12">
        <f>SUM(C14)</f>
        <v>32140</v>
      </c>
    </row>
    <row r="15" spans="1:7" ht="17.25" x14ac:dyDescent="0.3">
      <c r="A15" s="1" t="s">
        <v>13</v>
      </c>
      <c r="B15" s="1">
        <v>243728560</v>
      </c>
      <c r="C15" s="6">
        <f>SUM(B15-'28'!B15)</f>
        <v>167780</v>
      </c>
      <c r="D15" s="14"/>
      <c r="E15" s="1"/>
      <c r="F15" s="1"/>
      <c r="G15" s="28">
        <f>SUM(C15:C15)</f>
        <v>167780</v>
      </c>
    </row>
    <row r="16" spans="1:7" ht="17.25" x14ac:dyDescent="0.3">
      <c r="A16" s="1" t="s">
        <v>14</v>
      </c>
      <c r="B16" s="1">
        <v>251004000</v>
      </c>
      <c r="C16" s="6">
        <f>SUM(B16-'28'!B16)</f>
        <v>176000</v>
      </c>
      <c r="D16" s="14"/>
      <c r="E16" s="1"/>
      <c r="F16" s="1"/>
      <c r="G16" s="12">
        <f>SUM(C16)</f>
        <v>176000</v>
      </c>
    </row>
    <row r="17" spans="1:7" ht="17.25" x14ac:dyDescent="0.3">
      <c r="A17" s="1" t="s">
        <v>15</v>
      </c>
      <c r="B17" s="1">
        <v>7380830</v>
      </c>
      <c r="C17" s="6">
        <f>SUM(B17-'28'!B17)</f>
        <v>31090</v>
      </c>
      <c r="D17" s="14"/>
      <c r="E17" s="1"/>
      <c r="F17" s="1"/>
      <c r="G17" s="33">
        <f>SUM(C17:C18)</f>
        <v>31390</v>
      </c>
    </row>
    <row r="18" spans="1:7" ht="17.25" x14ac:dyDescent="0.3">
      <c r="A18" s="1" t="s">
        <v>16</v>
      </c>
      <c r="B18" s="1">
        <v>7417500</v>
      </c>
      <c r="C18" s="6">
        <f>SUM(B18-'28'!B18)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55851580</v>
      </c>
      <c r="C19" s="6">
        <f>SUM(B19-'28'!B19)</f>
        <v>17870</v>
      </c>
      <c r="D19" s="14"/>
      <c r="E19" s="1"/>
      <c r="F19" s="1"/>
      <c r="G19" s="12">
        <f>SUM(C19)</f>
        <v>17870</v>
      </c>
    </row>
    <row r="20" spans="1:7" ht="17.25" x14ac:dyDescent="0.3">
      <c r="A20" s="1" t="s">
        <v>18</v>
      </c>
      <c r="B20" s="1">
        <v>25182400</v>
      </c>
      <c r="C20" s="6">
        <f>SUM(B20-'28'!B20)</f>
        <v>56500</v>
      </c>
      <c r="D20" s="14"/>
      <c r="E20" s="1"/>
      <c r="F20" s="1"/>
      <c r="G20" s="12">
        <f>SUM(C20)</f>
        <v>56500</v>
      </c>
    </row>
    <row r="21" spans="1:7" ht="17.25" x14ac:dyDescent="0.3">
      <c r="A21" s="1" t="s">
        <v>19</v>
      </c>
      <c r="B21" s="1">
        <v>98170100</v>
      </c>
      <c r="C21" s="6">
        <f>SUM(B21-'28'!B21)</f>
        <v>58100</v>
      </c>
      <c r="D21" s="14"/>
      <c r="E21" s="1"/>
      <c r="F21" s="1"/>
      <c r="G21" s="12">
        <f>SUM(C21)</f>
        <v>58100</v>
      </c>
    </row>
    <row r="22" spans="1:7" ht="17.25" x14ac:dyDescent="0.3">
      <c r="A22" s="1" t="s">
        <v>42</v>
      </c>
      <c r="B22" s="1">
        <v>13970400</v>
      </c>
      <c r="C22" s="6">
        <f>SUM(B22-'28'!B22)</f>
        <v>51600</v>
      </c>
      <c r="D22" s="14"/>
      <c r="E22" s="1"/>
      <c r="F22" s="1"/>
      <c r="G22" s="27">
        <f>SUM(C22)</f>
        <v>51600</v>
      </c>
    </row>
    <row r="23" spans="1:7" ht="17.25" x14ac:dyDescent="0.3">
      <c r="A23" s="1" t="s">
        <v>20</v>
      </c>
      <c r="B23" s="1">
        <v>25055800</v>
      </c>
      <c r="C23" s="6">
        <f>SUM(B23-'28'!B23)</f>
        <v>34900</v>
      </c>
      <c r="D23" s="14"/>
      <c r="E23" s="1"/>
      <c r="F23" s="1"/>
      <c r="G23" s="33">
        <f>SUM(C23:C24)</f>
        <v>49650</v>
      </c>
    </row>
    <row r="24" spans="1:7" ht="17.25" x14ac:dyDescent="0.3">
      <c r="A24" s="1" t="s">
        <v>21</v>
      </c>
      <c r="B24" s="1">
        <v>4459610</v>
      </c>
      <c r="C24" s="6">
        <f>SUM(B24-'28'!B24)</f>
        <v>14750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68845000</v>
      </c>
      <c r="C25" s="6">
        <f>SUM(B25-'28'!B25)</f>
        <v>153000</v>
      </c>
      <c r="D25" s="14"/>
      <c r="E25" s="1"/>
      <c r="F25" s="1"/>
      <c r="G25" s="33">
        <f>SUM(C25:C26)</f>
        <v>193380</v>
      </c>
    </row>
    <row r="26" spans="1:7" ht="17.25" x14ac:dyDescent="0.3">
      <c r="A26" s="1" t="s">
        <v>23</v>
      </c>
      <c r="B26" s="1">
        <v>6183210</v>
      </c>
      <c r="C26" s="6">
        <f>SUM(B26-'28'!B26)</f>
        <v>40380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SUM(B27-'28'!B27)</f>
        <v>0</v>
      </c>
      <c r="D27" s="14"/>
      <c r="E27" s="1"/>
      <c r="F27" s="1"/>
      <c r="G27" s="33">
        <f>SUM(C27:C28)</f>
        <v>500</v>
      </c>
    </row>
    <row r="28" spans="1:7" ht="17.25" x14ac:dyDescent="0.3">
      <c r="A28" s="1" t="s">
        <v>25</v>
      </c>
      <c r="B28" s="1">
        <v>250100</v>
      </c>
      <c r="C28" s="6">
        <f>SUM(B28-'28'!B28)</f>
        <v>500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32788000</v>
      </c>
      <c r="C29" s="6">
        <f>SUM(B29-'28'!B29)</f>
        <v>57000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6619930</v>
      </c>
      <c r="C30" s="6">
        <f>SUM(B30-'28'!B30)</f>
        <v>36960</v>
      </c>
      <c r="D30" s="14"/>
      <c r="E30" s="1"/>
      <c r="F30" s="1"/>
      <c r="G30" s="21">
        <f>SUM(C29:C30)</f>
        <v>93960</v>
      </c>
    </row>
    <row r="31" spans="1:7" ht="17.25" x14ac:dyDescent="0.3">
      <c r="A31" s="1" t="s">
        <v>26</v>
      </c>
      <c r="B31" s="1">
        <v>234000</v>
      </c>
      <c r="C31" s="6">
        <f>SUM(B31-'28'!B31)</f>
        <v>0</v>
      </c>
      <c r="D31" s="14"/>
      <c r="E31" s="1"/>
      <c r="F31" s="1"/>
      <c r="G31" s="33">
        <f>SUM(C31:C32)</f>
        <v>15210</v>
      </c>
    </row>
    <row r="32" spans="1:7" ht="17.25" x14ac:dyDescent="0.3">
      <c r="A32" s="1" t="s">
        <v>27</v>
      </c>
      <c r="B32" s="1">
        <v>7416630</v>
      </c>
      <c r="C32" s="6">
        <f>SUM(B32-'28'!B32)</f>
        <v>15210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62089000</v>
      </c>
      <c r="C33" s="6">
        <f>SUM(B33-'28'!B33)</f>
        <v>48000</v>
      </c>
      <c r="D33" s="14"/>
      <c r="E33" s="1"/>
      <c r="F33" s="1"/>
      <c r="G33" s="33">
        <f>SUM(C33:C34)</f>
        <v>85890</v>
      </c>
    </row>
    <row r="34" spans="1:7" ht="17.25" x14ac:dyDescent="0.3">
      <c r="A34" s="1" t="s">
        <v>29</v>
      </c>
      <c r="B34" s="1">
        <v>5007800</v>
      </c>
      <c r="C34" s="6">
        <f>SUM(B34-'28'!B34)</f>
        <v>37890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SUM(B35-'28'!B35)</f>
        <v>0</v>
      </c>
      <c r="D35" s="14"/>
      <c r="E35" s="1">
        <v>0.94</v>
      </c>
      <c r="F35" s="1">
        <v>0.87</v>
      </c>
      <c r="G35" s="33">
        <f>SUM(C35:C36)</f>
        <v>2610</v>
      </c>
    </row>
    <row r="36" spans="1:7" ht="17.25" x14ac:dyDescent="0.3">
      <c r="A36" s="1" t="s">
        <v>44</v>
      </c>
      <c r="B36" s="1">
        <v>3941500</v>
      </c>
      <c r="C36" s="6">
        <f>SUM(B36-'28'!B36)</f>
        <v>2610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250400</v>
      </c>
      <c r="C37" s="6">
        <f>SUM(B37-'28'!B37)</f>
        <v>600</v>
      </c>
      <c r="D37" s="14"/>
      <c r="E37" s="1">
        <v>1.1599999999999999</v>
      </c>
      <c r="F37" s="1">
        <v>1.06</v>
      </c>
      <c r="G37" s="33">
        <f>SUM(C37:C38)</f>
        <v>8160</v>
      </c>
    </row>
    <row r="38" spans="1:7" ht="17.25" x14ac:dyDescent="0.3">
      <c r="A38" s="1" t="s">
        <v>46</v>
      </c>
      <c r="B38" s="1">
        <v>1882700</v>
      </c>
      <c r="C38" s="6">
        <f>SUM(B38-'28'!B38)</f>
        <v>7560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61448000</v>
      </c>
      <c r="C39" s="6">
        <f>SUM(B39-'28'!B39)</f>
        <v>1000</v>
      </c>
      <c r="D39" s="14"/>
      <c r="E39" s="1"/>
      <c r="F39" s="1"/>
      <c r="G39" s="33">
        <f>SUM(C39:C40)</f>
        <v>28520</v>
      </c>
    </row>
    <row r="40" spans="1:7" ht="17.25" x14ac:dyDescent="0.3">
      <c r="A40" s="1" t="s">
        <v>31</v>
      </c>
      <c r="B40" s="1">
        <v>892600</v>
      </c>
      <c r="C40" s="6">
        <f>SUM(B40-'28'!B40)</f>
        <v>27520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SUM(B41-'28'!B41)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&amp;C&amp;20November 29,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30" sqref="B30"/>
    </sheetView>
  </sheetViews>
  <sheetFormatPr defaultRowHeight="15" x14ac:dyDescent="0.25"/>
  <cols>
    <col min="1" max="1" width="16.28515625" customWidth="1"/>
    <col min="2" max="2" width="18.28515625" customWidth="1"/>
    <col min="3" max="3" width="15.7109375" customWidth="1"/>
    <col min="4" max="4" width="6.7109375" customWidth="1"/>
    <col min="5" max="5" width="7.140625" customWidth="1"/>
    <col min="6" max="6" width="6.140625" customWidth="1"/>
    <col min="7" max="7" width="19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217331000</v>
      </c>
      <c r="C2" s="6">
        <f>SUM(B2-'2'!B2)</f>
        <v>43000</v>
      </c>
      <c r="D2" s="8"/>
      <c r="E2" s="2"/>
      <c r="F2" s="3"/>
      <c r="G2" s="33">
        <f>SUM(C2:C3)</f>
        <v>89790</v>
      </c>
    </row>
    <row r="3" spans="1:7" ht="17.25" x14ac:dyDescent="0.3">
      <c r="A3" s="1" t="s">
        <v>0</v>
      </c>
      <c r="B3" s="1">
        <v>7842860</v>
      </c>
      <c r="C3" s="6">
        <f>SUM(B3-'2'!B3)</f>
        <v>46790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2635000</v>
      </c>
      <c r="C4" s="6">
        <f>SUM(B4-'2'!B4)</f>
        <v>5000</v>
      </c>
      <c r="D4" s="14"/>
      <c r="E4" s="1"/>
      <c r="F4" s="1"/>
      <c r="G4" s="12">
        <f>SUM(C4)</f>
        <v>5000</v>
      </c>
    </row>
    <row r="5" spans="1:7" ht="17.25" x14ac:dyDescent="0.3">
      <c r="A5" s="1" t="s">
        <v>3</v>
      </c>
      <c r="B5" s="1">
        <v>38240850</v>
      </c>
      <c r="C5" s="6">
        <f>SUM(B5-'2'!B5)</f>
        <v>87460</v>
      </c>
      <c r="D5" s="8"/>
      <c r="E5" s="1"/>
      <c r="F5" s="1"/>
      <c r="G5" s="12">
        <f>SUM(C5)</f>
        <v>87460</v>
      </c>
    </row>
    <row r="6" spans="1:7" ht="17.25" x14ac:dyDescent="0.3">
      <c r="A6" s="1" t="s">
        <v>4</v>
      </c>
      <c r="B6" s="1">
        <v>39398220</v>
      </c>
      <c r="C6" s="6">
        <f>SUM(B6-'2'!B6)</f>
        <v>4390</v>
      </c>
      <c r="D6" s="14"/>
      <c r="E6" s="1"/>
      <c r="F6" s="1"/>
      <c r="G6" s="12">
        <f>SUM(C6)</f>
        <v>4390</v>
      </c>
    </row>
    <row r="7" spans="1:7" ht="17.25" x14ac:dyDescent="0.3">
      <c r="A7" s="1" t="s">
        <v>5</v>
      </c>
      <c r="B7" s="1">
        <v>13657200</v>
      </c>
      <c r="C7" s="6">
        <f>SUM(B7-'2'!B7)</f>
        <v>7300</v>
      </c>
      <c r="D7" s="14"/>
      <c r="E7" s="1"/>
      <c r="F7" s="1"/>
      <c r="G7" s="33">
        <f>SUM(C7:C8)</f>
        <v>34620</v>
      </c>
    </row>
    <row r="8" spans="1:7" ht="17.25" x14ac:dyDescent="0.3">
      <c r="A8" s="1" t="s">
        <v>6</v>
      </c>
      <c r="B8" s="1">
        <v>6230570</v>
      </c>
      <c r="C8" s="6">
        <f>SUM(B8-'2'!B8)</f>
        <v>27320</v>
      </c>
      <c r="D8" s="14"/>
      <c r="E8" s="1"/>
      <c r="F8" s="1"/>
      <c r="G8" s="34"/>
    </row>
    <row r="9" spans="1:7" ht="17.25" x14ac:dyDescent="0.3">
      <c r="A9" s="1" t="s">
        <v>7</v>
      </c>
      <c r="B9" s="1">
        <v>99218130</v>
      </c>
      <c r="C9" s="6">
        <f>SUM(B9-'2'!B9)</f>
        <v>89940</v>
      </c>
      <c r="D9" s="14"/>
      <c r="E9" s="1"/>
      <c r="F9" s="1"/>
      <c r="G9" s="12">
        <f>SUM(C9)</f>
        <v>89940</v>
      </c>
    </row>
    <row r="10" spans="1:7" ht="17.25" x14ac:dyDescent="0.3">
      <c r="A10" s="1" t="s">
        <v>8</v>
      </c>
      <c r="B10" s="1">
        <v>85945400</v>
      </c>
      <c r="C10" s="6">
        <f>SUM(B10-'2'!B10)</f>
        <v>360800</v>
      </c>
      <c r="D10" s="14"/>
      <c r="E10" s="1"/>
      <c r="F10" s="1"/>
      <c r="G10" s="33">
        <f>SUM(C10:C11)</f>
        <v>360800</v>
      </c>
    </row>
    <row r="11" spans="1:7" ht="17.25" x14ac:dyDescent="0.3">
      <c r="A11" s="1" t="s">
        <v>9</v>
      </c>
      <c r="B11" s="1">
        <v>36407390</v>
      </c>
      <c r="C11" s="6">
        <f>SUM(B11-'2'!B11)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6938217000</v>
      </c>
      <c r="C12" s="6">
        <f>SUM(B12-'2'!B12)</f>
        <v>1441000</v>
      </c>
      <c r="D12" s="14"/>
      <c r="E12" s="1"/>
      <c r="F12" s="1"/>
      <c r="G12" s="12">
        <f>SUM(C12)</f>
        <v>1441000</v>
      </c>
    </row>
    <row r="13" spans="1:7" ht="17.25" x14ac:dyDescent="0.3">
      <c r="A13" s="1" t="s">
        <v>11</v>
      </c>
      <c r="B13" s="11">
        <v>6666663313000</v>
      </c>
      <c r="C13" s="13">
        <f>SUM(B13-'2'!B13)</f>
        <v>245000</v>
      </c>
      <c r="D13" s="14"/>
      <c r="E13" s="1"/>
      <c r="F13" s="1"/>
      <c r="G13" s="12">
        <f>SUM(C13)</f>
        <v>245000</v>
      </c>
    </row>
    <row r="14" spans="1:7" ht="17.25" x14ac:dyDescent="0.3">
      <c r="A14" s="1" t="s">
        <v>12</v>
      </c>
      <c r="B14" s="1">
        <v>50580240</v>
      </c>
      <c r="C14" s="6">
        <f>SUM(B14-'2'!B14)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239190320</v>
      </c>
      <c r="C15" s="6">
        <f>SUM(B15-'2'!B15)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246738000</v>
      </c>
      <c r="C16" s="6">
        <f>SUM(B16-'2'!B16)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6587440</v>
      </c>
      <c r="C17" s="6">
        <f>SUM(B17-'2'!B17)</f>
        <v>20720</v>
      </c>
      <c r="D17" s="14"/>
      <c r="E17" s="1"/>
      <c r="F17" s="1"/>
      <c r="G17" s="33">
        <f>SUM(C17:C18)</f>
        <v>20720</v>
      </c>
    </row>
    <row r="18" spans="1:7" ht="17.25" x14ac:dyDescent="0.3">
      <c r="A18" s="1" t="s">
        <v>16</v>
      </c>
      <c r="B18" s="1">
        <v>7408900</v>
      </c>
      <c r="C18" s="6">
        <f>SUM(B18-'2'!B18)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55231180</v>
      </c>
      <c r="C19" s="6">
        <f>SUM(B19-'2'!B19)</f>
        <v>18510</v>
      </c>
      <c r="D19" s="14"/>
      <c r="E19" s="1"/>
      <c r="F19" s="1"/>
      <c r="G19" s="12">
        <f>SUM(C19)</f>
        <v>18510</v>
      </c>
    </row>
    <row r="20" spans="1:7" ht="17.25" x14ac:dyDescent="0.3">
      <c r="A20" s="1" t="s">
        <v>18</v>
      </c>
      <c r="B20" s="1">
        <v>23755300</v>
      </c>
      <c r="C20" s="6">
        <f>SUM(B20-'2'!B20)</f>
        <v>47300</v>
      </c>
      <c r="D20" s="14"/>
      <c r="E20" s="1"/>
      <c r="F20" s="1"/>
      <c r="G20" s="12">
        <f>SUM(C20)</f>
        <v>47300</v>
      </c>
    </row>
    <row r="21" spans="1:7" ht="17.25" x14ac:dyDescent="0.3">
      <c r="A21" s="1" t="s">
        <v>19</v>
      </c>
      <c r="B21" s="1">
        <v>96618200</v>
      </c>
      <c r="C21" s="6">
        <f>SUM(B21-'2'!B21)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12643200</v>
      </c>
      <c r="C22" s="6">
        <f>SUM(B22-'2'!B22)</f>
        <v>46500</v>
      </c>
      <c r="D22" s="14"/>
      <c r="E22" s="1"/>
      <c r="F22" s="1"/>
      <c r="G22" s="30">
        <f>SUM(C22)</f>
        <v>46500</v>
      </c>
    </row>
    <row r="23" spans="1:7" ht="17.25" x14ac:dyDescent="0.3">
      <c r="A23" s="1" t="s">
        <v>20</v>
      </c>
      <c r="B23" s="1">
        <v>24218300</v>
      </c>
      <c r="C23" s="6">
        <f>SUM(B23-'2'!B23)</f>
        <v>28700</v>
      </c>
      <c r="D23" s="14"/>
      <c r="E23" s="1"/>
      <c r="F23" s="1"/>
      <c r="G23" s="33">
        <f>SUM(C23:C24)</f>
        <v>44000</v>
      </c>
    </row>
    <row r="24" spans="1:7" ht="17.25" x14ac:dyDescent="0.3">
      <c r="A24" s="1" t="s">
        <v>21</v>
      </c>
      <c r="B24" s="1">
        <v>4062730</v>
      </c>
      <c r="C24" s="6">
        <f>SUM(B24-'2'!B24)</f>
        <v>15300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64696000</v>
      </c>
      <c r="C25" s="6">
        <f>SUM(B25-'2'!B25)</f>
        <v>128000</v>
      </c>
      <c r="D25" s="14"/>
      <c r="E25" s="1"/>
      <c r="F25" s="1"/>
      <c r="G25" s="33">
        <f>SUM(C25:C26)</f>
        <v>182070</v>
      </c>
    </row>
    <row r="26" spans="1:7" ht="17.25" x14ac:dyDescent="0.3">
      <c r="A26" s="1" t="s">
        <v>23</v>
      </c>
      <c r="B26" s="1">
        <v>5088930</v>
      </c>
      <c r="C26" s="6">
        <f>SUM(B26-'2'!B26)</f>
        <v>54070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SUM(B27-'2'!B27)</f>
        <v>0</v>
      </c>
      <c r="D27" s="14"/>
      <c r="E27" s="1"/>
      <c r="F27" s="1"/>
      <c r="G27" s="33">
        <f>SUM(C27:C28)</f>
        <v>810</v>
      </c>
    </row>
    <row r="28" spans="1:7" ht="17.25" x14ac:dyDescent="0.3">
      <c r="A28" s="1" t="s">
        <v>25</v>
      </c>
      <c r="B28" s="1">
        <v>233110</v>
      </c>
      <c r="C28" s="6">
        <f>SUM(B28-'2'!B28)</f>
        <v>810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31235000</v>
      </c>
      <c r="C29" s="6">
        <f>SUM(B29-'2'!B29)</f>
        <v>63000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5616120</v>
      </c>
      <c r="C30" s="6">
        <f>SUM(B30-'2'!B30)</f>
        <v>40480</v>
      </c>
      <c r="D30" s="14"/>
      <c r="E30" s="1"/>
      <c r="F30" s="1"/>
      <c r="G30" s="21">
        <f>SUM(C29:C30)</f>
        <v>103480</v>
      </c>
    </row>
    <row r="31" spans="1:7" ht="17.25" x14ac:dyDescent="0.3">
      <c r="A31" s="1" t="s">
        <v>26</v>
      </c>
      <c r="B31" s="1">
        <v>233000</v>
      </c>
      <c r="C31" s="6">
        <f>SUM(B31-'2'!B31)</f>
        <v>0</v>
      </c>
      <c r="D31" s="14"/>
      <c r="E31" s="1"/>
      <c r="F31" s="1"/>
      <c r="G31" s="33">
        <f>SUM(C31:C32)</f>
        <v>23030</v>
      </c>
    </row>
    <row r="32" spans="1:7" ht="17.25" x14ac:dyDescent="0.3">
      <c r="A32" s="1" t="s">
        <v>27</v>
      </c>
      <c r="B32" s="1">
        <v>6937520</v>
      </c>
      <c r="C32" s="6">
        <f>SUM(B32-'2'!B32)</f>
        <v>23030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60733000</v>
      </c>
      <c r="C33" s="6">
        <f>SUM(B33-'2'!B33)</f>
        <v>42000</v>
      </c>
      <c r="D33" s="14"/>
      <c r="E33" s="1"/>
      <c r="F33" s="1"/>
      <c r="G33" s="33">
        <f>SUM(C33:C34)</f>
        <v>83580</v>
      </c>
    </row>
    <row r="34" spans="1:7" ht="17.25" x14ac:dyDescent="0.3">
      <c r="A34" s="1" t="s">
        <v>29</v>
      </c>
      <c r="B34" s="1">
        <v>3981090</v>
      </c>
      <c r="C34" s="6">
        <f>SUM(B34-'2'!B34)</f>
        <v>41580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28173300</v>
      </c>
      <c r="C35" s="6">
        <f>SUM(B35-'2'!B35)</f>
        <v>100</v>
      </c>
      <c r="D35" s="14"/>
      <c r="E35" s="1"/>
      <c r="F35" s="1"/>
      <c r="G35" s="33">
        <f>SUM(C35:C36)</f>
        <v>9310</v>
      </c>
    </row>
    <row r="36" spans="1:7" ht="17.25" x14ac:dyDescent="0.3">
      <c r="A36" s="1" t="s">
        <v>44</v>
      </c>
      <c r="B36" s="1">
        <v>3842170</v>
      </c>
      <c r="C36" s="6">
        <f>SUM(B36-'2'!B36)</f>
        <v>9210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227100</v>
      </c>
      <c r="C37" s="6">
        <f>SUM(B37-'2'!B37)</f>
        <v>0</v>
      </c>
      <c r="D37" s="14"/>
      <c r="E37" s="1"/>
      <c r="F37" s="1"/>
      <c r="G37" s="21"/>
    </row>
    <row r="38" spans="1:7" ht="17.25" x14ac:dyDescent="0.3">
      <c r="A38" s="1" t="s">
        <v>46</v>
      </c>
      <c r="B38" s="1">
        <v>1682750</v>
      </c>
      <c r="C38" s="6">
        <f>SUM(B38-'2'!B38)</f>
        <v>1880</v>
      </c>
      <c r="D38" s="14"/>
      <c r="E38" s="1"/>
      <c r="F38" s="1"/>
      <c r="G38" s="21">
        <f>SUM(C37:C38)</f>
        <v>1880</v>
      </c>
    </row>
    <row r="39" spans="1:7" ht="17.25" x14ac:dyDescent="0.3">
      <c r="A39" s="1" t="s">
        <v>30</v>
      </c>
      <c r="B39" s="1">
        <v>61382000</v>
      </c>
      <c r="C39" s="6">
        <f>SUM(B39-'2'!B39)</f>
        <v>3000</v>
      </c>
      <c r="D39" s="14"/>
      <c r="E39" s="1"/>
      <c r="F39" s="1"/>
      <c r="G39" s="33">
        <f>SUM(C39:C40)</f>
        <v>3000</v>
      </c>
    </row>
    <row r="40" spans="1:7" ht="17.25" x14ac:dyDescent="0.3">
      <c r="A40" s="1" t="s">
        <v>31</v>
      </c>
      <c r="B40" s="1">
        <v>202240</v>
      </c>
      <c r="C40" s="6"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/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60416666666666663" bottom="0.75" header="0.3" footer="0.3"/>
  <pageSetup orientation="portrait" r:id="rId1"/>
  <headerFooter>
    <oddHeader>&amp;C&amp;"-,Bold"&amp;18November 3, 2018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4" sqref="G44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218677000</v>
      </c>
      <c r="C2" s="6">
        <f>SUM(B2-'29'!B2)</f>
        <v>53000</v>
      </c>
      <c r="D2" s="8"/>
      <c r="E2" s="2"/>
      <c r="F2" s="3"/>
      <c r="G2" s="33">
        <f>SUM(C2:C3)</f>
        <v>101680</v>
      </c>
    </row>
    <row r="3" spans="1:7" ht="17.25" x14ac:dyDescent="0.3">
      <c r="A3" s="1" t="s">
        <v>0</v>
      </c>
      <c r="B3" s="1">
        <v>9130300</v>
      </c>
      <c r="C3" s="6">
        <f>SUM(B3-'29'!B3)</f>
        <v>48680</v>
      </c>
      <c r="D3" s="14"/>
      <c r="E3" s="1"/>
      <c r="F3" s="1"/>
      <c r="G3" s="34"/>
    </row>
    <row r="4" spans="1:7" ht="17.25" x14ac:dyDescent="0.3">
      <c r="A4" s="1" t="s">
        <v>2</v>
      </c>
      <c r="B4" s="1">
        <v>2733000</v>
      </c>
      <c r="C4" s="6">
        <f>SUM(B4-'29'!B4)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40850020</v>
      </c>
      <c r="C5" s="6">
        <f>SUM(B5-'29'!B5)</f>
        <v>101780</v>
      </c>
      <c r="D5" s="8"/>
      <c r="E5" s="1"/>
      <c r="F5" s="1"/>
      <c r="G5" s="12">
        <f>SUM(C5)</f>
        <v>101780</v>
      </c>
    </row>
    <row r="6" spans="1:7" ht="17.25" x14ac:dyDescent="0.3">
      <c r="A6" s="1" t="s">
        <v>4</v>
      </c>
      <c r="B6" s="1">
        <v>39523530</v>
      </c>
      <c r="C6" s="6">
        <f>SUM(B6-'29'!B6)</f>
        <v>4950</v>
      </c>
      <c r="D6" s="14"/>
      <c r="E6" s="1"/>
      <c r="F6" s="1"/>
      <c r="G6" s="12">
        <f>SUM(C6)</f>
        <v>4950</v>
      </c>
    </row>
    <row r="7" spans="1:7" ht="17.25" x14ac:dyDescent="0.3">
      <c r="A7" s="1" t="s">
        <v>5</v>
      </c>
      <c r="B7" s="1">
        <v>13925200</v>
      </c>
      <c r="C7" s="6">
        <f>SUM(B7-'29'!B7)</f>
        <v>10500</v>
      </c>
      <c r="D7" s="14"/>
      <c r="E7" s="1"/>
      <c r="F7" s="1"/>
      <c r="G7" s="33">
        <f>SUM(C7:C8)</f>
        <v>38660</v>
      </c>
    </row>
    <row r="8" spans="1:7" ht="17.25" x14ac:dyDescent="0.3">
      <c r="A8" s="1" t="s">
        <v>6</v>
      </c>
      <c r="B8" s="1">
        <v>6959750</v>
      </c>
      <c r="C8" s="6">
        <f>SUM(B8-'29'!B8)</f>
        <v>28160</v>
      </c>
      <c r="D8" s="14"/>
      <c r="E8" s="1"/>
      <c r="F8" s="1"/>
      <c r="G8" s="34"/>
    </row>
    <row r="9" spans="1:7" ht="17.25" x14ac:dyDescent="0.3">
      <c r="A9" s="1" t="s">
        <v>7</v>
      </c>
      <c r="B9" s="1">
        <v>1792450</v>
      </c>
      <c r="C9" s="6">
        <f>SUM(B9-'29'!B9)</f>
        <v>109090</v>
      </c>
      <c r="D9" s="14"/>
      <c r="E9" s="1"/>
      <c r="F9" s="1"/>
      <c r="G9" s="12">
        <f>SUM(C9)</f>
        <v>109090</v>
      </c>
    </row>
    <row r="10" spans="1:7" ht="17.25" x14ac:dyDescent="0.3">
      <c r="A10" s="1" t="s">
        <v>8</v>
      </c>
      <c r="B10" s="1">
        <v>96936800</v>
      </c>
      <c r="C10" s="6">
        <f>SUM(B10-'29'!B10)</f>
        <v>460400</v>
      </c>
      <c r="D10" s="14"/>
      <c r="E10" s="1"/>
      <c r="F10" s="1"/>
      <c r="G10" s="33">
        <f>SUM(C10:C11)</f>
        <v>481820</v>
      </c>
    </row>
    <row r="11" spans="1:7" ht="17.25" x14ac:dyDescent="0.3">
      <c r="A11" s="1" t="s">
        <v>9</v>
      </c>
      <c r="B11" s="1">
        <v>36461100</v>
      </c>
      <c r="C11" s="6">
        <f>SUM(B11-'29'!B11)</f>
        <v>21420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6985295000</v>
      </c>
      <c r="C12" s="6">
        <f>SUM(B12-'29'!B12)</f>
        <v>1548000</v>
      </c>
      <c r="D12" s="14"/>
      <c r="E12" s="1"/>
      <c r="F12" s="1">
        <v>1.9</v>
      </c>
      <c r="G12" s="12">
        <f>SUM(C12)</f>
        <v>1548000</v>
      </c>
    </row>
    <row r="13" spans="1:7" ht="17.25" x14ac:dyDescent="0.3">
      <c r="A13" s="1" t="s">
        <v>11</v>
      </c>
      <c r="B13" s="11">
        <v>6666672417000</v>
      </c>
      <c r="C13" s="13">
        <f>SUM(B13-'29'!B13)</f>
        <v>306000</v>
      </c>
      <c r="D13" s="14"/>
      <c r="E13" s="1"/>
      <c r="F13" s="1"/>
      <c r="G13" s="12">
        <f>SUM(C13)</f>
        <v>306000</v>
      </c>
    </row>
    <row r="14" spans="1:7" ht="17.25" x14ac:dyDescent="0.3">
      <c r="A14" s="1" t="s">
        <v>12</v>
      </c>
      <c r="B14" s="1">
        <v>51914460</v>
      </c>
      <c r="C14" s="6">
        <f>SUM(B14-'29'!B14)</f>
        <v>50680</v>
      </c>
      <c r="D14" s="14"/>
      <c r="E14" s="1"/>
      <c r="F14" s="1"/>
      <c r="G14" s="12">
        <f>SUM(C14)</f>
        <v>50680</v>
      </c>
    </row>
    <row r="15" spans="1:7" ht="17.25" x14ac:dyDescent="0.3">
      <c r="A15" s="1" t="s">
        <v>13</v>
      </c>
      <c r="B15" s="1">
        <v>243883270</v>
      </c>
      <c r="C15" s="6">
        <f>SUM(B15-'29'!B15)</f>
        <v>154710</v>
      </c>
      <c r="D15" s="14"/>
      <c r="E15" s="1"/>
      <c r="F15" s="1"/>
      <c r="G15" s="28">
        <f>SUM(C15:C15)</f>
        <v>154710</v>
      </c>
    </row>
    <row r="16" spans="1:7" ht="17.25" x14ac:dyDescent="0.3">
      <c r="A16" s="1" t="s">
        <v>14</v>
      </c>
      <c r="B16" s="1">
        <v>251175000</v>
      </c>
      <c r="C16" s="6">
        <f>SUM(B16-'29'!B16)</f>
        <v>171000</v>
      </c>
      <c r="D16" s="14"/>
      <c r="E16" s="1"/>
      <c r="F16" s="1"/>
      <c r="G16" s="12">
        <f>SUM(C16)</f>
        <v>171000</v>
      </c>
    </row>
    <row r="17" spans="1:7" ht="17.25" x14ac:dyDescent="0.3">
      <c r="A17" s="1" t="s">
        <v>15</v>
      </c>
      <c r="B17" s="1">
        <v>7410970</v>
      </c>
      <c r="C17" s="6">
        <f>SUM(B17-'29'!B17)</f>
        <v>30140</v>
      </c>
      <c r="D17" s="14"/>
      <c r="E17" s="1"/>
      <c r="F17" s="1"/>
      <c r="G17" s="33">
        <f>SUM(C17:C18)</f>
        <v>30340</v>
      </c>
    </row>
    <row r="18" spans="1:7" ht="17.25" x14ac:dyDescent="0.3">
      <c r="A18" s="1" t="s">
        <v>16</v>
      </c>
      <c r="B18" s="1">
        <v>7417700</v>
      </c>
      <c r="C18" s="6">
        <f>SUM(B18-'29'!B18)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55872780</v>
      </c>
      <c r="C19" s="6">
        <f>SUM(B19-'29'!B19)</f>
        <v>21200</v>
      </c>
      <c r="D19" s="14"/>
      <c r="E19" s="1"/>
      <c r="F19" s="1"/>
      <c r="G19" s="12">
        <f>SUM(C19)</f>
        <v>21200</v>
      </c>
    </row>
    <row r="20" spans="1:7" ht="17.25" x14ac:dyDescent="0.3">
      <c r="A20" s="1" t="s">
        <v>18</v>
      </c>
      <c r="B20" s="1">
        <v>25238300</v>
      </c>
      <c r="C20" s="6">
        <f>SUM(B20-'29'!B20)</f>
        <v>55900</v>
      </c>
      <c r="D20" s="14"/>
      <c r="E20" s="1"/>
      <c r="F20" s="1"/>
      <c r="G20" s="12">
        <f>SUM(C20)</f>
        <v>55900</v>
      </c>
    </row>
    <row r="21" spans="1:7" ht="17.25" x14ac:dyDescent="0.3">
      <c r="A21" s="1" t="s">
        <v>19</v>
      </c>
      <c r="B21" s="1">
        <v>98224100</v>
      </c>
      <c r="C21" s="6">
        <f>SUM(B21-'29'!B21)</f>
        <v>54000</v>
      </c>
      <c r="D21" s="14"/>
      <c r="E21" s="1"/>
      <c r="F21" s="1"/>
      <c r="G21" s="12">
        <f>SUM(C21)</f>
        <v>54000</v>
      </c>
    </row>
    <row r="22" spans="1:7" ht="17.25" x14ac:dyDescent="0.3">
      <c r="A22" s="1" t="s">
        <v>42</v>
      </c>
      <c r="B22" s="1">
        <v>14020800</v>
      </c>
      <c r="C22" s="6">
        <f>SUM(B22-'29'!B22)</f>
        <v>50400</v>
      </c>
      <c r="D22" s="14"/>
      <c r="E22" s="1"/>
      <c r="F22" s="1"/>
      <c r="G22" s="27">
        <f>SUM(C22)</f>
        <v>50400</v>
      </c>
    </row>
    <row r="23" spans="1:7" ht="17.25" x14ac:dyDescent="0.3">
      <c r="A23" s="1" t="s">
        <v>20</v>
      </c>
      <c r="B23" s="1">
        <v>25089400</v>
      </c>
      <c r="C23" s="6">
        <f>SUM(B23-'29'!B23)</f>
        <v>33600</v>
      </c>
      <c r="D23" s="14"/>
      <c r="E23" s="1"/>
      <c r="F23" s="1"/>
      <c r="G23" s="33">
        <f>SUM(C23:C24)</f>
        <v>48090</v>
      </c>
    </row>
    <row r="24" spans="1:7" ht="17.25" x14ac:dyDescent="0.3">
      <c r="A24" s="1" t="s">
        <v>21</v>
      </c>
      <c r="B24" s="1">
        <v>4474100</v>
      </c>
      <c r="C24" s="6">
        <f>SUM(B24-'29'!B24)</f>
        <v>14490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69005000</v>
      </c>
      <c r="C25" s="6">
        <f>SUM(B25-'29'!B25)</f>
        <v>160000</v>
      </c>
      <c r="D25" s="14"/>
      <c r="E25" s="1"/>
      <c r="F25" s="1"/>
      <c r="G25" s="33">
        <f>SUM(C25:C26)</f>
        <v>202550</v>
      </c>
    </row>
    <row r="26" spans="1:7" ht="17.25" x14ac:dyDescent="0.3">
      <c r="A26" s="1" t="s">
        <v>23</v>
      </c>
      <c r="B26" s="1">
        <v>6225760</v>
      </c>
      <c r="C26" s="6">
        <f>SUM(B26-'29'!B26)</f>
        <v>42550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SUM(B27-'29'!B27)</f>
        <v>0</v>
      </c>
      <c r="D27" s="14"/>
      <c r="E27" s="1"/>
      <c r="F27" s="1"/>
      <c r="G27" s="33">
        <f>SUM(C27:C28)</f>
        <v>650</v>
      </c>
    </row>
    <row r="28" spans="1:7" ht="17.25" x14ac:dyDescent="0.3">
      <c r="A28" s="1" t="s">
        <v>25</v>
      </c>
      <c r="B28" s="1">
        <v>250750</v>
      </c>
      <c r="C28" s="6">
        <f>SUM(B28-'29'!B28)</f>
        <v>650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32845000</v>
      </c>
      <c r="C29" s="6">
        <f>SUM(B29-'29'!B29)</f>
        <v>57000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6658390</v>
      </c>
      <c r="C30" s="6">
        <f>SUM(B30-'29'!B30)</f>
        <v>38460</v>
      </c>
      <c r="D30" s="14"/>
      <c r="E30" s="1"/>
      <c r="F30" s="1"/>
      <c r="G30" s="21">
        <f>SUM(C29:C30)</f>
        <v>95460</v>
      </c>
    </row>
    <row r="31" spans="1:7" ht="17.25" x14ac:dyDescent="0.3">
      <c r="A31" s="1" t="s">
        <v>26</v>
      </c>
      <c r="B31" s="1">
        <v>234000</v>
      </c>
      <c r="C31" s="6">
        <f>SUM(B31-'29'!B31)</f>
        <v>0</v>
      </c>
      <c r="D31" s="14"/>
      <c r="E31" s="1"/>
      <c r="F31" s="1"/>
      <c r="G31" s="33">
        <f>SUM(C31:C32)</f>
        <v>14780</v>
      </c>
    </row>
    <row r="32" spans="1:7" ht="17.25" x14ac:dyDescent="0.3">
      <c r="A32" s="1" t="s">
        <v>27</v>
      </c>
      <c r="B32" s="1">
        <v>7431410</v>
      </c>
      <c r="C32" s="6">
        <f>SUM(B32-'29'!B32)</f>
        <v>14780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62139000</v>
      </c>
      <c r="C33" s="6">
        <f>SUM(B33-'29'!B33)</f>
        <v>50000</v>
      </c>
      <c r="D33" s="14"/>
      <c r="E33" s="1"/>
      <c r="F33" s="1"/>
      <c r="G33" s="33">
        <f>SUM(C33:C34)</f>
        <v>89720</v>
      </c>
    </row>
    <row r="34" spans="1:7" ht="17.25" x14ac:dyDescent="0.3">
      <c r="A34" s="1" t="s">
        <v>29</v>
      </c>
      <c r="B34" s="1">
        <v>5047520</v>
      </c>
      <c r="C34" s="6">
        <f>SUM(B34-'29'!B34)</f>
        <v>39720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SUM(B35-'29'!B35)</f>
        <v>0</v>
      </c>
      <c r="D35" s="14"/>
      <c r="E35" s="1">
        <v>1</v>
      </c>
      <c r="F35" s="1">
        <v>0.95</v>
      </c>
      <c r="G35" s="33">
        <f>SUM(C35:C36)</f>
        <v>2580</v>
      </c>
    </row>
    <row r="36" spans="1:7" ht="17.25" x14ac:dyDescent="0.3">
      <c r="A36" s="1" t="s">
        <v>44</v>
      </c>
      <c r="B36" s="1">
        <v>3944080</v>
      </c>
      <c r="C36" s="6">
        <f>SUM(B36-'29'!B36)</f>
        <v>2580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250800</v>
      </c>
      <c r="C37" s="6">
        <f>SUM(B37-'29'!B37)</f>
        <v>400</v>
      </c>
      <c r="D37" s="14"/>
      <c r="E37" s="1">
        <v>2.1</v>
      </c>
      <c r="F37" s="1">
        <v>1.66</v>
      </c>
      <c r="G37" s="33">
        <f>SUM(C37:C38)</f>
        <v>7610</v>
      </c>
    </row>
    <row r="38" spans="1:7" ht="17.25" x14ac:dyDescent="0.3">
      <c r="A38" s="1" t="s">
        <v>46</v>
      </c>
      <c r="B38" s="1">
        <v>1889910</v>
      </c>
      <c r="C38" s="6">
        <f>SUM(B38-'29'!B38)</f>
        <v>7210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61451000</v>
      </c>
      <c r="C39" s="6">
        <f>SUM(B39-'29'!B39)</f>
        <v>3000</v>
      </c>
      <c r="D39" s="14"/>
      <c r="E39" s="1"/>
      <c r="F39" s="1"/>
      <c r="G39" s="33">
        <f>SUM(C39:C40)</f>
        <v>33210</v>
      </c>
    </row>
    <row r="40" spans="1:7" ht="17.25" x14ac:dyDescent="0.3">
      <c r="A40" s="1" t="s">
        <v>31</v>
      </c>
      <c r="B40" s="1">
        <v>922810</v>
      </c>
      <c r="C40" s="6">
        <f>SUM(B40-'29'!B40)</f>
        <v>30210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SUM(B41-'29'!B41)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10"/>
      <c r="F42" s="9"/>
      <c r="G42" s="10">
        <f>SUM(G2:G41)</f>
        <v>3781860</v>
      </c>
    </row>
    <row r="43" spans="1:7" x14ac:dyDescent="0.25">
      <c r="B43" s="10"/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&amp;C&amp;20November 30, 2018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Layout" workbookViewId="0">
      <selection activeCell="E35" sqref="E35:F37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8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/>
      <c r="C2" s="6">
        <f>SUM(B2-'30'!B2)</f>
        <v>-218677000</v>
      </c>
      <c r="D2" s="8"/>
      <c r="E2" s="2"/>
      <c r="F2" s="3"/>
      <c r="G2" s="33">
        <f>SUM(C2:C3)</f>
        <v>-227807300</v>
      </c>
    </row>
    <row r="3" spans="1:7" ht="17.25" x14ac:dyDescent="0.3">
      <c r="A3" s="1" t="s">
        <v>0</v>
      </c>
      <c r="B3" s="1"/>
      <c r="C3" s="6">
        <f>SUM(B3-'30'!B3)</f>
        <v>-9130300</v>
      </c>
      <c r="D3" s="14"/>
      <c r="E3" s="1"/>
      <c r="F3" s="1"/>
      <c r="G3" s="34"/>
    </row>
    <row r="4" spans="1:7" ht="17.25" x14ac:dyDescent="0.3">
      <c r="A4" s="1" t="s">
        <v>2</v>
      </c>
      <c r="B4" s="1"/>
      <c r="C4" s="6">
        <f>SUM(B4-'30'!B4)</f>
        <v>-2733000</v>
      </c>
      <c r="D4" s="14"/>
      <c r="E4" s="1"/>
      <c r="F4" s="1"/>
      <c r="G4" s="12">
        <f>SUM(C4)</f>
        <v>-2733000</v>
      </c>
    </row>
    <row r="5" spans="1:7" ht="17.25" x14ac:dyDescent="0.3">
      <c r="A5" s="1" t="s">
        <v>3</v>
      </c>
      <c r="B5" s="1"/>
      <c r="C5" s="6">
        <f>SUM(B5-'30'!B5)</f>
        <v>-40850020</v>
      </c>
      <c r="D5" s="8"/>
      <c r="E5" s="1"/>
      <c r="F5" s="1"/>
      <c r="G5" s="12">
        <f>SUM(C5)</f>
        <v>-40850020</v>
      </c>
    </row>
    <row r="6" spans="1:7" ht="17.25" x14ac:dyDescent="0.3">
      <c r="A6" s="1" t="s">
        <v>4</v>
      </c>
      <c r="B6" s="1"/>
      <c r="C6" s="6">
        <f>SUM(B6-'30'!B6)</f>
        <v>-39523530</v>
      </c>
      <c r="D6" s="14"/>
      <c r="E6" s="1"/>
      <c r="F6" s="1"/>
      <c r="G6" s="12">
        <f>SUM(C6)</f>
        <v>-39523530</v>
      </c>
    </row>
    <row r="7" spans="1:7" ht="17.25" x14ac:dyDescent="0.3">
      <c r="A7" s="1" t="s">
        <v>5</v>
      </c>
      <c r="B7" s="1"/>
      <c r="C7" s="6">
        <f>SUM(B7-'30'!B7)</f>
        <v>-13925200</v>
      </c>
      <c r="D7" s="14"/>
      <c r="E7" s="1"/>
      <c r="F7" s="1"/>
      <c r="G7" s="33">
        <f>SUM(C7:C8)</f>
        <v>-20884950</v>
      </c>
    </row>
    <row r="8" spans="1:7" ht="17.25" x14ac:dyDescent="0.3">
      <c r="A8" s="1" t="s">
        <v>6</v>
      </c>
      <c r="B8" s="1"/>
      <c r="C8" s="6">
        <f>SUM(B8-'30'!B8)</f>
        <v>-6959750</v>
      </c>
      <c r="D8" s="14"/>
      <c r="E8" s="1"/>
      <c r="F8" s="1"/>
      <c r="G8" s="34"/>
    </row>
    <row r="9" spans="1:7" ht="17.25" x14ac:dyDescent="0.3">
      <c r="A9" s="1" t="s">
        <v>7</v>
      </c>
      <c r="B9" s="1"/>
      <c r="C9" s="6">
        <f>SUM(B9-'30'!B9)</f>
        <v>-1792450</v>
      </c>
      <c r="D9" s="14"/>
      <c r="E9" s="1"/>
      <c r="F9" s="1"/>
      <c r="G9" s="12">
        <f>SUM(C9)</f>
        <v>-1792450</v>
      </c>
    </row>
    <row r="10" spans="1:7" ht="17.25" x14ac:dyDescent="0.3">
      <c r="A10" s="1" t="s">
        <v>8</v>
      </c>
      <c r="B10" s="1"/>
      <c r="C10" s="6">
        <f>SUM(B10-'30'!B10)</f>
        <v>-96936800</v>
      </c>
      <c r="D10" s="14"/>
      <c r="E10" s="1"/>
      <c r="F10" s="1"/>
      <c r="G10" s="33">
        <f>SUM(C10:C11)</f>
        <v>-133397900</v>
      </c>
    </row>
    <row r="11" spans="1:7" ht="17.25" x14ac:dyDescent="0.3">
      <c r="A11" s="1" t="s">
        <v>9</v>
      </c>
      <c r="B11" s="1"/>
      <c r="C11" s="6">
        <f>SUM(B11-'30'!B11)</f>
        <v>-36461100</v>
      </c>
      <c r="D11" s="14"/>
      <c r="E11" s="1"/>
      <c r="F11" s="1"/>
      <c r="G11" s="34"/>
    </row>
    <row r="12" spans="1:7" ht="17.25" x14ac:dyDescent="0.3">
      <c r="A12" s="1" t="s">
        <v>10</v>
      </c>
      <c r="B12" s="1"/>
      <c r="C12" s="6">
        <f>SUM(B12-'30'!B12)</f>
        <v>-6985295000</v>
      </c>
      <c r="D12" s="14"/>
      <c r="E12" s="1"/>
      <c r="F12" s="1"/>
      <c r="G12" s="12">
        <f>SUM(C12)</f>
        <v>-6985295000</v>
      </c>
    </row>
    <row r="13" spans="1:7" ht="17.25" x14ac:dyDescent="0.3">
      <c r="A13" s="1" t="s">
        <v>11</v>
      </c>
      <c r="B13" s="11"/>
      <c r="C13" s="13">
        <f>SUM(B13-'30'!B13)</f>
        <v>-6666672417000</v>
      </c>
      <c r="D13" s="14"/>
      <c r="E13" s="1"/>
      <c r="F13" s="1"/>
      <c r="G13" s="12">
        <f>SUM(C13)</f>
        <v>-6666672417000</v>
      </c>
    </row>
    <row r="14" spans="1:7" ht="17.25" x14ac:dyDescent="0.3">
      <c r="A14" s="1" t="s">
        <v>12</v>
      </c>
      <c r="B14" s="1"/>
      <c r="C14" s="6">
        <f>SUM(B14-'30'!B14)</f>
        <v>-51914460</v>
      </c>
      <c r="D14" s="14"/>
      <c r="E14" s="1"/>
      <c r="F14" s="1"/>
      <c r="G14" s="12">
        <f>SUM(C14)</f>
        <v>-51914460</v>
      </c>
    </row>
    <row r="15" spans="1:7" ht="17.25" x14ac:dyDescent="0.3">
      <c r="A15" s="1" t="s">
        <v>13</v>
      </c>
      <c r="B15" s="1"/>
      <c r="C15" s="6">
        <f>SUM(B15-'30'!B15)</f>
        <v>-243883270</v>
      </c>
      <c r="D15" s="14"/>
      <c r="E15" s="1"/>
      <c r="F15" s="1"/>
      <c r="G15" s="28">
        <f>SUM(C15:C15)</f>
        <v>-243883270</v>
      </c>
    </row>
    <row r="16" spans="1:7" ht="17.25" x14ac:dyDescent="0.3">
      <c r="A16" s="1" t="s">
        <v>14</v>
      </c>
      <c r="B16" s="1"/>
      <c r="C16" s="6">
        <f>SUM(B16-'30'!B16)</f>
        <v>-251175000</v>
      </c>
      <c r="D16" s="14"/>
      <c r="E16" s="1"/>
      <c r="F16" s="1"/>
      <c r="G16" s="12">
        <f>SUM(C16)</f>
        <v>-251175000</v>
      </c>
    </row>
    <row r="17" spans="1:7" ht="17.25" x14ac:dyDescent="0.3">
      <c r="A17" s="1" t="s">
        <v>15</v>
      </c>
      <c r="B17" s="1"/>
      <c r="C17" s="6">
        <f>SUM(B17-'30'!B17)</f>
        <v>-7410970</v>
      </c>
      <c r="D17" s="14"/>
      <c r="E17" s="1"/>
      <c r="F17" s="1"/>
      <c r="G17" s="33">
        <f>SUM(C17:C18)</f>
        <v>-14828670</v>
      </c>
    </row>
    <row r="18" spans="1:7" ht="17.25" x14ac:dyDescent="0.3">
      <c r="A18" s="1" t="s">
        <v>16</v>
      </c>
      <c r="B18" s="1"/>
      <c r="C18" s="6">
        <f>SUM(B18-'30'!B18)</f>
        <v>-7417700</v>
      </c>
      <c r="D18" s="14"/>
      <c r="E18" s="1"/>
      <c r="F18" s="1"/>
      <c r="G18" s="34"/>
    </row>
    <row r="19" spans="1:7" ht="17.25" x14ac:dyDescent="0.3">
      <c r="A19" s="1" t="s">
        <v>17</v>
      </c>
      <c r="B19" s="1"/>
      <c r="C19" s="6">
        <f>SUM(B19-'30'!B19)</f>
        <v>-55872780</v>
      </c>
      <c r="D19" s="14"/>
      <c r="E19" s="1"/>
      <c r="F19" s="1"/>
      <c r="G19" s="12">
        <f>SUM(C19)</f>
        <v>-55872780</v>
      </c>
    </row>
    <row r="20" spans="1:7" ht="17.25" x14ac:dyDescent="0.3">
      <c r="A20" s="1" t="s">
        <v>18</v>
      </c>
      <c r="B20" s="1"/>
      <c r="C20" s="6">
        <f>SUM(B20-'30'!B20)</f>
        <v>-25238300</v>
      </c>
      <c r="D20" s="14"/>
      <c r="E20" s="1"/>
      <c r="F20" s="1"/>
      <c r="G20" s="12">
        <f>SUM(C20)</f>
        <v>-25238300</v>
      </c>
    </row>
    <row r="21" spans="1:7" ht="17.25" x14ac:dyDescent="0.3">
      <c r="A21" s="1" t="s">
        <v>19</v>
      </c>
      <c r="B21" s="1"/>
      <c r="C21" s="6">
        <f>SUM(B21-'30'!B21)</f>
        <v>-98224100</v>
      </c>
      <c r="D21" s="14"/>
      <c r="E21" s="1"/>
      <c r="F21" s="1"/>
      <c r="G21" s="12">
        <f>SUM(C21)</f>
        <v>-98224100</v>
      </c>
    </row>
    <row r="22" spans="1:7" ht="17.25" x14ac:dyDescent="0.3">
      <c r="A22" s="1" t="s">
        <v>42</v>
      </c>
      <c r="B22" s="1"/>
      <c r="C22" s="6">
        <f>SUM(B22-'30'!B22)</f>
        <v>-14020800</v>
      </c>
      <c r="D22" s="14"/>
      <c r="E22" s="1"/>
      <c r="F22" s="1"/>
      <c r="G22" s="27">
        <f>SUM(C22)</f>
        <v>-14020800</v>
      </c>
    </row>
    <row r="23" spans="1:7" ht="17.25" x14ac:dyDescent="0.3">
      <c r="A23" s="1" t="s">
        <v>20</v>
      </c>
      <c r="B23" s="1"/>
      <c r="C23" s="6">
        <f>SUM(B23-'30'!B23)</f>
        <v>-25089400</v>
      </c>
      <c r="D23" s="14"/>
      <c r="E23" s="1"/>
      <c r="F23" s="1"/>
      <c r="G23" s="33">
        <f>SUM(C23:C24)</f>
        <v>-29563500</v>
      </c>
    </row>
    <row r="24" spans="1:7" ht="17.25" x14ac:dyDescent="0.3">
      <c r="A24" s="1" t="s">
        <v>21</v>
      </c>
      <c r="B24" s="1"/>
      <c r="C24" s="6">
        <f>SUM(B24-'30'!B24)</f>
        <v>-4474100</v>
      </c>
      <c r="D24" s="14"/>
      <c r="E24" s="1"/>
      <c r="F24" s="1"/>
      <c r="G24" s="34"/>
    </row>
    <row r="25" spans="1:7" ht="17.25" x14ac:dyDescent="0.3">
      <c r="A25" s="1" t="s">
        <v>22</v>
      </c>
      <c r="B25" s="1"/>
      <c r="C25" s="6">
        <f>SUM(B25-'30'!B25)</f>
        <v>-69005000</v>
      </c>
      <c r="D25" s="14"/>
      <c r="E25" s="1"/>
      <c r="F25" s="1"/>
      <c r="G25" s="33">
        <f>SUM(C25:C26)</f>
        <v>-75230760</v>
      </c>
    </row>
    <row r="26" spans="1:7" ht="17.25" x14ac:dyDescent="0.3">
      <c r="A26" s="1" t="s">
        <v>23</v>
      </c>
      <c r="B26" s="1"/>
      <c r="C26" s="6">
        <f>SUM(B26-'30'!B26)</f>
        <v>-6225760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SUM(B27-'30'!B27)</f>
        <v>0</v>
      </c>
      <c r="D27" s="14"/>
      <c r="E27" s="1"/>
      <c r="F27" s="1"/>
      <c r="G27" s="33">
        <f>SUM(C27:C28)</f>
        <v>-250750</v>
      </c>
    </row>
    <row r="28" spans="1:7" ht="17.25" x14ac:dyDescent="0.3">
      <c r="A28" s="1" t="s">
        <v>25</v>
      </c>
      <c r="B28" s="1"/>
      <c r="C28" s="6">
        <f>SUM(B28-'30'!B28)</f>
        <v>-250750</v>
      </c>
      <c r="D28" s="14"/>
      <c r="E28" s="1"/>
      <c r="F28" s="1"/>
      <c r="G28" s="34"/>
    </row>
    <row r="29" spans="1:7" ht="17.25" x14ac:dyDescent="0.3">
      <c r="A29" s="1" t="s">
        <v>40</v>
      </c>
      <c r="B29" s="1"/>
      <c r="C29" s="6">
        <f>SUM(B29-'30'!B29)</f>
        <v>-32845000</v>
      </c>
      <c r="D29" s="14"/>
      <c r="E29" s="1"/>
      <c r="F29" s="1"/>
      <c r="G29" s="21"/>
    </row>
    <row r="30" spans="1:7" ht="17.25" x14ac:dyDescent="0.3">
      <c r="A30" s="1" t="s">
        <v>41</v>
      </c>
      <c r="B30" s="1"/>
      <c r="C30" s="6">
        <f>SUM(B30-'30'!B30)</f>
        <v>-6658390</v>
      </c>
      <c r="D30" s="14"/>
      <c r="E30" s="1"/>
      <c r="F30" s="1"/>
      <c r="G30" s="21">
        <f>SUM(C29:C30)</f>
        <v>-39503390</v>
      </c>
    </row>
    <row r="31" spans="1:7" ht="17.25" x14ac:dyDescent="0.3">
      <c r="A31" s="1" t="s">
        <v>26</v>
      </c>
      <c r="B31" s="1"/>
      <c r="C31" s="6">
        <f>SUM(B31-'30'!B31)</f>
        <v>-234000</v>
      </c>
      <c r="D31" s="14"/>
      <c r="E31" s="1"/>
      <c r="F31" s="1"/>
      <c r="G31" s="33">
        <f>SUM(C31:C32)</f>
        <v>-7665410</v>
      </c>
    </row>
    <row r="32" spans="1:7" ht="17.25" x14ac:dyDescent="0.3">
      <c r="A32" s="1" t="s">
        <v>27</v>
      </c>
      <c r="B32" s="1"/>
      <c r="C32" s="6">
        <f>SUM(B32-'30'!B32)</f>
        <v>-7431410</v>
      </c>
      <c r="D32" s="14"/>
      <c r="E32" s="1"/>
      <c r="F32" s="1"/>
      <c r="G32" s="34"/>
    </row>
    <row r="33" spans="1:7" ht="17.25" x14ac:dyDescent="0.3">
      <c r="A33" s="1" t="s">
        <v>28</v>
      </c>
      <c r="B33" s="1"/>
      <c r="C33" s="6">
        <f>SUM(B33-'30'!B33)</f>
        <v>-62139000</v>
      </c>
      <c r="D33" s="14"/>
      <c r="E33" s="1"/>
      <c r="F33" s="1"/>
      <c r="G33" s="33">
        <f>SUM(C33:C34)</f>
        <v>-67186520</v>
      </c>
    </row>
    <row r="34" spans="1:7" ht="17.25" x14ac:dyDescent="0.3">
      <c r="A34" s="1" t="s">
        <v>29</v>
      </c>
      <c r="B34" s="1"/>
      <c r="C34" s="6">
        <f>SUM(B34-'30'!B34)</f>
        <v>-5047520</v>
      </c>
      <c r="D34" s="14"/>
      <c r="E34" s="1"/>
      <c r="F34" s="1"/>
      <c r="G34" s="34"/>
    </row>
    <row r="35" spans="1:7" ht="17.25" x14ac:dyDescent="0.3">
      <c r="A35" s="1" t="s">
        <v>43</v>
      </c>
      <c r="B35" s="1"/>
      <c r="C35" s="6">
        <f>SUM(B35-'30'!B35)</f>
        <v>-28174100</v>
      </c>
      <c r="D35" s="14"/>
      <c r="E35" s="1"/>
      <c r="F35" s="1"/>
      <c r="G35" s="33">
        <f>SUM(C35:C36)</f>
        <v>-32118180</v>
      </c>
    </row>
    <row r="36" spans="1:7" ht="17.25" x14ac:dyDescent="0.3">
      <c r="A36" s="1" t="s">
        <v>44</v>
      </c>
      <c r="B36" s="1"/>
      <c r="C36" s="6">
        <f>SUM(B36-'30'!B36)</f>
        <v>-3944080</v>
      </c>
      <c r="D36" s="14"/>
      <c r="E36" s="1"/>
      <c r="F36" s="1"/>
      <c r="G36" s="34"/>
    </row>
    <row r="37" spans="1:7" ht="17.25" x14ac:dyDescent="0.3">
      <c r="A37" s="1" t="s">
        <v>45</v>
      </c>
      <c r="B37" s="1"/>
      <c r="C37" s="6">
        <f>SUM(B37-'30'!B37)</f>
        <v>-250800</v>
      </c>
      <c r="D37" s="14"/>
      <c r="E37" s="1"/>
      <c r="F37" s="1"/>
      <c r="G37" s="33">
        <f>SUM(C37:C38)</f>
        <v>-2140710</v>
      </c>
    </row>
    <row r="38" spans="1:7" ht="17.25" x14ac:dyDescent="0.3">
      <c r="A38" s="1" t="s">
        <v>46</v>
      </c>
      <c r="B38" s="1"/>
      <c r="C38" s="6">
        <f>SUM(B38-'30'!B38)</f>
        <v>-1889910</v>
      </c>
      <c r="D38" s="14"/>
      <c r="E38" s="1"/>
      <c r="F38" s="1"/>
      <c r="G38" s="34"/>
    </row>
    <row r="39" spans="1:7" ht="17.25" x14ac:dyDescent="0.3">
      <c r="A39" s="1" t="s">
        <v>30</v>
      </c>
      <c r="B39" s="1"/>
      <c r="C39" s="6">
        <f>SUM(B39-'30'!B39)</f>
        <v>-61451000</v>
      </c>
      <c r="D39" s="14"/>
      <c r="E39" s="1"/>
      <c r="F39" s="1"/>
      <c r="G39" s="33">
        <f>SUM(C39:C40)</f>
        <v>-62373810</v>
      </c>
    </row>
    <row r="40" spans="1:7" ht="17.25" x14ac:dyDescent="0.3">
      <c r="A40" s="1" t="s">
        <v>31</v>
      </c>
      <c r="B40" s="1"/>
      <c r="C40" s="6">
        <f>SUM(B40-'30'!B40)</f>
        <v>-922810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SUM(B41-'29'!B41)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10"/>
      <c r="F42" s="9"/>
      <c r="G42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291666666666663" bottom="0.75" header="0.3" footer="0.3"/>
  <pageSetup orientation="portrait" r:id="rId1"/>
  <headerFooter>
    <oddHeader>&amp;C&amp;20November 31,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19" sqref="B19"/>
    </sheetView>
  </sheetViews>
  <sheetFormatPr defaultRowHeight="15" x14ac:dyDescent="0.25"/>
  <cols>
    <col min="1" max="1" width="16.42578125" customWidth="1"/>
    <col min="2" max="2" width="18.140625" customWidth="1"/>
    <col min="3" max="3" width="15.5703125" customWidth="1"/>
    <col min="4" max="4" width="7.7109375" customWidth="1"/>
    <col min="5" max="5" width="7.140625" customWidth="1"/>
    <col min="6" max="6" width="6.140625" customWidth="1"/>
    <col min="7" max="7" width="18.42578125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8" customHeight="1" x14ac:dyDescent="0.3">
      <c r="A2" s="1" t="s">
        <v>1</v>
      </c>
      <c r="B2" s="1">
        <v>217381000</v>
      </c>
      <c r="C2" s="6">
        <f>SUM(B2-'3'!B2)</f>
        <v>50000</v>
      </c>
      <c r="D2" s="8"/>
      <c r="E2" s="2"/>
      <c r="F2" s="3"/>
      <c r="G2" s="33">
        <f>SUM(C2:C3)</f>
        <v>99160</v>
      </c>
    </row>
    <row r="3" spans="1:7" ht="17.25" x14ac:dyDescent="0.3">
      <c r="A3" s="1" t="s">
        <v>0</v>
      </c>
      <c r="B3" s="1">
        <v>7892020</v>
      </c>
      <c r="C3" s="6">
        <f>SUM(B3-'3'!B3)</f>
        <v>49160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2636000</v>
      </c>
      <c r="C4" s="6">
        <f>SUM(B4-'3'!B4)</f>
        <v>1000</v>
      </c>
      <c r="D4" s="14"/>
      <c r="E4" s="1"/>
      <c r="F4" s="1"/>
      <c r="G4" s="15">
        <f>SUM(C4)</f>
        <v>1000</v>
      </c>
    </row>
    <row r="5" spans="1:7" ht="17.25" x14ac:dyDescent="0.3">
      <c r="A5" s="1" t="s">
        <v>3</v>
      </c>
      <c r="B5" s="1">
        <v>38341010</v>
      </c>
      <c r="C5" s="6">
        <f>SUM(B5-'3'!B5)</f>
        <v>100160</v>
      </c>
      <c r="D5" s="8"/>
      <c r="E5" s="1"/>
      <c r="F5" s="1"/>
      <c r="G5" s="12">
        <f>SUM(C5)</f>
        <v>100160</v>
      </c>
    </row>
    <row r="6" spans="1:7" ht="17.25" x14ac:dyDescent="0.3">
      <c r="A6" s="1" t="s">
        <v>4</v>
      </c>
      <c r="B6" s="1">
        <v>39403520</v>
      </c>
      <c r="C6" s="6">
        <f>SUM(B6-'3'!B6)</f>
        <v>5300</v>
      </c>
      <c r="D6" s="14"/>
      <c r="E6" s="1"/>
      <c r="F6" s="1"/>
      <c r="G6" s="12">
        <f>SUM(C6)</f>
        <v>5300</v>
      </c>
    </row>
    <row r="7" spans="1:7" ht="17.25" x14ac:dyDescent="0.3">
      <c r="A7" s="1" t="s">
        <v>5</v>
      </c>
      <c r="B7" s="1">
        <v>13666700</v>
      </c>
      <c r="C7" s="6">
        <f>SUM(B7-'3'!B7)</f>
        <v>9500</v>
      </c>
      <c r="D7" s="14"/>
      <c r="E7" s="1"/>
      <c r="F7" s="1"/>
      <c r="G7" s="33">
        <f>SUM(C7:C8)</f>
        <v>36970</v>
      </c>
    </row>
    <row r="8" spans="1:7" ht="17.25" x14ac:dyDescent="0.3">
      <c r="A8" s="1" t="s">
        <v>6</v>
      </c>
      <c r="B8" s="1">
        <v>6258040</v>
      </c>
      <c r="C8" s="6">
        <f>SUM(B8-'3'!B8)</f>
        <v>27470</v>
      </c>
      <c r="D8" s="14"/>
      <c r="E8" s="1"/>
      <c r="F8" s="1"/>
      <c r="G8" s="34"/>
    </row>
    <row r="9" spans="1:7" ht="17.25" x14ac:dyDescent="0.3">
      <c r="A9" s="1" t="s">
        <v>7</v>
      </c>
      <c r="B9" s="1">
        <v>99308610</v>
      </c>
      <c r="C9" s="6">
        <f>SUM(B9-'3'!B9)</f>
        <v>90480</v>
      </c>
      <c r="D9" s="14"/>
      <c r="E9" s="1"/>
      <c r="F9" s="1"/>
      <c r="G9" s="12">
        <f>SUM(C9)</f>
        <v>90480</v>
      </c>
    </row>
    <row r="10" spans="1:7" ht="17.25" x14ac:dyDescent="0.3">
      <c r="A10" s="1" t="s">
        <v>8</v>
      </c>
      <c r="B10" s="1">
        <v>86308000</v>
      </c>
      <c r="C10" s="6">
        <f>SUM(B10-'3'!B10)</f>
        <v>362600</v>
      </c>
      <c r="D10" s="14"/>
      <c r="E10" s="1"/>
      <c r="F10" s="1"/>
      <c r="G10" s="33">
        <f>SUM(C10:C11)</f>
        <v>362600</v>
      </c>
    </row>
    <row r="11" spans="1:7" ht="17.25" x14ac:dyDescent="0.3">
      <c r="A11" s="1" t="s">
        <v>9</v>
      </c>
      <c r="B11" s="1">
        <v>36407390</v>
      </c>
      <c r="C11" s="6">
        <f>SUM(B11-'3'!B11)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6940174000</v>
      </c>
      <c r="C12" s="6">
        <f>SUM(B12-'3'!B12)</f>
        <v>1957000</v>
      </c>
      <c r="D12" s="14"/>
      <c r="E12" s="1"/>
      <c r="F12" s="1"/>
      <c r="G12" s="12">
        <f>SUM(C12)</f>
        <v>1957000</v>
      </c>
    </row>
    <row r="13" spans="1:7" ht="17.25" x14ac:dyDescent="0.3">
      <c r="A13" s="1" t="s">
        <v>11</v>
      </c>
      <c r="B13" s="11">
        <v>6666663635000</v>
      </c>
      <c r="C13" s="13">
        <f>SUM(B13-'3'!B13)</f>
        <v>322000</v>
      </c>
      <c r="D13" s="14"/>
      <c r="E13" s="1"/>
      <c r="F13" s="1"/>
      <c r="G13" s="12">
        <f>SUM(C13)</f>
        <v>322000</v>
      </c>
    </row>
    <row r="14" spans="1:7" ht="17.25" x14ac:dyDescent="0.3">
      <c r="A14" s="1" t="s">
        <v>12</v>
      </c>
      <c r="B14" s="1">
        <v>50679770</v>
      </c>
      <c r="C14" s="6">
        <f>SUM(B14-'3'!B14)</f>
        <v>99530</v>
      </c>
      <c r="D14" s="14"/>
      <c r="E14" s="1"/>
      <c r="F14" s="1"/>
      <c r="G14" s="12">
        <f>SUM(C14)</f>
        <v>99530</v>
      </c>
    </row>
    <row r="15" spans="1:7" ht="17.25" x14ac:dyDescent="0.3">
      <c r="A15" s="1" t="s">
        <v>13</v>
      </c>
      <c r="B15" s="1">
        <v>239562680</v>
      </c>
      <c r="C15" s="6">
        <f>SUM(B15-'3'!B15)</f>
        <v>372360</v>
      </c>
      <c r="D15" s="14"/>
      <c r="E15" s="1"/>
      <c r="F15" s="1"/>
      <c r="G15" s="30">
        <f>SUM(C15:C15)</f>
        <v>372360</v>
      </c>
    </row>
    <row r="16" spans="1:7" ht="17.25" x14ac:dyDescent="0.3">
      <c r="A16" s="1" t="s">
        <v>14</v>
      </c>
      <c r="B16" s="1">
        <v>247051000</v>
      </c>
      <c r="C16" s="6">
        <f>SUM(B16-'3'!B16)</f>
        <v>313000</v>
      </c>
      <c r="D16" s="14"/>
      <c r="E16" s="1"/>
      <c r="F16" s="1"/>
      <c r="G16" s="12">
        <f>SUM(C16)</f>
        <v>313000</v>
      </c>
    </row>
    <row r="17" spans="1:7" ht="17.25" x14ac:dyDescent="0.3">
      <c r="A17" s="1" t="s">
        <v>15</v>
      </c>
      <c r="B17" s="1">
        <v>6619880</v>
      </c>
      <c r="C17" s="6">
        <f>SUM(B17-'3'!B17)</f>
        <v>32440</v>
      </c>
      <c r="D17" s="14"/>
      <c r="E17" s="1"/>
      <c r="F17" s="1"/>
      <c r="G17" s="33">
        <f>SUM(C17:C18)</f>
        <v>32640</v>
      </c>
    </row>
    <row r="18" spans="1:7" ht="17.25" x14ac:dyDescent="0.3">
      <c r="A18" s="1" t="s">
        <v>16</v>
      </c>
      <c r="B18" s="1">
        <v>7409100</v>
      </c>
      <c r="C18" s="6">
        <f>SUM(B18-'3'!B18)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55257450</v>
      </c>
      <c r="C19" s="6">
        <f>SUM(B19-'3'!B19)</f>
        <v>26270</v>
      </c>
      <c r="D19" s="14"/>
      <c r="E19" s="1"/>
      <c r="F19" s="1"/>
      <c r="G19" s="12">
        <f>SUM(C19)</f>
        <v>26270</v>
      </c>
    </row>
    <row r="20" spans="1:7" ht="17.25" x14ac:dyDescent="0.3">
      <c r="A20" s="1" t="s">
        <v>18</v>
      </c>
      <c r="B20" s="1">
        <v>23811100</v>
      </c>
      <c r="C20" s="6">
        <f>SUM(B20-'3'!B20)</f>
        <v>55800</v>
      </c>
      <c r="D20" s="14"/>
      <c r="E20" s="1"/>
      <c r="F20" s="1"/>
      <c r="G20" s="12">
        <f>SUM(C20)</f>
        <v>55800</v>
      </c>
    </row>
    <row r="21" spans="1:7" ht="17.25" x14ac:dyDescent="0.3">
      <c r="A21" s="1" t="s">
        <v>19</v>
      </c>
      <c r="B21" s="1">
        <v>96741700</v>
      </c>
      <c r="C21" s="6">
        <f>SUM(B21-'3'!B21)</f>
        <v>123500</v>
      </c>
      <c r="D21" s="14"/>
      <c r="E21" s="1"/>
      <c r="F21" s="1"/>
      <c r="G21" s="12">
        <f>SUM(C21)</f>
        <v>123500</v>
      </c>
    </row>
    <row r="22" spans="1:7" ht="17.25" x14ac:dyDescent="0.3">
      <c r="A22" s="1" t="s">
        <v>42</v>
      </c>
      <c r="B22" s="1">
        <v>12643200</v>
      </c>
      <c r="C22" s="6">
        <f>SUM(B22-'3'!B22)</f>
        <v>0</v>
      </c>
      <c r="D22" s="14"/>
      <c r="E22" s="1"/>
      <c r="F22" s="1"/>
      <c r="G22" s="30">
        <f>SUM(C22)</f>
        <v>0</v>
      </c>
    </row>
    <row r="23" spans="1:7" ht="17.25" x14ac:dyDescent="0.3">
      <c r="A23" s="1" t="s">
        <v>20</v>
      </c>
      <c r="B23" s="1">
        <v>24218300</v>
      </c>
      <c r="C23" s="6">
        <f>SUM(B23-'3'!B23)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4062730</v>
      </c>
      <c r="C24" s="6">
        <f>SUM(B24-'3'!B24)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64696000</v>
      </c>
      <c r="C25" s="6">
        <f>SUM(B25-'3'!B25)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5088930</v>
      </c>
      <c r="C26" s="6">
        <f>SUM(B26-'3'!B26)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SUM(B27-'3'!B27)</f>
        <v>0</v>
      </c>
      <c r="D27" s="14"/>
      <c r="E27" s="1"/>
      <c r="F27" s="1"/>
      <c r="G27" s="35">
        <f>SUM(C27:C28)</f>
        <v>0</v>
      </c>
    </row>
    <row r="28" spans="1:7" ht="17.25" x14ac:dyDescent="0.3">
      <c r="A28" s="1" t="s">
        <v>25</v>
      </c>
      <c r="B28" s="1">
        <v>233110</v>
      </c>
      <c r="C28" s="6">
        <f>SUM(B28-'3'!B28)</f>
        <v>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31235000</v>
      </c>
      <c r="C29" s="6">
        <f>SUM(B29-'3'!B29)</f>
        <v>0</v>
      </c>
      <c r="D29" s="14"/>
      <c r="E29" s="1"/>
      <c r="F29" s="1"/>
      <c r="G29" s="24"/>
    </row>
    <row r="30" spans="1:7" ht="17.25" x14ac:dyDescent="0.3">
      <c r="A30" s="1" t="s">
        <v>41</v>
      </c>
      <c r="B30" s="1">
        <v>5616120</v>
      </c>
      <c r="C30" s="6">
        <f>SUM(B30-'3'!B30)</f>
        <v>0</v>
      </c>
      <c r="D30" s="14"/>
      <c r="E30" s="1"/>
      <c r="F30" s="1"/>
      <c r="G30" s="24">
        <f>SUM(C29:C30)</f>
        <v>0</v>
      </c>
    </row>
    <row r="31" spans="1:7" ht="17.25" x14ac:dyDescent="0.3">
      <c r="A31" s="1" t="s">
        <v>26</v>
      </c>
      <c r="B31" s="1">
        <v>233000</v>
      </c>
      <c r="C31" s="6">
        <f>SUM(B31-'3'!B31)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6937520</v>
      </c>
      <c r="C32" s="6">
        <f>SUM(B32-'3'!B32)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60733000</v>
      </c>
      <c r="C33" s="6">
        <f>SUM(B33-'3'!B33)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3981090</v>
      </c>
      <c r="C34" s="6">
        <f>SUM(B34-'3'!B34)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28173300</v>
      </c>
      <c r="C35" s="6">
        <f>SUM(B35-'3'!B35)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3842170</v>
      </c>
      <c r="C36" s="6">
        <f>SUM(B36-'3'!B36)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227100</v>
      </c>
      <c r="C37" s="6">
        <f>SUM(B37-'2'!B37)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1682750</v>
      </c>
      <c r="C38" s="6">
        <f>SUM(B38-'3'!B38)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61382000</v>
      </c>
      <c r="C39" s="6">
        <f>SUM(B39-'3'!B39)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202240</v>
      </c>
      <c r="C40" s="6">
        <f>SUM(B40-'3'!B40)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SUM(B41-'3'!B41)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&amp;C&amp;20November 4,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G12" sqref="G12"/>
    </sheetView>
  </sheetViews>
  <sheetFormatPr defaultRowHeight="15" x14ac:dyDescent="0.25"/>
  <cols>
    <col min="1" max="1" width="16.28515625" customWidth="1"/>
    <col min="2" max="2" width="18.140625" customWidth="1"/>
    <col min="3" max="3" width="13.7109375" customWidth="1"/>
    <col min="4" max="5" width="7" customWidth="1"/>
    <col min="6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217438000</v>
      </c>
      <c r="C2" s="6">
        <f>SUM(B2-'4'!B2)</f>
        <v>57000</v>
      </c>
      <c r="D2" s="8"/>
      <c r="E2" s="2"/>
      <c r="F2" s="3"/>
      <c r="G2" s="33">
        <f>SUM(C2:C3)</f>
        <v>104560</v>
      </c>
    </row>
    <row r="3" spans="1:7" ht="17.25" x14ac:dyDescent="0.3">
      <c r="A3" s="1" t="s">
        <v>0</v>
      </c>
      <c r="B3" s="1">
        <v>7939580</v>
      </c>
      <c r="C3" s="6">
        <f>SUM(B3-'4'!B3)</f>
        <v>47560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2636000</v>
      </c>
      <c r="C4" s="6">
        <f>SUM(B4-'4'!B4)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38444680</v>
      </c>
      <c r="C5" s="6">
        <f>SUM(B5-'4'!B5)</f>
        <v>103670</v>
      </c>
      <c r="D5" s="8"/>
      <c r="E5" s="1"/>
      <c r="F5" s="1"/>
      <c r="G5" s="12">
        <f>SUM(C5)</f>
        <v>103670</v>
      </c>
    </row>
    <row r="6" spans="1:7" ht="17.25" x14ac:dyDescent="0.3">
      <c r="A6" s="1" t="s">
        <v>4</v>
      </c>
      <c r="B6" s="1">
        <v>39408600</v>
      </c>
      <c r="C6" s="6">
        <f>SUM(B6-'4'!B6)</f>
        <v>5080</v>
      </c>
      <c r="D6" s="14"/>
      <c r="E6" s="1"/>
      <c r="F6" s="1"/>
      <c r="G6" s="12">
        <f>SUM(C6)</f>
        <v>5080</v>
      </c>
    </row>
    <row r="7" spans="1:7" ht="17.25" x14ac:dyDescent="0.3">
      <c r="A7" s="1" t="s">
        <v>5</v>
      </c>
      <c r="B7" s="1">
        <v>13678000</v>
      </c>
      <c r="C7" s="6">
        <f>SUM(B7-'4'!B7)</f>
        <v>11300</v>
      </c>
      <c r="D7" s="14"/>
      <c r="E7" s="1"/>
      <c r="F7" s="1"/>
      <c r="G7" s="33">
        <f>SUM(C7:C8)</f>
        <v>37780</v>
      </c>
    </row>
    <row r="8" spans="1:7" ht="17.25" x14ac:dyDescent="0.3">
      <c r="A8" s="1" t="s">
        <v>6</v>
      </c>
      <c r="B8" s="1">
        <v>6284520</v>
      </c>
      <c r="C8" s="6">
        <f>SUM(B8-'4'!B8)</f>
        <v>26480</v>
      </c>
      <c r="D8" s="14"/>
      <c r="E8" s="1"/>
      <c r="F8" s="1"/>
      <c r="G8" s="34"/>
    </row>
    <row r="9" spans="1:7" ht="17.25" x14ac:dyDescent="0.3">
      <c r="A9" s="1" t="s">
        <v>7</v>
      </c>
      <c r="B9" s="1">
        <v>99394940</v>
      </c>
      <c r="C9" s="6">
        <f>SUM(B9-'4'!B9)</f>
        <v>86330</v>
      </c>
      <c r="D9" s="14"/>
      <c r="E9" s="1"/>
      <c r="F9" s="1"/>
      <c r="G9" s="12">
        <f>SUM(C9)</f>
        <v>86330</v>
      </c>
    </row>
    <row r="10" spans="1:7" ht="17.25" x14ac:dyDescent="0.3">
      <c r="A10" s="1" t="s">
        <v>8</v>
      </c>
      <c r="B10" s="1">
        <v>86572700</v>
      </c>
      <c r="C10" s="6">
        <f>SUM(B10-'4'!B10)</f>
        <v>264700</v>
      </c>
      <c r="D10" s="14"/>
      <c r="E10" s="1"/>
      <c r="F10" s="1"/>
      <c r="G10" s="33">
        <f>SUM(C10:C11)</f>
        <v>264700</v>
      </c>
    </row>
    <row r="11" spans="1:7" ht="17.25" x14ac:dyDescent="0.3">
      <c r="A11" s="1" t="s">
        <v>9</v>
      </c>
      <c r="B11" s="1">
        <v>36407390</v>
      </c>
      <c r="C11" s="6">
        <f>SUM(B11-'4'!B11)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6941859000</v>
      </c>
      <c r="C12" s="6">
        <f>SUM(B12-'4'!B12)</f>
        <v>1685000</v>
      </c>
      <c r="D12" s="14"/>
      <c r="E12" s="1"/>
      <c r="F12" s="1">
        <v>1.9</v>
      </c>
      <c r="G12" s="12">
        <f>SUM(C12)</f>
        <v>1685000</v>
      </c>
    </row>
    <row r="13" spans="1:7" ht="17.25" x14ac:dyDescent="0.3">
      <c r="A13" s="1" t="s">
        <v>11</v>
      </c>
      <c r="B13" s="11">
        <v>6666664080000</v>
      </c>
      <c r="C13" s="13">
        <f>SUM(B13-'4'!B13)</f>
        <v>445000</v>
      </c>
      <c r="D13" s="14"/>
      <c r="E13" s="1"/>
      <c r="F13" s="1"/>
      <c r="G13" s="12">
        <f>SUM(C13)</f>
        <v>445000</v>
      </c>
    </row>
    <row r="14" spans="1:7" ht="17.25" x14ac:dyDescent="0.3">
      <c r="A14" s="1" t="s">
        <v>12</v>
      </c>
      <c r="B14" s="1">
        <v>50702590</v>
      </c>
      <c r="C14" s="6">
        <f>SUM(B14-'4'!B14)</f>
        <v>22820</v>
      </c>
      <c r="D14" s="14"/>
      <c r="E14" s="1"/>
      <c r="F14" s="1"/>
      <c r="G14" s="12">
        <f>SUM(C14)</f>
        <v>22820</v>
      </c>
    </row>
    <row r="15" spans="1:7" ht="17.25" x14ac:dyDescent="0.3">
      <c r="A15" s="1" t="s">
        <v>13</v>
      </c>
      <c r="B15" s="1">
        <v>239741310</v>
      </c>
      <c r="C15" s="6">
        <f>SUM(B15-'4'!B15)</f>
        <v>178630</v>
      </c>
      <c r="D15" s="14"/>
      <c r="E15" s="1"/>
      <c r="F15" s="1"/>
      <c r="G15" s="30">
        <f>SUM(C15:C15)</f>
        <v>178630</v>
      </c>
    </row>
    <row r="16" spans="1:7" ht="17.25" x14ac:dyDescent="0.3">
      <c r="A16" s="1" t="s">
        <v>14</v>
      </c>
      <c r="B16" s="1">
        <v>247230000</v>
      </c>
      <c r="C16" s="6">
        <f>SUM(B16-'4'!B16)</f>
        <v>179000</v>
      </c>
      <c r="D16" s="14"/>
      <c r="E16" s="1"/>
      <c r="F16" s="1"/>
      <c r="G16" s="12">
        <f>SUM(C16)</f>
        <v>179000</v>
      </c>
    </row>
    <row r="17" spans="1:7" ht="17.25" x14ac:dyDescent="0.3">
      <c r="A17" s="1" t="s">
        <v>15</v>
      </c>
      <c r="B17" s="1">
        <v>6650760</v>
      </c>
      <c r="C17" s="6">
        <f>SUM(B17-'4'!B17)</f>
        <v>30880</v>
      </c>
      <c r="D17" s="14"/>
      <c r="E17" s="1"/>
      <c r="F17" s="1"/>
      <c r="G17" s="33">
        <f>SUM(C17:C18)</f>
        <v>31380</v>
      </c>
    </row>
    <row r="18" spans="1:7" ht="17.25" x14ac:dyDescent="0.3">
      <c r="A18" s="1" t="s">
        <v>16</v>
      </c>
      <c r="B18" s="1">
        <v>7409600</v>
      </c>
      <c r="C18" s="6">
        <f>SUM(B18-'4'!B18)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55279590</v>
      </c>
      <c r="C19" s="6">
        <f>SUM(B19-'4'!B19)</f>
        <v>22140</v>
      </c>
      <c r="D19" s="14"/>
      <c r="E19" s="1"/>
      <c r="F19" s="1"/>
      <c r="G19" s="12">
        <f>SUM(C19)</f>
        <v>22140</v>
      </c>
    </row>
    <row r="20" spans="1:7" ht="17.25" x14ac:dyDescent="0.3">
      <c r="A20" s="1" t="s">
        <v>18</v>
      </c>
      <c r="B20" s="1">
        <v>23865400</v>
      </c>
      <c r="C20" s="6">
        <f>SUM(B20-'4'!B20)</f>
        <v>54300</v>
      </c>
      <c r="D20" s="14"/>
      <c r="E20" s="1"/>
      <c r="F20" s="1"/>
      <c r="G20" s="12">
        <f>SUM(C20)</f>
        <v>54300</v>
      </c>
    </row>
    <row r="21" spans="1:7" ht="17.25" x14ac:dyDescent="0.3">
      <c r="A21" s="1" t="s">
        <v>19</v>
      </c>
      <c r="B21" s="1">
        <v>96795200</v>
      </c>
      <c r="C21" s="6">
        <f>SUM(B21-'4'!B21)</f>
        <v>53500</v>
      </c>
      <c r="D21" s="14"/>
      <c r="E21" s="1"/>
      <c r="F21" s="1"/>
      <c r="G21" s="12">
        <f>SUM(C21)</f>
        <v>53500</v>
      </c>
    </row>
    <row r="22" spans="1:7" ht="17.25" x14ac:dyDescent="0.3">
      <c r="A22" s="1" t="s">
        <v>42</v>
      </c>
      <c r="B22" s="1">
        <v>12745800</v>
      </c>
      <c r="C22" s="6">
        <f>SUM(B22-'4'!B22)</f>
        <v>102600</v>
      </c>
      <c r="D22" s="14"/>
      <c r="E22" s="1"/>
      <c r="F22" s="1"/>
      <c r="G22" s="30">
        <f>SUM(C22)</f>
        <v>102600</v>
      </c>
    </row>
    <row r="23" spans="1:7" ht="17.25" x14ac:dyDescent="0.3">
      <c r="A23" s="1" t="s">
        <v>20</v>
      </c>
      <c r="B23" s="1">
        <v>24285900</v>
      </c>
      <c r="C23" s="6">
        <f>SUM(B23-'4'!B23)</f>
        <v>67600</v>
      </c>
      <c r="D23" s="14"/>
      <c r="E23" s="1"/>
      <c r="F23" s="1"/>
      <c r="G23" s="33">
        <f>SUM(C23:C24)</f>
        <v>99000</v>
      </c>
    </row>
    <row r="24" spans="1:7" ht="17.25" x14ac:dyDescent="0.3">
      <c r="A24" s="1" t="s">
        <v>21</v>
      </c>
      <c r="B24" s="1">
        <v>4094130</v>
      </c>
      <c r="C24" s="6">
        <f>SUM(B24-'4'!B24)</f>
        <v>31400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64978000</v>
      </c>
      <c r="C25" s="6">
        <f>SUM(B25-'4'!B25)</f>
        <v>282000</v>
      </c>
      <c r="D25" s="14"/>
      <c r="E25" s="1"/>
      <c r="F25" s="1"/>
      <c r="G25" s="33">
        <f>SUM(C25:C26)</f>
        <v>356980</v>
      </c>
    </row>
    <row r="26" spans="1:7" ht="17.25" x14ac:dyDescent="0.3">
      <c r="A26" s="1" t="s">
        <v>23</v>
      </c>
      <c r="B26" s="1">
        <v>5163910</v>
      </c>
      <c r="C26" s="6">
        <f>SUM(B26-'4'!B26)</f>
        <v>74980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"/>
      <c r="G27" s="33">
        <f>SUM(C27:C28)</f>
        <v>1850</v>
      </c>
    </row>
    <row r="28" spans="1:7" ht="17.25" x14ac:dyDescent="0.3">
      <c r="A28" s="1" t="s">
        <v>25</v>
      </c>
      <c r="B28" s="1">
        <v>234960</v>
      </c>
      <c r="C28" s="6">
        <f>SUM(B28-'4'!B28)</f>
        <v>1850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31361000</v>
      </c>
      <c r="C29" s="6">
        <f>SUM(B29-'4'!B29)</f>
        <v>126000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5693120</v>
      </c>
      <c r="C30" s="6">
        <f>SUM(B30-'4'!B30)</f>
        <v>77000</v>
      </c>
      <c r="D30" s="14"/>
      <c r="E30" s="1"/>
      <c r="F30" s="1"/>
      <c r="G30" s="21">
        <f>SUM(C29:C30)</f>
        <v>203000</v>
      </c>
    </row>
    <row r="31" spans="1:7" ht="17.25" x14ac:dyDescent="0.3">
      <c r="A31" s="1" t="s">
        <v>26</v>
      </c>
      <c r="B31" s="1">
        <v>233000</v>
      </c>
      <c r="C31" s="6">
        <f>SUM(B31-'4'!B31)</f>
        <v>0</v>
      </c>
      <c r="D31" s="14"/>
      <c r="E31" s="1"/>
      <c r="F31" s="1"/>
      <c r="G31" s="33">
        <f>SUM(C31:C32)</f>
        <v>47090</v>
      </c>
    </row>
    <row r="32" spans="1:7" ht="17.25" x14ac:dyDescent="0.3">
      <c r="A32" s="1" t="s">
        <v>27</v>
      </c>
      <c r="B32" s="1">
        <v>6984610</v>
      </c>
      <c r="C32" s="6">
        <f>SUM(B32-'4'!B32)</f>
        <v>47090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60832000</v>
      </c>
      <c r="C33" s="6">
        <f>SUM(B33-'4'!B33)</f>
        <v>99000</v>
      </c>
      <c r="D33" s="14"/>
      <c r="E33" s="1"/>
      <c r="F33" s="1"/>
      <c r="G33" s="33">
        <f>SUM(C33:C34)</f>
        <v>176540</v>
      </c>
    </row>
    <row r="34" spans="1:7" ht="17.25" x14ac:dyDescent="0.3">
      <c r="A34" s="1" t="s">
        <v>29</v>
      </c>
      <c r="B34" s="1">
        <v>4058630</v>
      </c>
      <c r="C34" s="6">
        <f>SUM(B34-'4'!B34)</f>
        <v>77540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28173200</v>
      </c>
      <c r="C35" s="6">
        <f>SUM(B35-'4'!B35)</f>
        <v>-100</v>
      </c>
      <c r="D35" s="14"/>
      <c r="E35" s="1"/>
      <c r="F35" s="1"/>
      <c r="G35" s="33">
        <f>SUM(C35:C36)</f>
        <v>18610</v>
      </c>
    </row>
    <row r="36" spans="1:7" ht="17.25" x14ac:dyDescent="0.3">
      <c r="A36" s="1" t="s">
        <v>44</v>
      </c>
      <c r="B36" s="1">
        <v>3860880</v>
      </c>
      <c r="C36" s="6">
        <f>SUM(B36-'4'!B36)</f>
        <v>18710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225800</v>
      </c>
      <c r="C37" s="6">
        <f>SUM(B37-'4'!B37)</f>
        <v>-1300</v>
      </c>
      <c r="D37" s="14"/>
      <c r="E37" s="1">
        <v>1.1200000000000001</v>
      </c>
      <c r="F37" s="1">
        <v>1</v>
      </c>
      <c r="G37" s="33">
        <f>SUM(C37:C38)</f>
        <v>4690</v>
      </c>
    </row>
    <row r="38" spans="1:7" ht="17.25" x14ac:dyDescent="0.3">
      <c r="A38" s="1" t="s">
        <v>46</v>
      </c>
      <c r="B38" s="1">
        <v>1688740</v>
      </c>
      <c r="C38" s="6">
        <f>SUM(B38-'4'!B38)</f>
        <v>5990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61399000</v>
      </c>
      <c r="C39" s="6">
        <f>SUM(B39-'4'!B39)</f>
        <v>17000</v>
      </c>
      <c r="D39" s="14"/>
      <c r="E39" s="1"/>
      <c r="F39" s="1"/>
      <c r="G39" s="33">
        <f>SUM(C39:C40)</f>
        <v>74140</v>
      </c>
    </row>
    <row r="40" spans="1:7" ht="17.25" x14ac:dyDescent="0.3">
      <c r="A40" s="1" t="s">
        <v>31</v>
      </c>
      <c r="B40" s="1">
        <v>259380</v>
      </c>
      <c r="C40" s="6">
        <f>SUM(B40-'4'!B40)</f>
        <v>57140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&amp;C&amp;"-,Bold"&amp;18November 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13" sqref="G13"/>
    </sheetView>
  </sheetViews>
  <sheetFormatPr defaultRowHeight="15" x14ac:dyDescent="0.25"/>
  <cols>
    <col min="1" max="1" width="16.140625" customWidth="1"/>
    <col min="2" max="2" width="19.42578125" customWidth="1"/>
    <col min="3" max="3" width="15.140625" customWidth="1"/>
    <col min="4" max="4" width="7" customWidth="1"/>
    <col min="5" max="5" width="6.7109375" customWidth="1"/>
    <col min="6" max="6" width="6.42578125" customWidth="1"/>
    <col min="7" max="7" width="19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217481000</v>
      </c>
      <c r="C2" s="6">
        <f>SUM(B2-'5'!B2)</f>
        <v>43000</v>
      </c>
      <c r="D2" s="8"/>
      <c r="E2" s="2"/>
      <c r="F2" s="3"/>
      <c r="G2" s="33">
        <f>SUM(C2:C3)</f>
        <v>89940</v>
      </c>
    </row>
    <row r="3" spans="1:7" ht="17.25" x14ac:dyDescent="0.3">
      <c r="A3" s="1" t="s">
        <v>0</v>
      </c>
      <c r="B3" s="1">
        <v>7986520</v>
      </c>
      <c r="C3" s="6">
        <f>SUM(B3-'5'!B3)</f>
        <v>46940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2643000</v>
      </c>
      <c r="C4" s="6">
        <f>SUM(B4-'5'!B4)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38535180</v>
      </c>
      <c r="C5" s="6">
        <f>SUM(B5-'5'!B5)</f>
        <v>90500</v>
      </c>
      <c r="D5" s="8"/>
      <c r="E5" s="14"/>
      <c r="F5" s="1"/>
      <c r="G5" s="12">
        <f>SUM(C5)</f>
        <v>90500</v>
      </c>
    </row>
    <row r="6" spans="1:7" ht="17.25" x14ac:dyDescent="0.3">
      <c r="A6" s="1" t="s">
        <v>4</v>
      </c>
      <c r="B6" s="1">
        <v>39412830</v>
      </c>
      <c r="C6" s="6">
        <f>SUM(B6-'5'!B6)</f>
        <v>4230</v>
      </c>
      <c r="D6" s="14"/>
      <c r="E6" s="1"/>
      <c r="F6" s="1"/>
      <c r="G6" s="12">
        <f>SUM(C6)</f>
        <v>4230</v>
      </c>
    </row>
    <row r="7" spans="1:7" ht="17.25" x14ac:dyDescent="0.3">
      <c r="A7" s="1" t="s">
        <v>5</v>
      </c>
      <c r="B7" s="1">
        <v>13687400</v>
      </c>
      <c r="C7" s="6">
        <f>SUM(B7-'5'!B7)</f>
        <v>9400</v>
      </c>
      <c r="D7" s="14"/>
      <c r="E7" s="1"/>
      <c r="F7" s="1"/>
      <c r="G7" s="33">
        <f>SUM(C7:C8)</f>
        <v>36430</v>
      </c>
    </row>
    <row r="8" spans="1:7" ht="17.25" x14ac:dyDescent="0.3">
      <c r="A8" s="1" t="s">
        <v>6</v>
      </c>
      <c r="B8" s="1">
        <v>6311550</v>
      </c>
      <c r="C8" s="6">
        <f>SUM(B8-'5'!B8)</f>
        <v>27030</v>
      </c>
      <c r="D8" s="14"/>
      <c r="E8" s="1"/>
      <c r="F8" s="1"/>
      <c r="G8" s="34"/>
    </row>
    <row r="9" spans="1:7" ht="17.25" x14ac:dyDescent="0.3">
      <c r="A9" s="1" t="s">
        <v>7</v>
      </c>
      <c r="B9" s="1">
        <v>99484340</v>
      </c>
      <c r="C9" s="6">
        <f>SUM(B9-'5'!B9)</f>
        <v>89400</v>
      </c>
      <c r="D9" s="14"/>
      <c r="E9" s="1"/>
      <c r="F9" s="1"/>
      <c r="G9" s="12">
        <f>SUM(C9)</f>
        <v>89400</v>
      </c>
    </row>
    <row r="10" spans="1:7" ht="17.25" x14ac:dyDescent="0.3">
      <c r="A10" s="1" t="s">
        <v>8</v>
      </c>
      <c r="B10" s="1">
        <v>87046500</v>
      </c>
      <c r="C10" s="6">
        <f>SUM(B10-'5'!B10)</f>
        <v>473800</v>
      </c>
      <c r="D10" s="14"/>
      <c r="E10" s="1"/>
      <c r="F10" s="1"/>
      <c r="G10" s="33">
        <f>SUM(C10:C11)</f>
        <v>473800</v>
      </c>
    </row>
    <row r="11" spans="1:7" ht="17.25" x14ac:dyDescent="0.3">
      <c r="A11" s="1" t="s">
        <v>9</v>
      </c>
      <c r="B11" s="1">
        <v>36407390</v>
      </c>
      <c r="C11" s="6">
        <f>SUM(B11-'5'!B11)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6943281000</v>
      </c>
      <c r="C12" s="6">
        <f>SUM(B12-'5'!B12)</f>
        <v>1422000</v>
      </c>
      <c r="D12" s="14"/>
      <c r="E12" s="1"/>
      <c r="F12" s="16">
        <v>1.8</v>
      </c>
      <c r="G12" s="12">
        <f>SUM(C12)</f>
        <v>1422000</v>
      </c>
    </row>
    <row r="13" spans="1:7" ht="17.25" x14ac:dyDescent="0.3">
      <c r="A13" s="1" t="s">
        <v>11</v>
      </c>
      <c r="B13" s="11">
        <v>6666664376000</v>
      </c>
      <c r="C13" s="6">
        <f>SUM(B13-'5'!B13)</f>
        <v>296000</v>
      </c>
      <c r="D13" s="14"/>
      <c r="E13" s="1"/>
      <c r="F13" s="1"/>
      <c r="G13" s="12">
        <f>SUM(C13)</f>
        <v>296000</v>
      </c>
    </row>
    <row r="14" spans="1:7" ht="17.25" x14ac:dyDescent="0.3">
      <c r="A14" s="1" t="s">
        <v>12</v>
      </c>
      <c r="B14" s="1">
        <v>50738470</v>
      </c>
      <c r="C14" s="6">
        <f>SUM(B14-'5'!B14)</f>
        <v>35880</v>
      </c>
      <c r="D14" s="14"/>
      <c r="E14" s="1"/>
      <c r="F14" s="1"/>
      <c r="G14" s="12">
        <f>SUM(C14)</f>
        <v>35880</v>
      </c>
    </row>
    <row r="15" spans="1:7" ht="17.25" x14ac:dyDescent="0.3">
      <c r="A15" s="1" t="s">
        <v>13</v>
      </c>
      <c r="B15" s="1">
        <v>239900870</v>
      </c>
      <c r="C15" s="6">
        <f>SUM(B15-'5'!B15)</f>
        <v>159560</v>
      </c>
      <c r="D15" s="14"/>
      <c r="E15" s="1"/>
      <c r="F15" s="1"/>
      <c r="G15" s="30">
        <f>SUM(C15:C15)</f>
        <v>159560</v>
      </c>
    </row>
    <row r="16" spans="1:7" ht="17.25" x14ac:dyDescent="0.3">
      <c r="A16" s="1" t="s">
        <v>14</v>
      </c>
      <c r="B16" s="1">
        <v>247377000</v>
      </c>
      <c r="C16" s="6">
        <f>SUM(B16-'5'!B16)</f>
        <v>147000</v>
      </c>
      <c r="D16" s="14"/>
      <c r="E16" s="1"/>
      <c r="F16" s="1"/>
      <c r="G16" s="12">
        <f>SUM(C16)</f>
        <v>147000</v>
      </c>
    </row>
    <row r="17" spans="1:7" ht="17.25" x14ac:dyDescent="0.3">
      <c r="A17" s="1" t="s">
        <v>15</v>
      </c>
      <c r="B17" s="1">
        <v>6680670</v>
      </c>
      <c r="C17" s="6">
        <f>SUM(B17-'5'!B17)</f>
        <v>29910</v>
      </c>
      <c r="D17" s="14"/>
      <c r="E17" s="1"/>
      <c r="F17" s="1"/>
      <c r="G17" s="33">
        <f>SUM(C17:C18)</f>
        <v>30210</v>
      </c>
    </row>
    <row r="18" spans="1:7" ht="17.25" x14ac:dyDescent="0.3">
      <c r="A18" s="1" t="s">
        <v>16</v>
      </c>
      <c r="B18" s="1">
        <v>7409900</v>
      </c>
      <c r="C18" s="6">
        <f>SUM(B18-'5'!B18)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55302270</v>
      </c>
      <c r="C19" s="6">
        <f>SUM(B19-'5'!B19)</f>
        <v>22680</v>
      </c>
      <c r="D19" s="14"/>
      <c r="E19" s="1"/>
      <c r="F19" s="1"/>
      <c r="G19" s="12">
        <f>SUM(C19)</f>
        <v>22680</v>
      </c>
    </row>
    <row r="20" spans="1:7" ht="17.25" x14ac:dyDescent="0.3">
      <c r="A20" s="1" t="s">
        <v>18</v>
      </c>
      <c r="B20" s="1">
        <v>23917700</v>
      </c>
      <c r="C20" s="6">
        <f>SUM(B20-'5'!B20)</f>
        <v>52300</v>
      </c>
      <c r="D20" s="14"/>
      <c r="E20" s="1"/>
      <c r="F20" s="1"/>
      <c r="G20" s="12">
        <f>SUM(C20)</f>
        <v>52300</v>
      </c>
    </row>
    <row r="21" spans="1:7" ht="17.25" x14ac:dyDescent="0.3">
      <c r="A21" s="1" t="s">
        <v>19</v>
      </c>
      <c r="B21" s="1">
        <v>96851200</v>
      </c>
      <c r="C21" s="6">
        <f>SUM(B21-'5'!B21)</f>
        <v>56000</v>
      </c>
      <c r="D21" s="14"/>
      <c r="E21" s="1"/>
      <c r="F21" s="1"/>
      <c r="G21" s="12">
        <f>SUM(C21)</f>
        <v>56000</v>
      </c>
    </row>
    <row r="22" spans="1:7" ht="17.25" x14ac:dyDescent="0.3">
      <c r="A22" s="1" t="s">
        <v>42</v>
      </c>
      <c r="B22" s="1">
        <v>12793400</v>
      </c>
      <c r="C22" s="6">
        <f>SUM(B22-'5'!B22)</f>
        <v>47600</v>
      </c>
      <c r="D22" s="14"/>
      <c r="E22" s="1"/>
      <c r="F22" s="1"/>
      <c r="G22" s="30">
        <f>SUM(C22)</f>
        <v>47600</v>
      </c>
    </row>
    <row r="23" spans="1:7" ht="17.25" x14ac:dyDescent="0.3">
      <c r="A23" s="1" t="s">
        <v>20</v>
      </c>
      <c r="B23" s="1">
        <v>24314800</v>
      </c>
      <c r="C23" s="6">
        <f>SUM(B23-'5'!B23)</f>
        <v>28900</v>
      </c>
      <c r="D23" s="14"/>
      <c r="E23" s="1"/>
      <c r="F23" s="1"/>
      <c r="G23" s="33">
        <f>SUM(C23:C24)</f>
        <v>43990</v>
      </c>
    </row>
    <row r="24" spans="1:7" ht="17.25" x14ac:dyDescent="0.3">
      <c r="A24" s="1" t="s">
        <v>21</v>
      </c>
      <c r="B24" s="1">
        <v>4109220</v>
      </c>
      <c r="C24" s="6">
        <f>SUM(B24-'5'!B24)</f>
        <v>15090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65098000</v>
      </c>
      <c r="C25" s="6">
        <f>SUM(B25-'5'!B25)</f>
        <v>120000</v>
      </c>
      <c r="D25" s="14"/>
      <c r="E25" s="1"/>
      <c r="F25" s="1"/>
      <c r="G25" s="33">
        <f>SUM(C25:C26)</f>
        <v>162620</v>
      </c>
    </row>
    <row r="26" spans="1:7" ht="17.25" x14ac:dyDescent="0.3">
      <c r="A26" s="1" t="s">
        <v>23</v>
      </c>
      <c r="B26" s="1">
        <v>5206530</v>
      </c>
      <c r="C26" s="6">
        <f>SUM(B26-'5'!B26)</f>
        <v>42620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SUM(B27-'5'!B27)</f>
        <v>0</v>
      </c>
      <c r="D27" s="14"/>
      <c r="E27" s="1"/>
      <c r="F27" s="1"/>
      <c r="G27" s="33">
        <f>SUM(C27:C28)</f>
        <v>480</v>
      </c>
    </row>
    <row r="28" spans="1:7" ht="17.25" x14ac:dyDescent="0.3">
      <c r="A28" s="1" t="s">
        <v>25</v>
      </c>
      <c r="B28" s="1">
        <v>235440</v>
      </c>
      <c r="C28" s="6">
        <f>SUM(B28-'5'!B28)</f>
        <v>480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31423000</v>
      </c>
      <c r="C29" s="6">
        <f>SUM(B29-'5'!B29)</f>
        <v>62000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5732270</v>
      </c>
      <c r="C30" s="6">
        <f>SUM(B30-'5'!B30)</f>
        <v>39150</v>
      </c>
      <c r="D30" s="14"/>
      <c r="E30" s="1"/>
      <c r="F30" s="1"/>
      <c r="G30" s="21">
        <f>SUM(C29:C30)</f>
        <v>101150</v>
      </c>
    </row>
    <row r="31" spans="1:7" ht="17.25" x14ac:dyDescent="0.3">
      <c r="A31" s="1" t="s">
        <v>26</v>
      </c>
      <c r="B31" s="1">
        <v>234000</v>
      </c>
      <c r="C31" s="6">
        <f>SUM(B31-'5'!B31)</f>
        <v>1000</v>
      </c>
      <c r="D31" s="14"/>
      <c r="E31" s="1"/>
      <c r="F31" s="1"/>
      <c r="G31" s="33">
        <f>SUM(C31:C32)</f>
        <v>25570</v>
      </c>
    </row>
    <row r="32" spans="1:7" ht="17.25" x14ac:dyDescent="0.3">
      <c r="A32" s="1" t="s">
        <v>27</v>
      </c>
      <c r="B32" s="1">
        <v>7009180</v>
      </c>
      <c r="C32" s="6">
        <f>SUM(B32-'5'!B32)</f>
        <v>24570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60871000</v>
      </c>
      <c r="C33" s="6">
        <f>SUM(B33-'5'!B33)</f>
        <v>39000</v>
      </c>
      <c r="D33" s="14"/>
      <c r="E33" s="1"/>
      <c r="F33" s="1"/>
      <c r="G33" s="33">
        <f>SUM(C33:C34)</f>
        <v>78000</v>
      </c>
    </row>
    <row r="34" spans="1:7" ht="17.25" x14ac:dyDescent="0.3">
      <c r="A34" s="1" t="s">
        <v>29</v>
      </c>
      <c r="B34" s="1">
        <v>4097630</v>
      </c>
      <c r="C34" s="6">
        <f>SUM(B34-'5'!B34)</f>
        <v>39000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28174000</v>
      </c>
      <c r="C35" s="6">
        <f>SUM(B35-'5'!B35)</f>
        <v>800</v>
      </c>
      <c r="D35" s="14"/>
      <c r="E35" s="1"/>
      <c r="F35" s="1"/>
      <c r="G35" s="33">
        <f>SUM(C35:C36)</f>
        <v>10740</v>
      </c>
    </row>
    <row r="36" spans="1:7" ht="17.25" x14ac:dyDescent="0.3">
      <c r="A36" s="1" t="s">
        <v>44</v>
      </c>
      <c r="B36" s="1">
        <v>3870820</v>
      </c>
      <c r="C36" s="6">
        <f>SUM(B36-'5'!B36)</f>
        <v>9940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225800</v>
      </c>
      <c r="C37" s="6">
        <f>SUM(B37-'5'!B37)</f>
        <v>0</v>
      </c>
      <c r="D37" s="14"/>
      <c r="E37" s="1"/>
      <c r="F37" s="1"/>
      <c r="G37" s="33">
        <f>SUM(C37:C38)</f>
        <v>3330</v>
      </c>
    </row>
    <row r="38" spans="1:7" ht="17.25" x14ac:dyDescent="0.3">
      <c r="A38" s="1" t="s">
        <v>46</v>
      </c>
      <c r="B38" s="1">
        <v>1692070</v>
      </c>
      <c r="C38" s="6">
        <f>SUM(B38-'5'!B38)</f>
        <v>3330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61404000</v>
      </c>
      <c r="C39" s="6">
        <f>SUM(B39-'5'!B39)</f>
        <v>5000</v>
      </c>
      <c r="D39" s="14"/>
      <c r="E39" s="1"/>
      <c r="F39" s="1"/>
      <c r="G39" s="33">
        <f>SUM(C39:C40)</f>
        <v>34030</v>
      </c>
    </row>
    <row r="40" spans="1:7" ht="17.25" x14ac:dyDescent="0.3">
      <c r="A40" s="1" t="s">
        <v>31</v>
      </c>
      <c r="B40" s="1">
        <v>288410</v>
      </c>
      <c r="C40" s="6">
        <f>SUM(B40-'5'!B40)</f>
        <v>29030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SUM(B41-'5'!B41)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&amp;C&amp;20November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F13" sqref="F13"/>
    </sheetView>
  </sheetViews>
  <sheetFormatPr defaultRowHeight="15" x14ac:dyDescent="0.25"/>
  <cols>
    <col min="1" max="1" width="16.140625" customWidth="1"/>
    <col min="2" max="2" width="18.5703125" customWidth="1"/>
    <col min="3" max="3" width="16.42578125" customWidth="1"/>
    <col min="4" max="4" width="6" customWidth="1"/>
    <col min="5" max="5" width="6.7109375" customWidth="1"/>
    <col min="6" max="6" width="6.42578125" customWidth="1"/>
    <col min="7" max="7" width="18.85546875" customWidth="1"/>
    <col min="8" max="10" width="9.140625" customWidth="1"/>
    <col min="12" max="14" width="9.140625" customWidth="1"/>
  </cols>
  <sheetData>
    <row r="1" spans="1:7" ht="22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217532000</v>
      </c>
      <c r="C2" s="6">
        <f>SUM(B2-'6'!B2)</f>
        <v>51000</v>
      </c>
      <c r="D2" s="8"/>
      <c r="E2" s="2"/>
      <c r="F2" s="3"/>
      <c r="G2" s="33">
        <f>SUM(C2:C3)</f>
        <v>98970</v>
      </c>
    </row>
    <row r="3" spans="1:7" ht="17.25" x14ac:dyDescent="0.3">
      <c r="A3" s="1" t="s">
        <v>0</v>
      </c>
      <c r="B3" s="1">
        <v>8034490</v>
      </c>
      <c r="C3" s="6">
        <f>SUM(B3-'6'!B3)</f>
        <v>47970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2651000</v>
      </c>
      <c r="C4" s="6">
        <f>SUM(B4-'6'!B4)</f>
        <v>8000</v>
      </c>
      <c r="D4" s="14"/>
      <c r="E4" s="1"/>
      <c r="F4" s="1"/>
      <c r="G4" s="12">
        <f>SUM(C4)</f>
        <v>8000</v>
      </c>
    </row>
    <row r="5" spans="1:7" ht="17.25" x14ac:dyDescent="0.3">
      <c r="A5" s="1" t="s">
        <v>3</v>
      </c>
      <c r="B5" s="1">
        <v>38630400</v>
      </c>
      <c r="C5" s="6">
        <f>SUM(B5-'6'!B5)</f>
        <v>95220</v>
      </c>
      <c r="D5" s="8"/>
      <c r="E5" s="1"/>
      <c r="F5" s="1"/>
      <c r="G5" s="12">
        <f>SUM(C5)</f>
        <v>95220</v>
      </c>
    </row>
    <row r="6" spans="1:7" ht="17.25" x14ac:dyDescent="0.3">
      <c r="A6" s="1" t="s">
        <v>4</v>
      </c>
      <c r="B6" s="1">
        <v>39416680</v>
      </c>
      <c r="C6" s="6">
        <f>SUM(B6-'6'!B6)</f>
        <v>3850</v>
      </c>
      <c r="D6" s="14"/>
      <c r="E6" s="1"/>
      <c r="F6" s="1"/>
      <c r="G6" s="12">
        <f>SUM(C6)</f>
        <v>3850</v>
      </c>
    </row>
    <row r="7" spans="1:7" ht="17.25" x14ac:dyDescent="0.3">
      <c r="A7" s="1" t="s">
        <v>5</v>
      </c>
      <c r="B7" s="1">
        <v>13696100</v>
      </c>
      <c r="C7" s="6">
        <f>SUM(B7-'6'!B7)</f>
        <v>8700</v>
      </c>
      <c r="D7" s="14"/>
      <c r="E7" s="1"/>
      <c r="F7" s="1"/>
      <c r="G7" s="33">
        <f>SUM(C7:C8)</f>
        <v>36020</v>
      </c>
    </row>
    <row r="8" spans="1:7" ht="17.25" x14ac:dyDescent="0.3">
      <c r="A8" s="1" t="s">
        <v>6</v>
      </c>
      <c r="B8" s="1">
        <v>6338870</v>
      </c>
      <c r="C8" s="6">
        <f>SUM(B8-'6'!B8)</f>
        <v>27320</v>
      </c>
      <c r="D8" s="14"/>
      <c r="E8" s="1"/>
      <c r="F8" s="1"/>
      <c r="G8" s="34"/>
    </row>
    <row r="9" spans="1:7" ht="17.25" x14ac:dyDescent="0.3">
      <c r="A9" s="1" t="s">
        <v>7</v>
      </c>
      <c r="B9" s="1">
        <v>99575270</v>
      </c>
      <c r="C9" s="6">
        <f>SUM(B9-'6'!B9)</f>
        <v>90930</v>
      </c>
      <c r="D9" s="14"/>
      <c r="E9" s="1"/>
      <c r="F9" s="1"/>
      <c r="G9" s="12">
        <f>SUM(C9)</f>
        <v>90930</v>
      </c>
    </row>
    <row r="10" spans="1:7" ht="17.25" x14ac:dyDescent="0.3">
      <c r="A10" s="1" t="s">
        <v>8</v>
      </c>
      <c r="B10" s="1">
        <v>87374400</v>
      </c>
      <c r="C10" s="6">
        <f>SUM(B10-'6'!B10)</f>
        <v>327900</v>
      </c>
      <c r="D10" s="14"/>
      <c r="E10" s="1"/>
      <c r="F10" s="1"/>
      <c r="G10" s="33">
        <f>SUM(C10:C11)</f>
        <v>327900</v>
      </c>
    </row>
    <row r="11" spans="1:7" ht="17.25" x14ac:dyDescent="0.3">
      <c r="A11" s="1" t="s">
        <v>9</v>
      </c>
      <c r="B11" s="1">
        <v>36407390</v>
      </c>
      <c r="C11" s="6">
        <f>SUM(B11-'6'!B11)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6945283000</v>
      </c>
      <c r="C12" s="6">
        <f>SUM(B12-'6'!B12)</f>
        <v>2002000</v>
      </c>
      <c r="D12" s="14"/>
      <c r="E12" s="1"/>
      <c r="F12" s="1">
        <v>1.7</v>
      </c>
      <c r="G12" s="12">
        <f>SUM(C12)</f>
        <v>2002000</v>
      </c>
    </row>
    <row r="13" spans="1:7" ht="17.25" x14ac:dyDescent="0.3">
      <c r="A13" s="1" t="s">
        <v>11</v>
      </c>
      <c r="B13" s="11">
        <v>6666664680000</v>
      </c>
      <c r="C13" s="13">
        <f>SUM(B13-'6'!B13)</f>
        <v>304000</v>
      </c>
      <c r="D13" s="14"/>
      <c r="E13" s="1"/>
      <c r="F13" s="1"/>
      <c r="G13" s="12">
        <f>SUM(C13)</f>
        <v>304000</v>
      </c>
    </row>
    <row r="14" spans="1:7" ht="17.25" x14ac:dyDescent="0.3">
      <c r="A14" s="1" t="s">
        <v>12</v>
      </c>
      <c r="B14" s="1">
        <v>50794940</v>
      </c>
      <c r="C14" s="6">
        <f>SUM(B14-'6'!B14)</f>
        <v>56470</v>
      </c>
      <c r="D14" s="14"/>
      <c r="E14" s="1"/>
      <c r="F14" s="1"/>
      <c r="G14" s="12">
        <f>SUM(C14)</f>
        <v>56470</v>
      </c>
    </row>
    <row r="15" spans="1:7" ht="17.25" x14ac:dyDescent="0.3">
      <c r="A15" s="1" t="s">
        <v>13</v>
      </c>
      <c r="B15" s="1">
        <v>240061210</v>
      </c>
      <c r="C15" s="6">
        <f>SUM(B15-'6'!B15)</f>
        <v>160340</v>
      </c>
      <c r="D15" s="14"/>
      <c r="E15" s="1"/>
      <c r="F15" s="1"/>
      <c r="G15" s="30">
        <f>SUM(C15:C15)</f>
        <v>160340</v>
      </c>
    </row>
    <row r="16" spans="1:7" ht="17.25" x14ac:dyDescent="0.3">
      <c r="A16" s="1" t="s">
        <v>14</v>
      </c>
      <c r="B16" s="1">
        <v>247495000</v>
      </c>
      <c r="C16" s="6">
        <f>SUM(B16-'6'!B16)</f>
        <v>118000</v>
      </c>
      <c r="D16" s="14"/>
      <c r="E16" s="1"/>
      <c r="F16" s="1"/>
      <c r="G16" s="12">
        <f>SUM(C16)</f>
        <v>118000</v>
      </c>
    </row>
    <row r="17" spans="1:7" ht="17.25" x14ac:dyDescent="0.3">
      <c r="A17" s="1" t="s">
        <v>15</v>
      </c>
      <c r="B17" s="1">
        <v>6710950</v>
      </c>
      <c r="C17" s="6">
        <f>SUM(B17-'6'!B17)</f>
        <v>30280</v>
      </c>
      <c r="D17" s="14"/>
      <c r="E17" s="1"/>
      <c r="F17" s="1"/>
      <c r="G17" s="33">
        <f>SUM(C17:C18)</f>
        <v>30580</v>
      </c>
    </row>
    <row r="18" spans="1:7" ht="17.25" x14ac:dyDescent="0.3">
      <c r="A18" s="1" t="s">
        <v>16</v>
      </c>
      <c r="B18" s="1">
        <v>7410200</v>
      </c>
      <c r="C18" s="6">
        <f>SUM(B18-'6'!B18)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55326780</v>
      </c>
      <c r="C19" s="6">
        <f>SUM(B19-'6'!B19)</f>
        <v>24510</v>
      </c>
      <c r="D19" s="14"/>
      <c r="E19" s="1"/>
      <c r="F19" s="1"/>
      <c r="G19" s="12">
        <f>SUM(C19)</f>
        <v>24510</v>
      </c>
    </row>
    <row r="20" spans="1:7" ht="17.25" x14ac:dyDescent="0.3">
      <c r="A20" s="1" t="s">
        <v>18</v>
      </c>
      <c r="B20" s="1">
        <v>23971000</v>
      </c>
      <c r="C20" s="6">
        <f>SUM(B20-'6'!B20)</f>
        <v>53300</v>
      </c>
      <c r="D20" s="14"/>
      <c r="E20" s="1"/>
      <c r="F20" s="1"/>
      <c r="G20" s="12">
        <f>SUM(C20)</f>
        <v>53300</v>
      </c>
    </row>
    <row r="21" spans="1:7" ht="17.25" x14ac:dyDescent="0.3">
      <c r="A21" s="1" t="s">
        <v>19</v>
      </c>
      <c r="B21" s="1">
        <v>96906500</v>
      </c>
      <c r="C21" s="20">
        <f>SUM(B21-'6'!B21)</f>
        <v>55300</v>
      </c>
      <c r="D21" s="14"/>
      <c r="E21" s="1"/>
      <c r="F21" s="1"/>
      <c r="G21" s="12">
        <f>SUM(C21)</f>
        <v>55300</v>
      </c>
    </row>
    <row r="22" spans="1:7" ht="17.25" x14ac:dyDescent="0.3">
      <c r="A22" s="1" t="s">
        <v>42</v>
      </c>
      <c r="B22" s="1">
        <v>12842500</v>
      </c>
      <c r="C22" s="6">
        <f>SUM(B22-'6'!B22)</f>
        <v>49100</v>
      </c>
      <c r="D22" s="14"/>
      <c r="E22" s="1"/>
      <c r="F22" s="1"/>
      <c r="G22" s="30">
        <f>SUM(C22)</f>
        <v>49100</v>
      </c>
    </row>
    <row r="23" spans="1:7" ht="17.25" x14ac:dyDescent="0.3">
      <c r="A23" s="1" t="s">
        <v>20</v>
      </c>
      <c r="B23" s="1">
        <v>24343500</v>
      </c>
      <c r="C23" s="6">
        <f>SUM(B23-'6'!B23)</f>
        <v>28700</v>
      </c>
      <c r="D23" s="14"/>
      <c r="E23" s="1"/>
      <c r="F23" s="1"/>
      <c r="G23" s="33">
        <f>SUM(C23:C24)</f>
        <v>44250</v>
      </c>
    </row>
    <row r="24" spans="1:7" ht="17.25" x14ac:dyDescent="0.3">
      <c r="A24" s="1" t="s">
        <v>21</v>
      </c>
      <c r="B24" s="1">
        <v>4124770</v>
      </c>
      <c r="C24" s="6">
        <f>SUM(B24-'6'!B24)</f>
        <v>15550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65225000</v>
      </c>
      <c r="C25" s="6">
        <f>SUM(B25-'6'!B25)</f>
        <v>127000</v>
      </c>
      <c r="D25" s="14"/>
      <c r="E25" s="1"/>
      <c r="F25" s="1"/>
      <c r="G25" s="33">
        <f>SUM(C25:C26)</f>
        <v>169680</v>
      </c>
    </row>
    <row r="26" spans="1:7" ht="17.25" x14ac:dyDescent="0.3">
      <c r="A26" s="1" t="s">
        <v>23</v>
      </c>
      <c r="B26" s="1">
        <v>5249210</v>
      </c>
      <c r="C26" s="6">
        <f>SUM(B26-'6'!B26)</f>
        <v>42680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SUM(B27-'6'!B27)</f>
        <v>0</v>
      </c>
      <c r="D27" s="14"/>
      <c r="E27" s="1"/>
      <c r="F27" s="1"/>
      <c r="G27" s="33">
        <f>SUM(C27:C28)</f>
        <v>650</v>
      </c>
    </row>
    <row r="28" spans="1:7" ht="17.25" x14ac:dyDescent="0.3">
      <c r="A28" s="1" t="s">
        <v>25</v>
      </c>
      <c r="B28" s="1">
        <v>236090</v>
      </c>
      <c r="C28" s="6">
        <f>SUM(B28-'6'!B28)</f>
        <v>650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31486000</v>
      </c>
      <c r="C29" s="6">
        <f>SUM(B29-'6'!B29)</f>
        <v>63000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5771100</v>
      </c>
      <c r="C30" s="6">
        <f>SUM(B30-'6'!B30)</f>
        <v>38830</v>
      </c>
      <c r="D30" s="14"/>
      <c r="E30" s="1"/>
      <c r="F30" s="1"/>
      <c r="G30" s="21">
        <f>SUM(C29:C30)</f>
        <v>101830</v>
      </c>
    </row>
    <row r="31" spans="1:7" ht="17.25" x14ac:dyDescent="0.3">
      <c r="A31" s="1" t="s">
        <v>26</v>
      </c>
      <c r="B31" s="1">
        <v>234000</v>
      </c>
      <c r="C31" s="6">
        <f>SUM(B31-'6'!B31)</f>
        <v>0</v>
      </c>
      <c r="D31" s="14"/>
      <c r="E31" s="1"/>
      <c r="F31" s="1"/>
      <c r="G31" s="33">
        <f>SUM(C31:C32)</f>
        <v>25810</v>
      </c>
    </row>
    <row r="32" spans="1:7" ht="17.25" x14ac:dyDescent="0.3">
      <c r="A32" s="1" t="s">
        <v>27</v>
      </c>
      <c r="B32" s="1">
        <v>7034990</v>
      </c>
      <c r="C32" s="6">
        <f>SUM(B32-'6'!B32)</f>
        <v>25810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60916000</v>
      </c>
      <c r="C33" s="6">
        <f>SUM(B33-'6'!B33)</f>
        <v>45000</v>
      </c>
      <c r="D33" s="14"/>
      <c r="E33" s="1"/>
      <c r="F33" s="1"/>
      <c r="G33" s="33">
        <f>SUM(C33:C34)</f>
        <v>84390</v>
      </c>
    </row>
    <row r="34" spans="1:7" ht="17.25" x14ac:dyDescent="0.3">
      <c r="A34" s="1" t="s">
        <v>29</v>
      </c>
      <c r="B34" s="1">
        <v>4137020</v>
      </c>
      <c r="C34" s="6">
        <f>SUM(B34-'6'!B34)</f>
        <v>39390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28174000</v>
      </c>
      <c r="C35" s="6">
        <f>SUM(B35-'6'!B35)</f>
        <v>0</v>
      </c>
      <c r="D35" s="14"/>
      <c r="E35" s="1">
        <v>0.99</v>
      </c>
      <c r="F35" s="1">
        <v>0.85</v>
      </c>
      <c r="G35" s="33">
        <f>SUM(C35:C36)</f>
        <v>4000</v>
      </c>
    </row>
    <row r="36" spans="1:7" ht="17.25" x14ac:dyDescent="0.3">
      <c r="A36" s="1" t="s">
        <v>44</v>
      </c>
      <c r="B36" s="1">
        <v>3874820</v>
      </c>
      <c r="C36" s="6">
        <f>SUM(B36-'6'!B36)</f>
        <v>4000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226500</v>
      </c>
      <c r="C37" s="6">
        <f>SUM(B37-'6'!B37)</f>
        <v>700</v>
      </c>
      <c r="D37" s="14"/>
      <c r="E37" s="1"/>
      <c r="F37" s="1"/>
      <c r="G37" s="33">
        <f>SUM(C37:C38)</f>
        <v>7330</v>
      </c>
    </row>
    <row r="38" spans="1:7" ht="17.25" x14ac:dyDescent="0.3">
      <c r="A38" s="1" t="s">
        <v>46</v>
      </c>
      <c r="B38" s="1">
        <v>1698700</v>
      </c>
      <c r="C38" s="6">
        <f>SUM(B38-'6'!B38)</f>
        <v>6630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61405000</v>
      </c>
      <c r="C39" s="6">
        <f>SUM(B39-'6'!B39)</f>
        <v>1000</v>
      </c>
      <c r="D39" s="14"/>
      <c r="E39" s="1"/>
      <c r="F39" s="1"/>
      <c r="G39" s="33">
        <f>SUM(C39:C40)</f>
        <v>26660</v>
      </c>
    </row>
    <row r="40" spans="1:7" ht="17.25" x14ac:dyDescent="0.3">
      <c r="A40" s="1" t="s">
        <v>31</v>
      </c>
      <c r="B40" s="1">
        <v>314070</v>
      </c>
      <c r="C40" s="6">
        <f>SUM(B40-'6'!B40)</f>
        <v>25660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SUM(B41-'6'!B41)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3541666666666663" bottom="0.75" header="0.3" footer="0.3"/>
  <pageSetup orientation="portrait" r:id="rId1"/>
  <headerFooter>
    <oddHeader>&amp;C&amp;20November 7,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22" sqref="B22"/>
    </sheetView>
  </sheetViews>
  <sheetFormatPr defaultRowHeight="15" x14ac:dyDescent="0.25"/>
  <cols>
    <col min="1" max="1" width="17" customWidth="1"/>
    <col min="2" max="2" width="18.28515625" customWidth="1"/>
    <col min="3" max="3" width="14.5703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217573000</v>
      </c>
      <c r="C2" s="6">
        <f>SUM(B2-'7'!B2)</f>
        <v>41000</v>
      </c>
      <c r="D2" s="8"/>
      <c r="E2" s="2"/>
      <c r="F2" s="3"/>
      <c r="G2" s="33">
        <f>SUM(C2:C3)</f>
        <v>87900</v>
      </c>
    </row>
    <row r="3" spans="1:7" ht="17.25" x14ac:dyDescent="0.3">
      <c r="A3" s="1" t="s">
        <v>0</v>
      </c>
      <c r="B3" s="1">
        <v>8081390</v>
      </c>
      <c r="C3" s="6">
        <f>SUM(B3-'7'!B3)</f>
        <v>46900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2657000</v>
      </c>
      <c r="C4" s="6">
        <f>SUM(B4-'7'!B4)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38719680</v>
      </c>
      <c r="C5" s="6">
        <f>SUM(B5-'7'!B5)</f>
        <v>89280</v>
      </c>
      <c r="D5" s="8"/>
      <c r="E5" s="1"/>
      <c r="F5" s="1"/>
      <c r="G5" s="12">
        <f>SUM(C5)</f>
        <v>89280</v>
      </c>
    </row>
    <row r="6" spans="1:7" ht="17.25" x14ac:dyDescent="0.3">
      <c r="A6" s="1" t="s">
        <v>4</v>
      </c>
      <c r="B6" s="1">
        <v>39421310</v>
      </c>
      <c r="C6" s="6">
        <f>SUM(B6-'7'!B6)</f>
        <v>4630</v>
      </c>
      <c r="D6" s="14"/>
      <c r="E6" s="1"/>
      <c r="F6" s="1"/>
      <c r="G6" s="12">
        <f>SUM(C6)</f>
        <v>4630</v>
      </c>
    </row>
    <row r="7" spans="1:7" ht="17.25" x14ac:dyDescent="0.3">
      <c r="A7" s="1" t="s">
        <v>5</v>
      </c>
      <c r="B7" s="1">
        <v>13705300</v>
      </c>
      <c r="C7" s="6">
        <f>SUM(B7-'7'!B7)</f>
        <v>9200</v>
      </c>
      <c r="D7" s="14"/>
      <c r="E7" s="1"/>
      <c r="F7" s="1"/>
      <c r="G7" s="33">
        <f>SUM(C7:C8)</f>
        <v>35850</v>
      </c>
    </row>
    <row r="8" spans="1:7" ht="17.25" x14ac:dyDescent="0.3">
      <c r="A8" s="1" t="s">
        <v>6</v>
      </c>
      <c r="B8" s="1">
        <v>6365520</v>
      </c>
      <c r="C8" s="6">
        <f>SUM(B8-'7'!B8)</f>
        <v>26650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99663970</v>
      </c>
      <c r="C9" s="6">
        <f>SUM(B9-'7'!B9)</f>
        <v>88700</v>
      </c>
      <c r="D9" s="14"/>
      <c r="E9" s="1"/>
      <c r="F9" s="1"/>
      <c r="G9" s="12">
        <f>SUM(C9)</f>
        <v>88700</v>
      </c>
    </row>
    <row r="10" spans="1:7" ht="17.25" x14ac:dyDescent="0.3">
      <c r="A10" s="1" t="s">
        <v>8</v>
      </c>
      <c r="B10" s="1">
        <v>87826400</v>
      </c>
      <c r="C10" s="6">
        <f>SUM(B10-'7'!B10)</f>
        <v>452000</v>
      </c>
      <c r="D10" s="14"/>
      <c r="E10" s="1"/>
      <c r="F10" s="1"/>
      <c r="G10" s="33">
        <f>SUM(C10:C11)</f>
        <v>452000</v>
      </c>
    </row>
    <row r="11" spans="1:7" ht="17.25" x14ac:dyDescent="0.3">
      <c r="A11" s="1" t="s">
        <v>9</v>
      </c>
      <c r="B11" s="1">
        <v>36407390</v>
      </c>
      <c r="C11" s="6">
        <f>SUM(B11-'7'!B11)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6946872000</v>
      </c>
      <c r="C12" s="6">
        <f>SUM(B12-'7'!B12)</f>
        <v>1589000</v>
      </c>
      <c r="D12" s="14"/>
      <c r="E12" s="1"/>
      <c r="F12" s="1">
        <v>1.8</v>
      </c>
      <c r="G12" s="12">
        <f>SUM(C12)</f>
        <v>1589000</v>
      </c>
    </row>
    <row r="13" spans="1:7" ht="17.25" x14ac:dyDescent="0.3">
      <c r="A13" s="1" t="s">
        <v>11</v>
      </c>
      <c r="B13" s="11">
        <v>6666665035000</v>
      </c>
      <c r="C13" s="13">
        <f>SUM(B13-'7'!B13)</f>
        <v>355000</v>
      </c>
      <c r="D13" s="14"/>
      <c r="E13" s="1"/>
      <c r="F13" s="1"/>
      <c r="G13" s="12">
        <f>SUM(C13)</f>
        <v>355000</v>
      </c>
    </row>
    <row r="14" spans="1:7" ht="17.25" x14ac:dyDescent="0.3">
      <c r="A14" s="1" t="s">
        <v>12</v>
      </c>
      <c r="B14" s="1">
        <v>50862500</v>
      </c>
      <c r="C14" s="6">
        <f>SUM(B14-'7'!B14)</f>
        <v>67560</v>
      </c>
      <c r="D14" s="14"/>
      <c r="E14" s="1"/>
      <c r="F14" s="1"/>
      <c r="G14" s="12">
        <f>SUM(C14)</f>
        <v>67560</v>
      </c>
    </row>
    <row r="15" spans="1:7" ht="17.25" x14ac:dyDescent="0.3">
      <c r="A15" s="1" t="s">
        <v>13</v>
      </c>
      <c r="B15" s="1">
        <v>240224040</v>
      </c>
      <c r="C15" s="6">
        <f>SUM(B15-'7'!B15)</f>
        <v>162830</v>
      </c>
      <c r="D15" s="14"/>
      <c r="E15" s="1"/>
      <c r="F15" s="1"/>
      <c r="G15" s="30">
        <f>SUM(C15:C15)</f>
        <v>162830</v>
      </c>
    </row>
    <row r="16" spans="1:7" ht="17.25" x14ac:dyDescent="0.3">
      <c r="A16" s="1" t="s">
        <v>14</v>
      </c>
      <c r="B16" s="1">
        <v>247709000</v>
      </c>
      <c r="C16" s="6">
        <f>SUM(B16-'7'!B16)</f>
        <v>214000</v>
      </c>
      <c r="D16" s="14"/>
      <c r="E16" s="1"/>
      <c r="F16" s="1"/>
      <c r="G16" s="12">
        <f>SUM(C16)</f>
        <v>214000</v>
      </c>
    </row>
    <row r="17" spans="1:7" ht="17.25" x14ac:dyDescent="0.3">
      <c r="A17" s="1" t="s">
        <v>15</v>
      </c>
      <c r="B17" s="1">
        <v>6742670</v>
      </c>
      <c r="C17" s="6">
        <f>SUM(B17-'7'!B17)</f>
        <v>31720</v>
      </c>
      <c r="D17" s="14"/>
      <c r="E17" s="1"/>
      <c r="F17" s="1"/>
      <c r="G17" s="33">
        <f>SUM(C17:C18)</f>
        <v>32220</v>
      </c>
    </row>
    <row r="18" spans="1:7" ht="17.25" x14ac:dyDescent="0.3">
      <c r="A18" s="1" t="s">
        <v>16</v>
      </c>
      <c r="B18" s="1">
        <v>7410700</v>
      </c>
      <c r="C18" s="6">
        <f>SUM(B18-'7'!B18)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55354490</v>
      </c>
      <c r="C19" s="6">
        <f>SUM(B19-'7'!B19)</f>
        <v>27710</v>
      </c>
      <c r="D19" s="14"/>
      <c r="E19" s="1"/>
      <c r="F19" s="1"/>
      <c r="G19" s="12">
        <f>SUM(C19)</f>
        <v>27710</v>
      </c>
    </row>
    <row r="20" spans="1:7" ht="17.25" x14ac:dyDescent="0.3">
      <c r="A20" s="1" t="s">
        <v>18</v>
      </c>
      <c r="B20" s="1">
        <v>24024100</v>
      </c>
      <c r="C20" s="6">
        <f>SUM(B20-'7'!B20)</f>
        <v>53100</v>
      </c>
      <c r="D20" s="14"/>
      <c r="E20" s="1"/>
      <c r="F20" s="1"/>
      <c r="G20" s="12">
        <f>SUM(C20)</f>
        <v>53100</v>
      </c>
    </row>
    <row r="21" spans="1:7" ht="17.25" x14ac:dyDescent="0.3">
      <c r="A21" s="1" t="s">
        <v>19</v>
      </c>
      <c r="B21" s="1">
        <v>96957300</v>
      </c>
      <c r="C21" s="6">
        <f>SUM(B21-'7'!B21)</f>
        <v>50800</v>
      </c>
      <c r="D21" s="14"/>
      <c r="E21" s="1"/>
      <c r="F21" s="1"/>
      <c r="G21" s="12">
        <f>SUM(C21)</f>
        <v>50800</v>
      </c>
    </row>
    <row r="22" spans="1:7" ht="17.25" x14ac:dyDescent="0.3">
      <c r="A22" s="1" t="s">
        <v>42</v>
      </c>
      <c r="B22" s="1">
        <v>12891200</v>
      </c>
      <c r="C22" s="6">
        <f>SUM(B22-'7'!B22)</f>
        <v>48700</v>
      </c>
      <c r="D22" s="14"/>
      <c r="E22" s="1"/>
      <c r="F22" s="1"/>
      <c r="G22" s="30">
        <f>SUM(C22)</f>
        <v>48700</v>
      </c>
    </row>
    <row r="23" spans="1:7" ht="17.25" x14ac:dyDescent="0.3">
      <c r="A23" s="1" t="s">
        <v>20</v>
      </c>
      <c r="B23" s="1">
        <v>24370100</v>
      </c>
      <c r="C23" s="6">
        <f>SUM(B23-'7'!B23)</f>
        <v>26600</v>
      </c>
      <c r="D23" s="14"/>
      <c r="E23" s="1"/>
      <c r="F23" s="1"/>
      <c r="G23" s="33">
        <f>SUM(C23:C24)</f>
        <v>41910</v>
      </c>
    </row>
    <row r="24" spans="1:7" ht="17.25" x14ac:dyDescent="0.3">
      <c r="A24" s="1" t="s">
        <v>21</v>
      </c>
      <c r="B24" s="1">
        <v>4140080</v>
      </c>
      <c r="C24" s="6">
        <f>SUM(B24-'7'!B24)</f>
        <v>15310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65361000</v>
      </c>
      <c r="C25" s="6">
        <f>SUM(B25-'7'!B25)</f>
        <v>136000</v>
      </c>
      <c r="D25" s="14"/>
      <c r="E25" s="1"/>
      <c r="F25" s="1"/>
      <c r="G25" s="33">
        <f>SUM(C25:C26)</f>
        <v>179900</v>
      </c>
    </row>
    <row r="26" spans="1:7" ht="17.25" x14ac:dyDescent="0.3">
      <c r="A26" s="1" t="s">
        <v>23</v>
      </c>
      <c r="B26" s="1">
        <v>5293110</v>
      </c>
      <c r="C26" s="6">
        <f>SUM(B26-'7'!B26)</f>
        <v>43900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SUM(B27-'7'!B27)</f>
        <v>0</v>
      </c>
      <c r="D27" s="14"/>
      <c r="E27" s="1"/>
      <c r="F27" s="1"/>
      <c r="G27" s="33">
        <f>SUM(C27:C28)</f>
        <v>520</v>
      </c>
    </row>
    <row r="28" spans="1:7" ht="17.25" x14ac:dyDescent="0.3">
      <c r="A28" s="1" t="s">
        <v>25</v>
      </c>
      <c r="B28" s="1">
        <v>236610</v>
      </c>
      <c r="C28" s="6">
        <f>SUM(B28-'7'!B28)</f>
        <v>520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31545000</v>
      </c>
      <c r="C29" s="6">
        <f>SUM(B29-'7'!B29)</f>
        <v>59000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5811080</v>
      </c>
      <c r="C30" s="6">
        <f>SUM(B30-'7'!B30)</f>
        <v>39980</v>
      </c>
      <c r="D30" s="14"/>
      <c r="E30" s="1"/>
      <c r="F30" s="1"/>
      <c r="G30" s="21">
        <f>SUM(C29:C30)</f>
        <v>98980</v>
      </c>
    </row>
    <row r="31" spans="1:7" ht="17.25" x14ac:dyDescent="0.3">
      <c r="A31" s="1" t="s">
        <v>26</v>
      </c>
      <c r="B31" s="1">
        <v>234000</v>
      </c>
      <c r="C31" s="6">
        <f>SUM(B31-'7'!B31)</f>
        <v>0</v>
      </c>
      <c r="D31" s="14"/>
      <c r="E31" s="1"/>
      <c r="F31" s="1"/>
      <c r="G31" s="33">
        <f>SUM(C31:C32)</f>
        <v>22690</v>
      </c>
    </row>
    <row r="32" spans="1:7" ht="17.25" x14ac:dyDescent="0.3">
      <c r="A32" s="1" t="s">
        <v>27</v>
      </c>
      <c r="B32" s="1">
        <v>7057680</v>
      </c>
      <c r="C32" s="6">
        <f>SUM(B32-'7'!B32)</f>
        <v>22690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60963000</v>
      </c>
      <c r="C33" s="6">
        <f>SUM(B33-'7'!B33)</f>
        <v>47000</v>
      </c>
      <c r="D33" s="14"/>
      <c r="E33" s="1"/>
      <c r="F33" s="1"/>
      <c r="G33" s="33">
        <f>SUM(C33:C34)</f>
        <v>87590</v>
      </c>
    </row>
    <row r="34" spans="1:7" ht="17.25" x14ac:dyDescent="0.3">
      <c r="A34" s="1" t="s">
        <v>29</v>
      </c>
      <c r="B34" s="1">
        <v>4177610</v>
      </c>
      <c r="C34" s="6">
        <f>SUM(B34-'7'!B34)</f>
        <v>40590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SUM(B35-'7'!B35)</f>
        <v>100</v>
      </c>
      <c r="D35" s="14"/>
      <c r="E35" s="1"/>
      <c r="F35" s="1"/>
      <c r="G35" s="33">
        <f>SUM(C35:C36)</f>
        <v>2860</v>
      </c>
    </row>
    <row r="36" spans="1:7" ht="17.25" x14ac:dyDescent="0.3">
      <c r="A36" s="1" t="s">
        <v>44</v>
      </c>
      <c r="B36" s="1">
        <v>3877580</v>
      </c>
      <c r="C36" s="6">
        <f>SUM(B36-'7'!B36)</f>
        <v>2760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227700</v>
      </c>
      <c r="C37" s="6">
        <f>SUM(B37-'7'!B37)</f>
        <v>1200</v>
      </c>
      <c r="D37" s="14"/>
      <c r="E37" s="1"/>
      <c r="F37" s="1"/>
      <c r="G37" s="33">
        <f>SUM(C37:C38)</f>
        <v>9170</v>
      </c>
    </row>
    <row r="38" spans="1:7" ht="17.25" x14ac:dyDescent="0.3">
      <c r="A38" s="1" t="s">
        <v>46</v>
      </c>
      <c r="B38" s="1">
        <v>1706670</v>
      </c>
      <c r="C38" s="6">
        <f>SUM(B38-'7'!B38)</f>
        <v>7970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61406000</v>
      </c>
      <c r="C39" s="6">
        <f>SUM(B39-'7'!B39)</f>
        <v>1000</v>
      </c>
      <c r="D39" s="14"/>
      <c r="E39" s="1"/>
      <c r="F39" s="1"/>
      <c r="G39" s="33">
        <f>SUM(C39:C40)</f>
        <v>26350</v>
      </c>
    </row>
    <row r="40" spans="1:7" ht="17.25" x14ac:dyDescent="0.3">
      <c r="A40" s="1" t="s">
        <v>31</v>
      </c>
      <c r="B40" s="1">
        <v>339420</v>
      </c>
      <c r="C40" s="6">
        <f>SUM(B40-'7'!B40)</f>
        <v>25350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SUM(B41-'7'!B41)</f>
        <v>0</v>
      </c>
      <c r="D41" s="14"/>
      <c r="E41" s="1"/>
      <c r="F41" s="1"/>
      <c r="G41" s="12">
        <f>SUM(C41)</f>
        <v>0</v>
      </c>
    </row>
    <row r="42" spans="1:7" ht="17.25" x14ac:dyDescent="0.3">
      <c r="A42" s="9"/>
      <c r="B42" s="1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&amp;C&amp;20November 8,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4" workbookViewId="0">
      <selection activeCell="F13" sqref="F13"/>
    </sheetView>
  </sheetViews>
  <sheetFormatPr defaultRowHeight="15" x14ac:dyDescent="0.25"/>
  <cols>
    <col min="1" max="1" width="17" customWidth="1"/>
    <col min="2" max="2" width="20.5703125" customWidth="1"/>
    <col min="3" max="3" width="13.1406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217621000</v>
      </c>
      <c r="C2" s="6">
        <f>SUM(B2-'8'!B2)</f>
        <v>48000</v>
      </c>
      <c r="D2" s="8"/>
      <c r="E2" s="2"/>
      <c r="F2" s="3"/>
      <c r="G2" s="33">
        <f>SUM(C2:C3)</f>
        <v>95670</v>
      </c>
    </row>
    <row r="3" spans="1:7" ht="17.25" x14ac:dyDescent="0.3">
      <c r="A3" s="1" t="s">
        <v>0</v>
      </c>
      <c r="B3" s="1">
        <v>8129060</v>
      </c>
      <c r="C3" s="6">
        <f>SUM(B3-'8'!B3)</f>
        <v>47670</v>
      </c>
      <c r="D3" s="14"/>
      <c r="E3" s="1"/>
      <c r="F3" s="1"/>
      <c r="G3" s="34"/>
    </row>
    <row r="4" spans="1:7" ht="17.25" x14ac:dyDescent="0.3">
      <c r="A4" s="1" t="s">
        <v>2</v>
      </c>
      <c r="B4" s="1">
        <v>2662000</v>
      </c>
      <c r="C4" s="6">
        <f>SUM(B4-'8'!B4)</f>
        <v>5000</v>
      </c>
      <c r="D4" s="14"/>
      <c r="E4" s="1"/>
      <c r="F4" s="1"/>
      <c r="G4" s="15">
        <f>SUM(C4)</f>
        <v>5000</v>
      </c>
    </row>
    <row r="5" spans="1:7" ht="17.25" x14ac:dyDescent="0.3">
      <c r="A5" s="1" t="s">
        <v>3</v>
      </c>
      <c r="B5" s="1">
        <v>38816340</v>
      </c>
      <c r="C5" s="6">
        <f>SUM(B5-'8'!B5)</f>
        <v>96660</v>
      </c>
      <c r="D5" s="8"/>
      <c r="E5" s="1"/>
      <c r="F5" s="1"/>
      <c r="G5" s="12">
        <f>SUM(C5)</f>
        <v>96660</v>
      </c>
    </row>
    <row r="6" spans="1:7" ht="17.25" x14ac:dyDescent="0.3">
      <c r="A6" s="1" t="s">
        <v>4</v>
      </c>
      <c r="B6" s="1">
        <v>39425150</v>
      </c>
      <c r="C6" s="6">
        <f>SUM(B6-'8'!B6)</f>
        <v>3840</v>
      </c>
      <c r="D6" s="14"/>
      <c r="E6" s="1"/>
      <c r="F6" s="1"/>
      <c r="G6" s="12">
        <f>SUM(C6)</f>
        <v>3840</v>
      </c>
    </row>
    <row r="7" spans="1:7" ht="17.25" x14ac:dyDescent="0.3">
      <c r="A7" s="1" t="s">
        <v>5</v>
      </c>
      <c r="B7" s="1">
        <v>13713800</v>
      </c>
      <c r="C7" s="6">
        <f>SUM(B7-'8'!B7)</f>
        <v>8500</v>
      </c>
      <c r="D7" s="14"/>
      <c r="E7" s="1"/>
      <c r="F7" s="1"/>
      <c r="G7" s="33">
        <f>SUM(C7:C8)</f>
        <v>35230</v>
      </c>
    </row>
    <row r="8" spans="1:7" ht="17.25" x14ac:dyDescent="0.3">
      <c r="A8" s="1" t="s">
        <v>6</v>
      </c>
      <c r="B8" s="1">
        <v>6392250</v>
      </c>
      <c r="C8" s="6">
        <f>SUM(B8-'8'!B8)</f>
        <v>26730</v>
      </c>
      <c r="D8" s="14"/>
      <c r="E8" s="1"/>
      <c r="F8" s="1"/>
      <c r="G8" s="34"/>
    </row>
    <row r="9" spans="1:7" ht="17.25" x14ac:dyDescent="0.3">
      <c r="A9" s="1" t="s">
        <v>7</v>
      </c>
      <c r="B9" s="1">
        <v>99752480</v>
      </c>
      <c r="C9" s="6">
        <f>SUM(B9-'8'!B9)</f>
        <v>88510</v>
      </c>
      <c r="D9" s="14"/>
      <c r="E9" s="1"/>
      <c r="F9" s="1"/>
      <c r="G9" s="12">
        <f>SUM(C9)</f>
        <v>88510</v>
      </c>
    </row>
    <row r="10" spans="1:7" ht="17.25" x14ac:dyDescent="0.3">
      <c r="A10" s="1" t="s">
        <v>8</v>
      </c>
      <c r="B10" s="1">
        <v>88310500</v>
      </c>
      <c r="C10" s="6">
        <f>SUM(B10-'8'!B10)</f>
        <v>484100</v>
      </c>
      <c r="D10" s="14"/>
      <c r="E10" s="1"/>
      <c r="F10" s="1"/>
      <c r="G10" s="33">
        <f>SUM(C10:C11)</f>
        <v>484100</v>
      </c>
    </row>
    <row r="11" spans="1:7" ht="17.25" x14ac:dyDescent="0.3">
      <c r="A11" s="1" t="s">
        <v>9</v>
      </c>
      <c r="B11" s="1">
        <v>36407390</v>
      </c>
      <c r="C11" s="6">
        <f>SUM(B11-'8'!B11)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6948374000</v>
      </c>
      <c r="C12" s="6">
        <f>SUM(B12-'8'!B12)</f>
        <v>1502000</v>
      </c>
      <c r="D12" s="14"/>
      <c r="E12" s="1"/>
      <c r="F12" s="1">
        <v>1.8</v>
      </c>
      <c r="G12" s="12">
        <f>SUM(C12)</f>
        <v>1502000</v>
      </c>
    </row>
    <row r="13" spans="1:7" ht="17.25" x14ac:dyDescent="0.3">
      <c r="A13" s="1" t="s">
        <v>11</v>
      </c>
      <c r="B13" s="11">
        <v>6666665301000</v>
      </c>
      <c r="C13" s="13">
        <f>SUM(B13-'8'!B13)</f>
        <v>266000</v>
      </c>
      <c r="D13" s="14"/>
      <c r="E13" s="1"/>
      <c r="F13" s="1"/>
      <c r="G13" s="12">
        <f>SUM(C13)</f>
        <v>266000</v>
      </c>
    </row>
    <row r="14" spans="1:7" ht="17.25" x14ac:dyDescent="0.3">
      <c r="A14" s="1" t="s">
        <v>12</v>
      </c>
      <c r="B14" s="1">
        <v>50877920</v>
      </c>
      <c r="C14" s="6">
        <f>SUM(B14-'8'!B14)</f>
        <v>15420</v>
      </c>
      <c r="D14" s="14"/>
      <c r="E14" s="1"/>
      <c r="F14" s="1"/>
      <c r="G14" s="12">
        <f>SUM(C14)</f>
        <v>15420</v>
      </c>
    </row>
    <row r="15" spans="1:7" ht="17.25" x14ac:dyDescent="0.3">
      <c r="A15" s="1" t="s">
        <v>13</v>
      </c>
      <c r="B15" s="1">
        <v>240381320</v>
      </c>
      <c r="C15" s="6">
        <f>SUM(B15-'8'!B15)</f>
        <v>157280</v>
      </c>
      <c r="D15" s="14"/>
      <c r="E15" s="1"/>
      <c r="F15" s="1"/>
      <c r="G15" s="30">
        <f>SUM(C15:C15)</f>
        <v>157280</v>
      </c>
    </row>
    <row r="16" spans="1:7" ht="17.25" x14ac:dyDescent="0.3">
      <c r="A16" s="1" t="s">
        <v>14</v>
      </c>
      <c r="B16" s="1">
        <v>247764000</v>
      </c>
      <c r="C16" s="6">
        <f>SUM(B16-'8'!B16)</f>
        <v>55000</v>
      </c>
      <c r="D16" s="14"/>
      <c r="E16" s="1"/>
      <c r="F16" s="1"/>
      <c r="G16" s="12">
        <f>SUM(C16)</f>
        <v>55000</v>
      </c>
    </row>
    <row r="17" spans="1:7" ht="17.25" x14ac:dyDescent="0.3">
      <c r="A17" s="1" t="s">
        <v>15</v>
      </c>
      <c r="B17" s="1">
        <v>6772780</v>
      </c>
      <c r="C17" s="6">
        <f>SUM(B17-'8'!B17)</f>
        <v>30110</v>
      </c>
      <c r="D17" s="14"/>
      <c r="E17" s="1"/>
      <c r="F17" s="1"/>
      <c r="G17" s="33">
        <f>SUM(C17:C18)</f>
        <v>30510</v>
      </c>
    </row>
    <row r="18" spans="1:7" ht="17.25" x14ac:dyDescent="0.3">
      <c r="A18" s="1" t="s">
        <v>16</v>
      </c>
      <c r="B18" s="1">
        <v>7411100</v>
      </c>
      <c r="C18" s="6">
        <f>SUM(B18-'8'!B18)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55385670</v>
      </c>
      <c r="C19" s="6">
        <f>SUM(B19-'8'!B19)</f>
        <v>31180</v>
      </c>
      <c r="D19" s="14"/>
      <c r="E19" s="1"/>
      <c r="F19" s="1"/>
      <c r="G19" s="12">
        <f>SUM(C19)</f>
        <v>31180</v>
      </c>
    </row>
    <row r="20" spans="1:7" ht="17.25" x14ac:dyDescent="0.3">
      <c r="A20" s="1" t="s">
        <v>18</v>
      </c>
      <c r="B20" s="1">
        <v>24077100</v>
      </c>
      <c r="C20" s="6">
        <f>SUM(B20-'8'!B20)</f>
        <v>53000</v>
      </c>
      <c r="D20" s="14"/>
      <c r="E20" s="1"/>
      <c r="F20" s="1"/>
      <c r="G20" s="12">
        <f>SUM(C20)</f>
        <v>53000</v>
      </c>
    </row>
    <row r="21" spans="1:7" ht="17.25" x14ac:dyDescent="0.3">
      <c r="A21" s="1" t="s">
        <v>19</v>
      </c>
      <c r="B21" s="1">
        <v>97012900</v>
      </c>
      <c r="C21" s="6">
        <f>SUM(B21-'8'!B21)</f>
        <v>55600</v>
      </c>
      <c r="D21" s="14"/>
      <c r="E21" s="1"/>
      <c r="F21" s="1"/>
      <c r="G21" s="12">
        <f>SUM(C21)</f>
        <v>55600</v>
      </c>
    </row>
    <row r="22" spans="1:7" ht="17.25" x14ac:dyDescent="0.3">
      <c r="A22" s="1" t="s">
        <v>42</v>
      </c>
      <c r="B22" s="1">
        <v>12941100</v>
      </c>
      <c r="C22" s="6">
        <f>SUM(B22-'8'!B22)</f>
        <v>49900</v>
      </c>
      <c r="D22" s="14"/>
      <c r="E22" s="1"/>
      <c r="F22" s="1"/>
      <c r="G22" s="25">
        <f>SUM(C22)</f>
        <v>49900</v>
      </c>
    </row>
    <row r="23" spans="1:7" ht="17.25" x14ac:dyDescent="0.3">
      <c r="A23" s="1" t="s">
        <v>20</v>
      </c>
      <c r="B23" s="1">
        <v>24398300</v>
      </c>
      <c r="C23" s="6">
        <f>SUM(B23-'8'!B23)</f>
        <v>28200</v>
      </c>
      <c r="D23" s="14"/>
      <c r="E23" s="1"/>
      <c r="F23" s="1"/>
      <c r="G23" s="33">
        <f>SUM(C23:C24)</f>
        <v>43480</v>
      </c>
    </row>
    <row r="24" spans="1:7" ht="17.25" x14ac:dyDescent="0.3">
      <c r="A24" s="1" t="s">
        <v>21</v>
      </c>
      <c r="B24" s="1">
        <v>4155360</v>
      </c>
      <c r="C24" s="6">
        <f>SUM(B24-'8'!B24)</f>
        <v>15280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65489000</v>
      </c>
      <c r="C25" s="6">
        <f>SUM(B25-'8'!B25)</f>
        <v>128000</v>
      </c>
      <c r="D25" s="14"/>
      <c r="E25" s="1"/>
      <c r="F25" s="1"/>
      <c r="G25" s="33">
        <f>SUM(C25:C26)</f>
        <v>174640</v>
      </c>
    </row>
    <row r="26" spans="1:7" ht="17.25" x14ac:dyDescent="0.3">
      <c r="A26" s="1" t="s">
        <v>23</v>
      </c>
      <c r="B26" s="1">
        <v>5339750</v>
      </c>
      <c r="C26" s="6">
        <f>SUM(B26-'8'!B26)</f>
        <v>46640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SUM(B27-'8'!B27)</f>
        <v>0</v>
      </c>
      <c r="D27" s="14"/>
      <c r="E27" s="1"/>
      <c r="F27" s="1"/>
      <c r="G27" s="35">
        <f>SUM(C27:C28)</f>
        <v>390</v>
      </c>
    </row>
    <row r="28" spans="1:7" ht="17.25" x14ac:dyDescent="0.3">
      <c r="A28" s="1" t="s">
        <v>25</v>
      </c>
      <c r="B28" s="1">
        <v>237000</v>
      </c>
      <c r="C28" s="6">
        <f>SUM(B28-'8'!B28)</f>
        <v>390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31592000</v>
      </c>
      <c r="C29" s="6">
        <f>SUM(B29-'8'!B29)</f>
        <v>47000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5846050</v>
      </c>
      <c r="C30" s="6">
        <f>SUM(B30-'8'!B30)</f>
        <v>34970</v>
      </c>
      <c r="D30" s="14"/>
      <c r="E30" s="1"/>
      <c r="F30" s="1"/>
      <c r="G30" s="21">
        <f>SUM(C29:C30)</f>
        <v>81970</v>
      </c>
    </row>
    <row r="31" spans="1:7" ht="17.25" x14ac:dyDescent="0.3">
      <c r="A31" s="1" t="s">
        <v>26</v>
      </c>
      <c r="B31" s="1">
        <v>234000</v>
      </c>
      <c r="C31" s="6">
        <f>SUM(B31-'8'!B31)</f>
        <v>0</v>
      </c>
      <c r="D31" s="14"/>
      <c r="E31" s="1"/>
      <c r="F31" s="1"/>
      <c r="G31" s="33">
        <f>SUM(C31:C32)</f>
        <v>18040</v>
      </c>
    </row>
    <row r="32" spans="1:7" ht="17.25" x14ac:dyDescent="0.3">
      <c r="A32" s="1" t="s">
        <v>27</v>
      </c>
      <c r="B32" s="1">
        <v>7075720</v>
      </c>
      <c r="C32" s="6">
        <f>SUM(B32-'8'!B32)</f>
        <v>18040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61004000</v>
      </c>
      <c r="C33" s="6">
        <f>SUM(B33-'8'!B33)</f>
        <v>41000</v>
      </c>
      <c r="D33" s="14"/>
      <c r="E33" s="1"/>
      <c r="F33" s="1"/>
      <c r="G33" s="33">
        <f>SUM(C33:C34)</f>
        <v>76170</v>
      </c>
    </row>
    <row r="34" spans="1:7" ht="17.25" x14ac:dyDescent="0.3">
      <c r="A34" s="1" t="s">
        <v>29</v>
      </c>
      <c r="B34" s="1">
        <v>4212780</v>
      </c>
      <c r="C34" s="6">
        <f>SUM(B34-'8'!B34)</f>
        <v>35170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28174100</v>
      </c>
      <c r="C35" s="6">
        <f>SUM(B35-'8'!B35)</f>
        <v>0</v>
      </c>
      <c r="D35" s="14"/>
      <c r="E35" s="1"/>
      <c r="F35" s="1"/>
      <c r="G35" s="33">
        <f>SUM(C35:C36)</f>
        <v>2420</v>
      </c>
    </row>
    <row r="36" spans="1:7" ht="17.25" x14ac:dyDescent="0.3">
      <c r="A36" s="1" t="s">
        <v>44</v>
      </c>
      <c r="B36" s="1">
        <v>3880000</v>
      </c>
      <c r="C36" s="6">
        <f>SUM(B36-'8'!B36)</f>
        <v>2420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229100</v>
      </c>
      <c r="C37" s="6">
        <f>SUM(B37-'8'!B37)</f>
        <v>1400</v>
      </c>
      <c r="D37" s="14"/>
      <c r="E37" s="1"/>
      <c r="F37" s="1"/>
      <c r="G37" s="33">
        <f>SUM(C37:C38)</f>
        <v>9540</v>
      </c>
    </row>
    <row r="38" spans="1:7" ht="17.25" x14ac:dyDescent="0.3">
      <c r="A38" s="1" t="s">
        <v>46</v>
      </c>
      <c r="B38" s="1">
        <v>1714810</v>
      </c>
      <c r="C38" s="6">
        <f>SUM(B38-'8'!B38)</f>
        <v>8140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61406000</v>
      </c>
      <c r="C39" s="6">
        <f>SUM(B39-'8'!B39)</f>
        <v>0</v>
      </c>
      <c r="D39" s="14"/>
      <c r="E39" s="1"/>
      <c r="F39" s="1"/>
      <c r="G39" s="33">
        <f>SUM(C39:C40)</f>
        <v>22420</v>
      </c>
    </row>
    <row r="40" spans="1:7" ht="17.25" x14ac:dyDescent="0.3">
      <c r="A40" s="1" t="s">
        <v>31</v>
      </c>
      <c r="B40" s="1">
        <v>361840</v>
      </c>
      <c r="C40" s="6">
        <f>SUM(B40-'8'!B40)</f>
        <v>22420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SUM(B41-'8'!B41)</f>
        <v>0</v>
      </c>
      <c r="D41" s="1"/>
      <c r="E41" s="1"/>
      <c r="F41" s="1"/>
      <c r="G41" s="12">
        <f>SUM(C41)</f>
        <v>0</v>
      </c>
    </row>
    <row r="42" spans="1:7" x14ac:dyDescent="0.25">
      <c r="G42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&amp;C&amp;"-,Bold"&amp;18November 9,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SUM_C2_C3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Bennett</dc:creator>
  <cp:lastModifiedBy>Ms.Ashley Lackey</cp:lastModifiedBy>
  <cp:lastPrinted>2018-11-30T15:31:10Z</cp:lastPrinted>
  <dcterms:created xsi:type="dcterms:W3CDTF">2016-03-31T16:20:44Z</dcterms:created>
  <dcterms:modified xsi:type="dcterms:W3CDTF">2019-02-01T18:08:02Z</dcterms:modified>
</cp:coreProperties>
</file>