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25320" windowHeight="13110" activeTab="30"/>
  </bookViews>
  <sheets>
    <sheet name="1" sheetId="1" r:id="rId1"/>
    <sheet name="2" sheetId="32" r:id="rId2"/>
    <sheet name="3" sheetId="33" r:id="rId3"/>
    <sheet name="4" sheetId="34" r:id="rId4"/>
    <sheet name="5" sheetId="35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26" sheetId="57" r:id="rId26"/>
    <sheet name="27" sheetId="58" r:id="rId27"/>
    <sheet name="28" sheetId="59" r:id="rId28"/>
    <sheet name="29" sheetId="60" r:id="rId29"/>
    <sheet name="30" sheetId="61" r:id="rId30"/>
    <sheet name="31" sheetId="63" r:id="rId31"/>
  </sheets>
  <definedNames>
    <definedName name="SUM_C2_C3">'2'!$G$2</definedName>
  </definedNames>
  <calcPr calcId="145621"/>
</workbook>
</file>

<file path=xl/calcChain.xml><?xml version="1.0" encoding="utf-8"?>
<calcChain xmlns="http://schemas.openxmlformats.org/spreadsheetml/2006/main">
  <c r="G42" i="59" l="1"/>
  <c r="G42" i="58"/>
  <c r="G42" i="53"/>
  <c r="G42" i="52"/>
  <c r="G42" i="51"/>
  <c r="G42" i="50"/>
  <c r="G42" i="49"/>
  <c r="G42" i="45"/>
  <c r="G42" i="44"/>
  <c r="G42" i="43"/>
  <c r="G42" i="42"/>
  <c r="G42" i="39"/>
  <c r="G42" i="38"/>
  <c r="G42" i="37"/>
  <c r="G42" i="35"/>
  <c r="G42" i="34"/>
  <c r="C13" i="61" l="1"/>
  <c r="C40" i="60"/>
  <c r="C7" i="40" l="1"/>
  <c r="C21" i="39"/>
  <c r="C19" i="39"/>
  <c r="C5" i="39"/>
  <c r="C15" i="37"/>
  <c r="C16" i="37"/>
  <c r="C24" i="35"/>
  <c r="C39" i="34"/>
  <c r="C34" i="34"/>
  <c r="C5" i="34"/>
  <c r="C40" i="33"/>
  <c r="C10" i="33"/>
  <c r="C5" i="33"/>
  <c r="C33" i="56"/>
  <c r="C13" i="41" l="1"/>
  <c r="C37" i="63" l="1"/>
  <c r="C13" i="34" l="1"/>
  <c r="C25" i="33" l="1"/>
  <c r="C10" i="42" l="1"/>
  <c r="C25" i="40" l="1"/>
  <c r="C21" i="40"/>
  <c r="C22" i="40"/>
  <c r="C17" i="40"/>
  <c r="C4" i="40"/>
  <c r="C26" i="39"/>
  <c r="C15" i="39"/>
  <c r="C34" i="54" l="1"/>
  <c r="C3" i="54" l="1"/>
  <c r="C13" i="53" l="1"/>
  <c r="C13" i="45" l="1"/>
  <c r="C22" i="35" l="1"/>
  <c r="C2" i="35"/>
  <c r="C37" i="42" l="1"/>
  <c r="C37" i="41"/>
  <c r="C9" i="42" l="1"/>
  <c r="C38" i="42"/>
  <c r="C38" i="41"/>
  <c r="C13" i="42" l="1"/>
  <c r="C10" i="37" l="1"/>
  <c r="C38" i="58" l="1"/>
  <c r="C37" i="58"/>
  <c r="C38" i="50" l="1"/>
  <c r="C41" i="47" l="1"/>
  <c r="C13" i="47"/>
  <c r="C38" i="45" l="1"/>
  <c r="C37" i="45"/>
  <c r="C22" i="45"/>
  <c r="C38" i="44"/>
  <c r="C37" i="44"/>
  <c r="C38" i="43"/>
  <c r="C37" i="43"/>
  <c r="C31" i="42" l="1"/>
  <c r="C37" i="37" l="1"/>
  <c r="C22" i="37"/>
  <c r="C37" i="35"/>
  <c r="C41" i="56" l="1"/>
  <c r="C37" i="56" l="1"/>
  <c r="C38" i="55"/>
  <c r="C37" i="55"/>
  <c r="C38" i="57" l="1"/>
  <c r="C37" i="57"/>
  <c r="C38" i="56"/>
  <c r="C38" i="54"/>
  <c r="C37" i="54"/>
  <c r="C37" i="48"/>
  <c r="C37" i="49"/>
  <c r="C37" i="50"/>
  <c r="C38" i="51"/>
  <c r="C37" i="52"/>
  <c r="C37" i="53"/>
  <c r="C38" i="53"/>
  <c r="C38" i="52"/>
  <c r="C37" i="51"/>
  <c r="C38" i="49"/>
  <c r="C38" i="48"/>
  <c r="C5" i="46" l="1"/>
  <c r="C38" i="47"/>
  <c r="C37" i="47"/>
  <c r="C38" i="46"/>
  <c r="C37" i="46"/>
  <c r="C26" i="44" l="1"/>
  <c r="C41" i="41" l="1"/>
  <c r="C38" i="37" l="1"/>
  <c r="C38" i="35"/>
  <c r="C38" i="33"/>
  <c r="C38" i="34"/>
  <c r="C38" i="40"/>
  <c r="C37" i="40"/>
  <c r="C38" i="39"/>
  <c r="C37" i="39"/>
  <c r="C22" i="38"/>
  <c r="C38" i="38"/>
  <c r="C37" i="38"/>
  <c r="C37" i="33" l="1"/>
  <c r="G22" i="1" l="1"/>
  <c r="C22" i="39" l="1"/>
  <c r="G22" i="39" s="1"/>
  <c r="G22" i="38"/>
  <c r="G22" i="37"/>
  <c r="G22" i="35"/>
  <c r="C37" i="34"/>
  <c r="C22" i="34"/>
  <c r="G22" i="34" s="1"/>
  <c r="C22" i="33"/>
  <c r="G22" i="33" s="1"/>
  <c r="C38" i="32"/>
  <c r="C37" i="32"/>
  <c r="C22" i="32"/>
  <c r="G22" i="32" s="1"/>
  <c r="G38" i="1"/>
  <c r="C8" i="48"/>
  <c r="C13" i="39"/>
  <c r="G37" i="44" l="1"/>
  <c r="G37" i="46"/>
  <c r="G37" i="48"/>
  <c r="G37" i="50"/>
  <c r="G37" i="52"/>
  <c r="G37" i="54"/>
  <c r="G37" i="56"/>
  <c r="G37" i="37"/>
  <c r="G37" i="40"/>
  <c r="G37" i="42"/>
  <c r="G37" i="34"/>
  <c r="G37" i="35"/>
  <c r="G37" i="38"/>
  <c r="G37" i="45"/>
  <c r="G37" i="47"/>
  <c r="G37" i="49"/>
  <c r="G37" i="51"/>
  <c r="G37" i="53"/>
  <c r="G37" i="55"/>
  <c r="G37" i="57"/>
  <c r="G38" i="33"/>
  <c r="G37" i="58"/>
  <c r="G37" i="39"/>
  <c r="G37" i="41"/>
  <c r="G37" i="43"/>
  <c r="G38" i="32"/>
  <c r="G17" i="1"/>
  <c r="C38" i="63" l="1"/>
  <c r="C38" i="61"/>
  <c r="C38" i="60"/>
  <c r="C37" i="60"/>
  <c r="C38" i="59"/>
  <c r="C37" i="59"/>
  <c r="G37" i="63" l="1"/>
  <c r="G37" i="61"/>
  <c r="G37" i="60"/>
  <c r="G37" i="59"/>
  <c r="C39" i="57"/>
  <c r="C23" i="53"/>
  <c r="C22" i="53"/>
  <c r="C22" i="63" l="1"/>
  <c r="C22" i="61"/>
  <c r="C22" i="60"/>
  <c r="C22" i="59"/>
  <c r="C22" i="58"/>
  <c r="C22" i="57"/>
  <c r="C22" i="56"/>
  <c r="C22" i="55"/>
  <c r="C22" i="54"/>
  <c r="C22" i="52"/>
  <c r="C22" i="51"/>
  <c r="C22" i="50"/>
  <c r="C22" i="49"/>
  <c r="C22" i="47"/>
  <c r="C22" i="46"/>
  <c r="G22" i="63" l="1"/>
  <c r="G22" i="61"/>
  <c r="G22" i="60"/>
  <c r="G22" i="59"/>
  <c r="G22" i="58"/>
  <c r="G22" i="57"/>
  <c r="G22" i="56"/>
  <c r="G22" i="55"/>
  <c r="G22" i="54"/>
  <c r="G22" i="53"/>
  <c r="G22" i="52"/>
  <c r="C22" i="48"/>
  <c r="G22" i="48" s="1"/>
  <c r="G22" i="51"/>
  <c r="G22" i="50"/>
  <c r="G22" i="49"/>
  <c r="G22" i="47"/>
  <c r="G22" i="46"/>
  <c r="G22" i="45" l="1"/>
  <c r="C22" i="44" l="1"/>
  <c r="G22" i="44" s="1"/>
  <c r="C22" i="43"/>
  <c r="G22" i="43" s="1"/>
  <c r="C22" i="42"/>
  <c r="G22" i="42" s="1"/>
  <c r="C22" i="41"/>
  <c r="G22" i="41" s="1"/>
  <c r="G22" i="40"/>
  <c r="C41" i="42" l="1"/>
  <c r="C13" i="37"/>
  <c r="C26" i="33" l="1"/>
  <c r="C2" i="34" l="1"/>
  <c r="C3" i="34"/>
  <c r="C4" i="34"/>
  <c r="C6" i="34"/>
  <c r="C7" i="34"/>
  <c r="C8" i="34"/>
  <c r="C9" i="34"/>
  <c r="C10" i="34"/>
  <c r="C11" i="34"/>
  <c r="C12" i="34"/>
  <c r="C14" i="34"/>
  <c r="C15" i="34"/>
  <c r="C16" i="34"/>
  <c r="C17" i="34"/>
  <c r="C18" i="34"/>
  <c r="C19" i="34"/>
  <c r="C20" i="34"/>
  <c r="C21" i="34"/>
  <c r="C23" i="34"/>
  <c r="C24" i="34"/>
  <c r="C25" i="34"/>
  <c r="C26" i="34"/>
  <c r="C27" i="34"/>
  <c r="C28" i="34"/>
  <c r="C29" i="34"/>
  <c r="C30" i="34"/>
  <c r="C31" i="34"/>
  <c r="C32" i="34"/>
  <c r="C33" i="34"/>
  <c r="C35" i="34"/>
  <c r="C36" i="34"/>
  <c r="C40" i="34"/>
  <c r="C41" i="34"/>
  <c r="C13" i="59" l="1"/>
  <c r="C7" i="49" l="1"/>
  <c r="C40" i="37" l="1"/>
  <c r="C13" i="56" l="1"/>
  <c r="C13" i="55"/>
  <c r="C30" i="49"/>
  <c r="C29" i="49"/>
  <c r="C13" i="60" l="1"/>
  <c r="C30" i="57" l="1"/>
  <c r="C29" i="57"/>
  <c r="C30" i="56"/>
  <c r="C29" i="56"/>
  <c r="C30" i="55"/>
  <c r="C29" i="55"/>
  <c r="G30" i="55" l="1"/>
  <c r="G30" i="56"/>
  <c r="C30" i="54"/>
  <c r="C29" i="54"/>
  <c r="G30" i="54" l="1"/>
  <c r="C30" i="53"/>
  <c r="C29" i="53"/>
  <c r="G30" i="1"/>
  <c r="G30" i="49"/>
  <c r="C30" i="52"/>
  <c r="C29" i="52"/>
  <c r="C30" i="51"/>
  <c r="G30" i="52" l="1"/>
  <c r="G30" i="53"/>
  <c r="C30" i="50"/>
  <c r="C29" i="50"/>
  <c r="C29" i="51"/>
  <c r="G30" i="51" s="1"/>
  <c r="C13" i="49"/>
  <c r="C30" i="48"/>
  <c r="C29" i="48"/>
  <c r="C30" i="47"/>
  <c r="C29" i="47"/>
  <c r="G30" i="48" l="1"/>
  <c r="G30" i="50"/>
  <c r="G30" i="47"/>
  <c r="C30" i="46"/>
  <c r="C29" i="46"/>
  <c r="G30" i="46" l="1"/>
  <c r="C30" i="45"/>
  <c r="C29" i="45"/>
  <c r="G30" i="45" l="1"/>
  <c r="C30" i="44"/>
  <c r="C29" i="44"/>
  <c r="G30" i="44" l="1"/>
  <c r="C3" i="42"/>
  <c r="C30" i="43" l="1"/>
  <c r="C29" i="43"/>
  <c r="C30" i="42"/>
  <c r="C29" i="42"/>
  <c r="C30" i="41"/>
  <c r="C29" i="41"/>
  <c r="C30" i="40"/>
  <c r="C29" i="40"/>
  <c r="G30" i="42" l="1"/>
  <c r="G30" i="40"/>
  <c r="G30" i="43"/>
  <c r="G30" i="41"/>
  <c r="C30" i="39"/>
  <c r="C29" i="39"/>
  <c r="C30" i="38"/>
  <c r="C29" i="38"/>
  <c r="G30" i="39" l="1"/>
  <c r="G30" i="38"/>
  <c r="C30" i="37"/>
  <c r="C29" i="37"/>
  <c r="C10" i="38"/>
  <c r="G30" i="37" l="1"/>
  <c r="C30" i="35" l="1"/>
  <c r="C29" i="35"/>
  <c r="C30" i="33"/>
  <c r="C29" i="33"/>
  <c r="C30" i="32"/>
  <c r="C29" i="32"/>
  <c r="G30" i="35" l="1"/>
  <c r="G30" i="33"/>
  <c r="G30" i="32"/>
  <c r="G30" i="34"/>
  <c r="C30" i="59"/>
  <c r="G30" i="57"/>
  <c r="C40" i="63"/>
  <c r="C39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1" i="63"/>
  <c r="G21" i="63" s="1"/>
  <c r="C20" i="63"/>
  <c r="G20" i="63" s="1"/>
  <c r="C19" i="63"/>
  <c r="G19" i="63" s="1"/>
  <c r="C18" i="63"/>
  <c r="C17" i="63"/>
  <c r="C16" i="63"/>
  <c r="G16" i="63" s="1"/>
  <c r="C15" i="63"/>
  <c r="C14" i="63"/>
  <c r="G14" i="63" s="1"/>
  <c r="C13" i="63"/>
  <c r="G13" i="63" s="1"/>
  <c r="C12" i="63"/>
  <c r="G12" i="63" s="1"/>
  <c r="C11" i="63"/>
  <c r="C10" i="63"/>
  <c r="C9" i="63"/>
  <c r="G9" i="63" s="1"/>
  <c r="C8" i="63"/>
  <c r="C7" i="63"/>
  <c r="C6" i="63"/>
  <c r="G6" i="63" s="1"/>
  <c r="C5" i="63"/>
  <c r="G5" i="63" s="1"/>
  <c r="C4" i="63"/>
  <c r="G4" i="63" s="1"/>
  <c r="C3" i="63"/>
  <c r="C2" i="63"/>
  <c r="C41" i="63"/>
  <c r="G41" i="63" s="1"/>
  <c r="C30" i="61"/>
  <c r="C29" i="61"/>
  <c r="C30" i="60"/>
  <c r="C29" i="60"/>
  <c r="C29" i="59"/>
  <c r="C31" i="57"/>
  <c r="C30" i="58"/>
  <c r="C29" i="58"/>
  <c r="G30" i="63" l="1"/>
  <c r="G27" i="63"/>
  <c r="G30" i="61"/>
  <c r="G30" i="59"/>
  <c r="G30" i="60"/>
  <c r="G30" i="58"/>
  <c r="G33" i="63"/>
  <c r="G39" i="63"/>
  <c r="G35" i="63"/>
  <c r="G31" i="63"/>
  <c r="G25" i="63"/>
  <c r="G23" i="63"/>
  <c r="G17" i="63"/>
  <c r="G15" i="63"/>
  <c r="G10" i="63"/>
  <c r="G7" i="63"/>
  <c r="G2" i="63"/>
  <c r="C40" i="54"/>
  <c r="C36" i="49" l="1"/>
  <c r="C16" i="47" l="1"/>
  <c r="C15" i="47"/>
  <c r="C14" i="47"/>
  <c r="C13" i="46"/>
  <c r="C8" i="37"/>
  <c r="C17" i="43" l="1"/>
  <c r="C18" i="43"/>
  <c r="C13" i="32" l="1"/>
  <c r="C3" i="56" l="1"/>
  <c r="C13" i="52" l="1"/>
  <c r="C5" i="50" l="1"/>
  <c r="C10" i="39"/>
  <c r="C17" i="38" l="1"/>
  <c r="C13" i="38"/>
  <c r="C6" i="57" l="1"/>
  <c r="C6" i="56" l="1"/>
  <c r="C2" i="53" l="1"/>
  <c r="C40" i="43"/>
  <c r="C19" i="42"/>
  <c r="C13" i="33" l="1"/>
  <c r="C23" i="57" l="1"/>
  <c r="C12" i="51" l="1"/>
  <c r="C11" i="51"/>
  <c r="C31" i="48" l="1"/>
  <c r="C23" i="48"/>
  <c r="C17" i="48"/>
  <c r="C2" i="47"/>
  <c r="C2" i="38" l="1"/>
  <c r="C34" i="39" l="1"/>
  <c r="C32" i="39"/>
  <c r="C27" i="45" l="1"/>
  <c r="C7" i="44"/>
  <c r="C6" i="44"/>
  <c r="C5" i="44"/>
  <c r="C41" i="49" l="1"/>
  <c r="C40" i="49"/>
  <c r="C39" i="49"/>
  <c r="C35" i="49"/>
  <c r="C34" i="49"/>
  <c r="C33" i="49"/>
  <c r="C32" i="49"/>
  <c r="C31" i="49"/>
  <c r="C28" i="49"/>
  <c r="C27" i="49"/>
  <c r="C26" i="49"/>
  <c r="C25" i="49"/>
  <c r="C24" i="49"/>
  <c r="C23" i="49"/>
  <c r="C21" i="49"/>
  <c r="C20" i="49"/>
  <c r="C19" i="49"/>
  <c r="C18" i="49"/>
  <c r="C17" i="49"/>
  <c r="C16" i="49"/>
  <c r="C15" i="49"/>
  <c r="C14" i="49"/>
  <c r="C12" i="49"/>
  <c r="C11" i="49"/>
  <c r="C10" i="49"/>
  <c r="C9" i="49"/>
  <c r="C8" i="49"/>
  <c r="C6" i="49"/>
  <c r="C5" i="49"/>
  <c r="C4" i="49"/>
  <c r="C3" i="49"/>
  <c r="C2" i="49"/>
  <c r="C41" i="48"/>
  <c r="C40" i="48"/>
  <c r="C39" i="48"/>
  <c r="C36" i="48"/>
  <c r="C35" i="48"/>
  <c r="C34" i="48"/>
  <c r="C33" i="48"/>
  <c r="C32" i="48"/>
  <c r="C28" i="48"/>
  <c r="C27" i="48"/>
  <c r="C26" i="48"/>
  <c r="C25" i="48"/>
  <c r="C24" i="48"/>
  <c r="C21" i="48"/>
  <c r="C20" i="48"/>
  <c r="C19" i="48"/>
  <c r="C18" i="48"/>
  <c r="C16" i="48"/>
  <c r="C15" i="48"/>
  <c r="C14" i="48"/>
  <c r="C13" i="48"/>
  <c r="C12" i="48"/>
  <c r="C11" i="48"/>
  <c r="C10" i="48"/>
  <c r="C9" i="48"/>
  <c r="C7" i="48"/>
  <c r="C6" i="48"/>
  <c r="C5" i="48"/>
  <c r="C4" i="48"/>
  <c r="C3" i="48"/>
  <c r="C2" i="48"/>
  <c r="C40" i="47"/>
  <c r="C39" i="47"/>
  <c r="C36" i="47"/>
  <c r="C35" i="47"/>
  <c r="C34" i="47"/>
  <c r="C33" i="47"/>
  <c r="C32" i="47"/>
  <c r="C31" i="47"/>
  <c r="C28" i="47"/>
  <c r="C27" i="47"/>
  <c r="C26" i="47"/>
  <c r="C25" i="47"/>
  <c r="C24" i="47"/>
  <c r="C23" i="47"/>
  <c r="C21" i="47"/>
  <c r="C20" i="47"/>
  <c r="C19" i="47"/>
  <c r="C18" i="47"/>
  <c r="C17" i="47"/>
  <c r="C12" i="47"/>
  <c r="C11" i="47"/>
  <c r="C10" i="47"/>
  <c r="C9" i="47"/>
  <c r="C8" i="47"/>
  <c r="C7" i="47"/>
  <c r="C6" i="47"/>
  <c r="C5" i="47"/>
  <c r="C4" i="47"/>
  <c r="C3" i="47"/>
  <c r="C41" i="46"/>
  <c r="C40" i="46"/>
  <c r="C39" i="46"/>
  <c r="C36" i="46"/>
  <c r="C35" i="46"/>
  <c r="C34" i="46"/>
  <c r="C33" i="46"/>
  <c r="C32" i="46"/>
  <c r="C31" i="46"/>
  <c r="C28" i="46"/>
  <c r="C27" i="46"/>
  <c r="C26" i="46"/>
  <c r="C25" i="46"/>
  <c r="C24" i="46"/>
  <c r="C23" i="46"/>
  <c r="C21" i="46"/>
  <c r="C20" i="46"/>
  <c r="C19" i="46"/>
  <c r="C18" i="46"/>
  <c r="C17" i="46"/>
  <c r="C16" i="46"/>
  <c r="C15" i="46"/>
  <c r="C14" i="46"/>
  <c r="C12" i="46"/>
  <c r="C11" i="46"/>
  <c r="C10" i="46"/>
  <c r="C9" i="46"/>
  <c r="C8" i="46"/>
  <c r="C7" i="46"/>
  <c r="C6" i="46"/>
  <c r="C4" i="46"/>
  <c r="C3" i="46"/>
  <c r="C2" i="46"/>
  <c r="C41" i="45"/>
  <c r="C40" i="45"/>
  <c r="C39" i="45"/>
  <c r="C36" i="45"/>
  <c r="C35" i="45"/>
  <c r="C34" i="45"/>
  <c r="C33" i="45"/>
  <c r="C32" i="45"/>
  <c r="C31" i="45"/>
  <c r="C28" i="45"/>
  <c r="C26" i="45"/>
  <c r="C25" i="45"/>
  <c r="C24" i="45"/>
  <c r="C23" i="45"/>
  <c r="C21" i="45"/>
  <c r="C20" i="45"/>
  <c r="C19" i="45"/>
  <c r="C18" i="45"/>
  <c r="C17" i="45"/>
  <c r="C16" i="45"/>
  <c r="C15" i="45"/>
  <c r="C14" i="45"/>
  <c r="C12" i="45"/>
  <c r="C11" i="45"/>
  <c r="C10" i="45"/>
  <c r="C9" i="45"/>
  <c r="C8" i="45"/>
  <c r="C7" i="45"/>
  <c r="C6" i="45"/>
  <c r="C5" i="45"/>
  <c r="C4" i="45"/>
  <c r="C3" i="45"/>
  <c r="C2" i="45"/>
  <c r="C41" i="44"/>
  <c r="C40" i="44"/>
  <c r="C39" i="44"/>
  <c r="C36" i="44"/>
  <c r="C35" i="44"/>
  <c r="C34" i="44"/>
  <c r="C33" i="44"/>
  <c r="C32" i="44"/>
  <c r="C31" i="44"/>
  <c r="C28" i="44"/>
  <c r="C27" i="44"/>
  <c r="C25" i="44"/>
  <c r="C24" i="44"/>
  <c r="C23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" i="44"/>
  <c r="C3" i="44"/>
  <c r="C4" i="44"/>
  <c r="C41" i="43"/>
  <c r="C39" i="43"/>
  <c r="C36" i="43"/>
  <c r="C35" i="43"/>
  <c r="C34" i="43"/>
  <c r="C33" i="43"/>
  <c r="C32" i="43"/>
  <c r="C31" i="43"/>
  <c r="C28" i="43"/>
  <c r="C27" i="43"/>
  <c r="C26" i="43"/>
  <c r="C25" i="43"/>
  <c r="C24" i="43"/>
  <c r="C23" i="43"/>
  <c r="C21" i="43"/>
  <c r="C20" i="43"/>
  <c r="C19" i="43"/>
  <c r="C16" i="43"/>
  <c r="C15" i="43"/>
  <c r="C14" i="43"/>
  <c r="C13" i="43"/>
  <c r="C12" i="43"/>
  <c r="C11" i="43"/>
  <c r="C10" i="43"/>
  <c r="C8" i="43"/>
  <c r="C7" i="43"/>
  <c r="C6" i="43"/>
  <c r="C5" i="43"/>
  <c r="C4" i="43"/>
  <c r="C3" i="43"/>
  <c r="C2" i="43"/>
  <c r="C40" i="42"/>
  <c r="C39" i="42"/>
  <c r="C36" i="42"/>
  <c r="C35" i="42"/>
  <c r="C34" i="42"/>
  <c r="C33" i="42"/>
  <c r="C32" i="42"/>
  <c r="C28" i="42"/>
  <c r="C27" i="42"/>
  <c r="C26" i="42"/>
  <c r="C25" i="42"/>
  <c r="C24" i="42"/>
  <c r="C23" i="42"/>
  <c r="C21" i="42"/>
  <c r="C20" i="42"/>
  <c r="C18" i="42"/>
  <c r="C17" i="42"/>
  <c r="C16" i="42"/>
  <c r="C15" i="42"/>
  <c r="C14" i="42"/>
  <c r="C12" i="42"/>
  <c r="C11" i="42"/>
  <c r="C8" i="42"/>
  <c r="C7" i="42"/>
  <c r="C6" i="42"/>
  <c r="C5" i="42"/>
  <c r="C4" i="42"/>
  <c r="C2" i="42"/>
  <c r="C41" i="61"/>
  <c r="C40" i="61"/>
  <c r="C39" i="61"/>
  <c r="C36" i="61"/>
  <c r="C35" i="61"/>
  <c r="C34" i="61"/>
  <c r="C33" i="61"/>
  <c r="C32" i="61"/>
  <c r="C31" i="61"/>
  <c r="C28" i="61"/>
  <c r="C27" i="61"/>
  <c r="C26" i="61"/>
  <c r="C25" i="61"/>
  <c r="C24" i="61"/>
  <c r="C23" i="61"/>
  <c r="C21" i="61"/>
  <c r="C20" i="61"/>
  <c r="C19" i="61"/>
  <c r="C18" i="61"/>
  <c r="C17" i="61"/>
  <c r="C16" i="61"/>
  <c r="C15" i="61"/>
  <c r="C14" i="61"/>
  <c r="C12" i="61"/>
  <c r="C11" i="61"/>
  <c r="C10" i="61"/>
  <c r="C9" i="61"/>
  <c r="C8" i="61"/>
  <c r="C7" i="61"/>
  <c r="C6" i="61"/>
  <c r="C5" i="61"/>
  <c r="C4" i="61"/>
  <c r="C3" i="61"/>
  <c r="C2" i="61"/>
  <c r="C41" i="60"/>
  <c r="C39" i="60"/>
  <c r="C36" i="60"/>
  <c r="C35" i="60"/>
  <c r="C34" i="60"/>
  <c r="C33" i="60"/>
  <c r="C32" i="60"/>
  <c r="C31" i="60"/>
  <c r="C28" i="60"/>
  <c r="C27" i="60"/>
  <c r="C26" i="60"/>
  <c r="C25" i="60"/>
  <c r="C24" i="60"/>
  <c r="C23" i="60"/>
  <c r="C21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5" i="60"/>
  <c r="C4" i="60"/>
  <c r="C3" i="60"/>
  <c r="C2" i="60"/>
  <c r="C41" i="59"/>
  <c r="C40" i="59"/>
  <c r="C39" i="59"/>
  <c r="C36" i="59"/>
  <c r="C35" i="59"/>
  <c r="C34" i="59"/>
  <c r="C33" i="59"/>
  <c r="C32" i="59"/>
  <c r="C31" i="59"/>
  <c r="C28" i="59"/>
  <c r="C27" i="59"/>
  <c r="C26" i="59"/>
  <c r="C25" i="59"/>
  <c r="C24" i="59"/>
  <c r="C23" i="59"/>
  <c r="C21" i="59"/>
  <c r="C20" i="59"/>
  <c r="C19" i="59"/>
  <c r="C18" i="59"/>
  <c r="C17" i="59"/>
  <c r="C16" i="59"/>
  <c r="C15" i="59"/>
  <c r="C14" i="59"/>
  <c r="C12" i="59"/>
  <c r="C11" i="59"/>
  <c r="C10" i="59"/>
  <c r="C9" i="59"/>
  <c r="C8" i="59"/>
  <c r="C7" i="59"/>
  <c r="C6" i="59"/>
  <c r="C5" i="59"/>
  <c r="C4" i="59"/>
  <c r="C3" i="59"/>
  <c r="C2" i="59"/>
  <c r="C41" i="58"/>
  <c r="C40" i="58"/>
  <c r="C39" i="58"/>
  <c r="C36" i="58"/>
  <c r="C35" i="58"/>
  <c r="C34" i="58"/>
  <c r="C33" i="58"/>
  <c r="C32" i="58"/>
  <c r="C31" i="58"/>
  <c r="C28" i="58"/>
  <c r="C27" i="58"/>
  <c r="C26" i="58"/>
  <c r="C25" i="58"/>
  <c r="C24" i="58"/>
  <c r="C23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2" i="58"/>
  <c r="C41" i="57"/>
  <c r="C40" i="57"/>
  <c r="C36" i="57"/>
  <c r="C35" i="57"/>
  <c r="C34" i="57"/>
  <c r="C33" i="57"/>
  <c r="C32" i="57"/>
  <c r="C28" i="57"/>
  <c r="C27" i="57"/>
  <c r="C26" i="57"/>
  <c r="C25" i="57"/>
  <c r="C24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5" i="57"/>
  <c r="C4" i="57"/>
  <c r="C3" i="57"/>
  <c r="C2" i="57"/>
  <c r="C40" i="56"/>
  <c r="C39" i="56"/>
  <c r="C36" i="56"/>
  <c r="C35" i="56"/>
  <c r="C34" i="56"/>
  <c r="C32" i="56"/>
  <c r="C31" i="56"/>
  <c r="C28" i="56"/>
  <c r="C27" i="56"/>
  <c r="C26" i="56"/>
  <c r="C25" i="56"/>
  <c r="C24" i="56"/>
  <c r="C23" i="56"/>
  <c r="C21" i="56"/>
  <c r="C20" i="56"/>
  <c r="C19" i="56"/>
  <c r="C18" i="56"/>
  <c r="C17" i="56"/>
  <c r="C16" i="56"/>
  <c r="C15" i="56"/>
  <c r="C14" i="56"/>
  <c r="C12" i="56"/>
  <c r="C11" i="56"/>
  <c r="C10" i="56"/>
  <c r="C9" i="56"/>
  <c r="C8" i="56"/>
  <c r="C7" i="56"/>
  <c r="C5" i="56"/>
  <c r="C4" i="56"/>
  <c r="C2" i="56"/>
  <c r="C40" i="41"/>
  <c r="C39" i="41"/>
  <c r="C36" i="41"/>
  <c r="C35" i="41"/>
  <c r="C34" i="41"/>
  <c r="C33" i="41"/>
  <c r="C32" i="41"/>
  <c r="C31" i="41"/>
  <c r="C28" i="41"/>
  <c r="C27" i="41"/>
  <c r="C26" i="41"/>
  <c r="C25" i="41"/>
  <c r="C24" i="41"/>
  <c r="C23" i="41"/>
  <c r="C21" i="41"/>
  <c r="C20" i="41"/>
  <c r="C19" i="41"/>
  <c r="C18" i="41"/>
  <c r="C17" i="41"/>
  <c r="C16" i="41"/>
  <c r="C15" i="41"/>
  <c r="C14" i="41"/>
  <c r="C12" i="41"/>
  <c r="C11" i="41"/>
  <c r="C10" i="41"/>
  <c r="C9" i="41"/>
  <c r="C8" i="41"/>
  <c r="C7" i="41"/>
  <c r="C6" i="41"/>
  <c r="C5" i="41"/>
  <c r="C4" i="41"/>
  <c r="C3" i="41"/>
  <c r="C2" i="41"/>
  <c r="C41" i="40"/>
  <c r="C40" i="40"/>
  <c r="C39" i="40"/>
  <c r="C36" i="40"/>
  <c r="C35" i="40"/>
  <c r="C34" i="40"/>
  <c r="C33" i="40"/>
  <c r="C32" i="40"/>
  <c r="C31" i="40"/>
  <c r="C28" i="40"/>
  <c r="C27" i="40"/>
  <c r="C26" i="40"/>
  <c r="C24" i="40"/>
  <c r="C23" i="40"/>
  <c r="C20" i="40"/>
  <c r="C19" i="40"/>
  <c r="C18" i="40"/>
  <c r="C16" i="40"/>
  <c r="C15" i="40"/>
  <c r="C14" i="40"/>
  <c r="C13" i="40"/>
  <c r="C12" i="40"/>
  <c r="C11" i="40"/>
  <c r="C10" i="40"/>
  <c r="C9" i="40"/>
  <c r="C8" i="40"/>
  <c r="C6" i="40"/>
  <c r="C5" i="40"/>
  <c r="C3" i="40"/>
  <c r="C2" i="40"/>
  <c r="C23" i="39"/>
  <c r="C41" i="39"/>
  <c r="C40" i="39"/>
  <c r="C39" i="39"/>
  <c r="C36" i="39"/>
  <c r="C35" i="39"/>
  <c r="C33" i="39"/>
  <c r="C31" i="39"/>
  <c r="C28" i="39"/>
  <c r="C27" i="39"/>
  <c r="C25" i="39"/>
  <c r="C24" i="39"/>
  <c r="C20" i="39"/>
  <c r="C18" i="39"/>
  <c r="C17" i="39"/>
  <c r="C16" i="39"/>
  <c r="C14" i="39"/>
  <c r="C12" i="39"/>
  <c r="C11" i="39"/>
  <c r="C9" i="39"/>
  <c r="C8" i="39"/>
  <c r="C7" i="39"/>
  <c r="C6" i="39"/>
  <c r="C4" i="39"/>
  <c r="C3" i="39"/>
  <c r="C2" i="39"/>
  <c r="C41" i="55"/>
  <c r="C40" i="55"/>
  <c r="C39" i="55"/>
  <c r="C36" i="55"/>
  <c r="C35" i="55"/>
  <c r="C34" i="55"/>
  <c r="C33" i="55"/>
  <c r="C32" i="55"/>
  <c r="C31" i="55"/>
  <c r="C28" i="55"/>
  <c r="C27" i="55"/>
  <c r="C26" i="55"/>
  <c r="C25" i="55"/>
  <c r="C24" i="55"/>
  <c r="C23" i="55"/>
  <c r="C21" i="55"/>
  <c r="C20" i="55"/>
  <c r="C19" i="55"/>
  <c r="C18" i="55"/>
  <c r="C17" i="55"/>
  <c r="C16" i="55"/>
  <c r="C15" i="55"/>
  <c r="C14" i="55"/>
  <c r="C12" i="55"/>
  <c r="C11" i="55"/>
  <c r="C10" i="55"/>
  <c r="C9" i="55"/>
  <c r="C8" i="55"/>
  <c r="C7" i="55"/>
  <c r="C6" i="55"/>
  <c r="C5" i="55"/>
  <c r="C4" i="55"/>
  <c r="C3" i="55"/>
  <c r="C2" i="55"/>
  <c r="C41" i="54"/>
  <c r="C39" i="54"/>
  <c r="C36" i="54"/>
  <c r="C35" i="54"/>
  <c r="C33" i="54"/>
  <c r="C32" i="54"/>
  <c r="C31" i="54"/>
  <c r="C28" i="54"/>
  <c r="C27" i="54"/>
  <c r="C26" i="54"/>
  <c r="C25" i="54"/>
  <c r="C24" i="54"/>
  <c r="C23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2" i="54"/>
  <c r="C17" i="50"/>
  <c r="C41" i="50"/>
  <c r="C40" i="50"/>
  <c r="C39" i="50"/>
  <c r="C36" i="50"/>
  <c r="C35" i="50"/>
  <c r="C34" i="50"/>
  <c r="C33" i="50"/>
  <c r="C32" i="50"/>
  <c r="C31" i="50"/>
  <c r="C28" i="50"/>
  <c r="C27" i="50"/>
  <c r="C26" i="50"/>
  <c r="C25" i="50"/>
  <c r="C24" i="50"/>
  <c r="C23" i="50"/>
  <c r="C21" i="50"/>
  <c r="C20" i="50"/>
  <c r="C19" i="50"/>
  <c r="C18" i="50"/>
  <c r="C16" i="50"/>
  <c r="C15" i="50"/>
  <c r="C14" i="50"/>
  <c r="C12" i="50"/>
  <c r="C11" i="50"/>
  <c r="C10" i="50"/>
  <c r="C9" i="50"/>
  <c r="C8" i="50"/>
  <c r="C7" i="50"/>
  <c r="C6" i="50"/>
  <c r="C4" i="50"/>
  <c r="C2" i="50"/>
  <c r="C39" i="51"/>
  <c r="C14" i="51"/>
  <c r="C2" i="52"/>
  <c r="C3" i="52"/>
  <c r="C41" i="51"/>
  <c r="C40" i="51"/>
  <c r="C36" i="51"/>
  <c r="C35" i="51"/>
  <c r="C34" i="51"/>
  <c r="C33" i="51"/>
  <c r="C32" i="51"/>
  <c r="C31" i="51"/>
  <c r="C28" i="51"/>
  <c r="C27" i="51"/>
  <c r="C26" i="51"/>
  <c r="C25" i="51"/>
  <c r="C24" i="51"/>
  <c r="C23" i="51"/>
  <c r="C21" i="51"/>
  <c r="C20" i="51"/>
  <c r="C19" i="51"/>
  <c r="C18" i="51"/>
  <c r="C17" i="51"/>
  <c r="C16" i="51"/>
  <c r="C15" i="51"/>
  <c r="C13" i="51"/>
  <c r="C10" i="51"/>
  <c r="C9" i="51"/>
  <c r="C8" i="51"/>
  <c r="C7" i="51"/>
  <c r="C6" i="51"/>
  <c r="C5" i="51"/>
  <c r="C4" i="51"/>
  <c r="C3" i="51"/>
  <c r="C2" i="51"/>
  <c r="C19" i="52"/>
  <c r="C14" i="53"/>
  <c r="C12" i="53"/>
  <c r="C41" i="53"/>
  <c r="C40" i="53"/>
  <c r="C39" i="53"/>
  <c r="C36" i="53"/>
  <c r="C35" i="53"/>
  <c r="C34" i="53"/>
  <c r="C33" i="53"/>
  <c r="C32" i="53"/>
  <c r="C31" i="53"/>
  <c r="C28" i="53"/>
  <c r="C27" i="53"/>
  <c r="C26" i="53"/>
  <c r="C25" i="53"/>
  <c r="C24" i="53"/>
  <c r="C21" i="53"/>
  <c r="C20" i="53"/>
  <c r="C19" i="53"/>
  <c r="C18" i="53"/>
  <c r="C17" i="53"/>
  <c r="C16" i="53"/>
  <c r="C15" i="53"/>
  <c r="C11" i="53"/>
  <c r="C10" i="53"/>
  <c r="C9" i="53"/>
  <c r="C8" i="53"/>
  <c r="C7" i="53"/>
  <c r="C6" i="53"/>
  <c r="C5" i="53"/>
  <c r="C4" i="53"/>
  <c r="C3" i="53"/>
  <c r="C41" i="52"/>
  <c r="C40" i="52"/>
  <c r="C39" i="52"/>
  <c r="C36" i="52"/>
  <c r="C35" i="52"/>
  <c r="C34" i="52"/>
  <c r="C33" i="52"/>
  <c r="C32" i="52"/>
  <c r="C31" i="52"/>
  <c r="C28" i="52"/>
  <c r="C27" i="52"/>
  <c r="C26" i="52"/>
  <c r="C25" i="52"/>
  <c r="C24" i="52"/>
  <c r="C23" i="52"/>
  <c r="C21" i="52"/>
  <c r="C20" i="52"/>
  <c r="C18" i="52"/>
  <c r="C17" i="52"/>
  <c r="C16" i="52"/>
  <c r="C15" i="52"/>
  <c r="C14" i="52"/>
  <c r="C12" i="52"/>
  <c r="C11" i="52"/>
  <c r="C10" i="52"/>
  <c r="C9" i="52"/>
  <c r="C8" i="52"/>
  <c r="C7" i="52"/>
  <c r="C6" i="52"/>
  <c r="C5" i="52"/>
  <c r="C4" i="52"/>
  <c r="C41" i="38"/>
  <c r="C40" i="38"/>
  <c r="C39" i="38"/>
  <c r="C36" i="38"/>
  <c r="C35" i="38"/>
  <c r="C34" i="38"/>
  <c r="C33" i="38"/>
  <c r="C32" i="38"/>
  <c r="C31" i="38"/>
  <c r="C28" i="38"/>
  <c r="C27" i="38"/>
  <c r="C26" i="38"/>
  <c r="C25" i="38"/>
  <c r="C24" i="38"/>
  <c r="C23" i="38"/>
  <c r="C21" i="38"/>
  <c r="C20" i="38"/>
  <c r="C19" i="38"/>
  <c r="C18" i="38"/>
  <c r="C16" i="38"/>
  <c r="C15" i="38"/>
  <c r="C14" i="38"/>
  <c r="C12" i="38"/>
  <c r="C11" i="38"/>
  <c r="C9" i="38"/>
  <c r="C8" i="38"/>
  <c r="C7" i="38"/>
  <c r="C6" i="38"/>
  <c r="C5" i="38"/>
  <c r="C4" i="38"/>
  <c r="C3" i="38"/>
  <c r="C41" i="37"/>
  <c r="C39" i="37"/>
  <c r="C36" i="37"/>
  <c r="C35" i="37"/>
  <c r="C34" i="37"/>
  <c r="C33" i="37"/>
  <c r="C32" i="37"/>
  <c r="C31" i="37"/>
  <c r="C28" i="37"/>
  <c r="C27" i="37"/>
  <c r="C26" i="37"/>
  <c r="C25" i="37"/>
  <c r="C24" i="37"/>
  <c r="C23" i="37"/>
  <c r="C21" i="37"/>
  <c r="C20" i="37"/>
  <c r="C19" i="37"/>
  <c r="C18" i="37"/>
  <c r="C17" i="37"/>
  <c r="C14" i="37"/>
  <c r="C12" i="37"/>
  <c r="C11" i="37"/>
  <c r="C9" i="37"/>
  <c r="C7" i="37"/>
  <c r="C6" i="37"/>
  <c r="C5" i="37"/>
  <c r="C4" i="37"/>
  <c r="C3" i="37"/>
  <c r="C2" i="37"/>
  <c r="C41" i="35"/>
  <c r="C40" i="35"/>
  <c r="C39" i="35"/>
  <c r="C36" i="35"/>
  <c r="C35" i="35"/>
  <c r="C34" i="35"/>
  <c r="C33" i="35"/>
  <c r="C32" i="35"/>
  <c r="C31" i="35"/>
  <c r="C28" i="35"/>
  <c r="C26" i="35"/>
  <c r="C25" i="35"/>
  <c r="C23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G27" i="39" l="1"/>
  <c r="G41" i="55"/>
  <c r="G39" i="55"/>
  <c r="G35" i="55"/>
  <c r="G33" i="55"/>
  <c r="G31" i="55"/>
  <c r="G27" i="55"/>
  <c r="G25" i="55"/>
  <c r="G23" i="55"/>
  <c r="G21" i="55"/>
  <c r="G20" i="55"/>
  <c r="G19" i="55"/>
  <c r="G17" i="55"/>
  <c r="G16" i="55"/>
  <c r="G15" i="55"/>
  <c r="G14" i="55"/>
  <c r="G12" i="55"/>
  <c r="G10" i="55"/>
  <c r="G9" i="55"/>
  <c r="G7" i="55"/>
  <c r="G6" i="55"/>
  <c r="G5" i="55"/>
  <c r="G4" i="55"/>
  <c r="G2" i="55"/>
  <c r="G41" i="54"/>
  <c r="G39" i="54"/>
  <c r="G35" i="54"/>
  <c r="G33" i="54"/>
  <c r="G31" i="54"/>
  <c r="G27" i="54"/>
  <c r="G25" i="54"/>
  <c r="G23" i="54"/>
  <c r="G21" i="54"/>
  <c r="G20" i="54"/>
  <c r="G19" i="54"/>
  <c r="G17" i="54"/>
  <c r="G16" i="54"/>
  <c r="G14" i="54"/>
  <c r="G12" i="54"/>
  <c r="G10" i="54"/>
  <c r="G9" i="54"/>
  <c r="G7" i="54"/>
  <c r="G6" i="54"/>
  <c r="G5" i="54"/>
  <c r="G4" i="54"/>
  <c r="G2" i="54"/>
  <c r="G41" i="53"/>
  <c r="G39" i="53"/>
  <c r="G35" i="53"/>
  <c r="G33" i="53"/>
  <c r="G31" i="53"/>
  <c r="G27" i="53"/>
  <c r="G25" i="53"/>
  <c r="G23" i="53"/>
  <c r="G21" i="53"/>
  <c r="G20" i="53"/>
  <c r="G19" i="53"/>
  <c r="G17" i="53"/>
  <c r="G16" i="53"/>
  <c r="G15" i="53"/>
  <c r="G14" i="53"/>
  <c r="G13" i="53"/>
  <c r="G12" i="53"/>
  <c r="G10" i="53"/>
  <c r="G9" i="53"/>
  <c r="G7" i="53"/>
  <c r="G6" i="53"/>
  <c r="G5" i="53"/>
  <c r="G4" i="53"/>
  <c r="G2" i="53"/>
  <c r="G41" i="52"/>
  <c r="G39" i="52"/>
  <c r="G35" i="52"/>
  <c r="G33" i="52"/>
  <c r="G31" i="52"/>
  <c r="G27" i="52"/>
  <c r="G25" i="52"/>
  <c r="G23" i="52"/>
  <c r="G21" i="52"/>
  <c r="G20" i="52"/>
  <c r="G19" i="52"/>
  <c r="G17" i="52"/>
  <c r="G16" i="52"/>
  <c r="G15" i="52"/>
  <c r="G14" i="52"/>
  <c r="G13" i="52"/>
  <c r="G12" i="52"/>
  <c r="G10" i="52"/>
  <c r="G9" i="52"/>
  <c r="G7" i="52"/>
  <c r="G6" i="52"/>
  <c r="G5" i="52"/>
  <c r="G4" i="52"/>
  <c r="G2" i="52"/>
  <c r="G41" i="51"/>
  <c r="G39" i="51"/>
  <c r="G35" i="51"/>
  <c r="G33" i="51"/>
  <c r="G31" i="51"/>
  <c r="G27" i="51"/>
  <c r="G25" i="51"/>
  <c r="G23" i="51"/>
  <c r="G21" i="51"/>
  <c r="G20" i="51"/>
  <c r="G19" i="51"/>
  <c r="G17" i="51"/>
  <c r="G16" i="51"/>
  <c r="G14" i="51"/>
  <c r="G13" i="51"/>
  <c r="G12" i="51"/>
  <c r="G10" i="51"/>
  <c r="G9" i="51"/>
  <c r="G7" i="51"/>
  <c r="G6" i="51"/>
  <c r="G5" i="51"/>
  <c r="G4" i="51"/>
  <c r="G2" i="51"/>
  <c r="G41" i="50"/>
  <c r="G39" i="50"/>
  <c r="G35" i="50"/>
  <c r="G33" i="50"/>
  <c r="G31" i="50"/>
  <c r="G27" i="50"/>
  <c r="G25" i="50"/>
  <c r="G23" i="50"/>
  <c r="G21" i="50"/>
  <c r="G20" i="50"/>
  <c r="G19" i="50"/>
  <c r="G17" i="50"/>
  <c r="G16" i="50"/>
  <c r="G14" i="50"/>
  <c r="G13" i="50"/>
  <c r="G12" i="50"/>
  <c r="G10" i="50"/>
  <c r="G9" i="50"/>
  <c r="G7" i="50"/>
  <c r="G6" i="50"/>
  <c r="G5" i="50"/>
  <c r="G4" i="50"/>
  <c r="G2" i="50"/>
  <c r="G41" i="38"/>
  <c r="G39" i="38"/>
  <c r="G35" i="38"/>
  <c r="G33" i="38"/>
  <c r="G31" i="38"/>
  <c r="G27" i="38"/>
  <c r="G25" i="38"/>
  <c r="G23" i="38"/>
  <c r="G21" i="38"/>
  <c r="G20" i="38"/>
  <c r="G19" i="38"/>
  <c r="G17" i="38"/>
  <c r="G16" i="38"/>
  <c r="G14" i="38"/>
  <c r="G13" i="38"/>
  <c r="G12" i="38"/>
  <c r="G10" i="38"/>
  <c r="G9" i="38"/>
  <c r="G7" i="38"/>
  <c r="G6" i="38"/>
  <c r="G5" i="38"/>
  <c r="G4" i="38"/>
  <c r="G2" i="38"/>
  <c r="G41" i="37"/>
  <c r="G39" i="37"/>
  <c r="G35" i="37"/>
  <c r="G33" i="37"/>
  <c r="G31" i="37"/>
  <c r="G27" i="37"/>
  <c r="G25" i="37"/>
  <c r="G23" i="37"/>
  <c r="G21" i="37"/>
  <c r="G20" i="37"/>
  <c r="G19" i="37"/>
  <c r="G17" i="37"/>
  <c r="G16" i="37"/>
  <c r="G14" i="37"/>
  <c r="G13" i="37"/>
  <c r="G12" i="37"/>
  <c r="G10" i="37"/>
  <c r="G9" i="37"/>
  <c r="G7" i="37"/>
  <c r="G6" i="37"/>
  <c r="G5" i="37"/>
  <c r="G4" i="37"/>
  <c r="G2" i="37"/>
  <c r="G41" i="35"/>
  <c r="G39" i="35"/>
  <c r="G35" i="35"/>
  <c r="G33" i="35"/>
  <c r="G31" i="35"/>
  <c r="G27" i="35"/>
  <c r="G25" i="35"/>
  <c r="G23" i="35"/>
  <c r="G21" i="35"/>
  <c r="G20" i="35"/>
  <c r="G19" i="35"/>
  <c r="G17" i="35"/>
  <c r="G16" i="35"/>
  <c r="G14" i="35"/>
  <c r="G13" i="35"/>
  <c r="G12" i="35"/>
  <c r="G10" i="35"/>
  <c r="G9" i="35"/>
  <c r="G7" i="35"/>
  <c r="G6" i="35"/>
  <c r="G5" i="35"/>
  <c r="G4" i="35"/>
  <c r="G2" i="35"/>
  <c r="G41" i="34"/>
  <c r="G39" i="34"/>
  <c r="G35" i="34"/>
  <c r="G33" i="34"/>
  <c r="G31" i="34"/>
  <c r="G27" i="34"/>
  <c r="G25" i="34"/>
  <c r="G23" i="34"/>
  <c r="G21" i="34"/>
  <c r="G20" i="34"/>
  <c r="G19" i="34"/>
  <c r="G17" i="34"/>
  <c r="G16" i="34"/>
  <c r="G14" i="34"/>
  <c r="G13" i="34"/>
  <c r="G12" i="34"/>
  <c r="G10" i="34"/>
  <c r="G9" i="34"/>
  <c r="G7" i="34"/>
  <c r="G6" i="34"/>
  <c r="G5" i="34"/>
  <c r="G4" i="34"/>
  <c r="G2" i="34"/>
  <c r="C14" i="33"/>
  <c r="G14" i="33" s="1"/>
  <c r="C15" i="33"/>
  <c r="C16" i="33"/>
  <c r="G16" i="33" s="1"/>
  <c r="C21" i="33"/>
  <c r="G21" i="33" s="1"/>
  <c r="G41" i="33"/>
  <c r="C39" i="33"/>
  <c r="C36" i="33"/>
  <c r="C35" i="33"/>
  <c r="C34" i="33"/>
  <c r="C33" i="33"/>
  <c r="C32" i="33"/>
  <c r="C31" i="33"/>
  <c r="C28" i="33"/>
  <c r="C27" i="33"/>
  <c r="C24" i="33"/>
  <c r="C23" i="33"/>
  <c r="C20" i="33"/>
  <c r="G20" i="33" s="1"/>
  <c r="C19" i="33"/>
  <c r="G19" i="33" s="1"/>
  <c r="C18" i="33"/>
  <c r="C17" i="33"/>
  <c r="G13" i="33"/>
  <c r="C12" i="33"/>
  <c r="G12" i="33" s="1"/>
  <c r="C11" i="33"/>
  <c r="C9" i="33"/>
  <c r="G9" i="33" s="1"/>
  <c r="C8" i="33"/>
  <c r="C7" i="33"/>
  <c r="C6" i="33"/>
  <c r="G6" i="33" s="1"/>
  <c r="G5" i="33"/>
  <c r="C4" i="33"/>
  <c r="G4" i="33" s="1"/>
  <c r="C2" i="33"/>
  <c r="C3" i="33"/>
  <c r="G41" i="61"/>
  <c r="G39" i="61"/>
  <c r="G35" i="61"/>
  <c r="G33" i="61"/>
  <c r="G31" i="61"/>
  <c r="G27" i="61"/>
  <c r="G25" i="61"/>
  <c r="G23" i="61"/>
  <c r="G21" i="61"/>
  <c r="G20" i="61"/>
  <c r="G19" i="61"/>
  <c r="G16" i="61"/>
  <c r="G15" i="61"/>
  <c r="G14" i="61"/>
  <c r="G13" i="61"/>
  <c r="G12" i="61"/>
  <c r="G9" i="61"/>
  <c r="G7" i="61"/>
  <c r="G6" i="61"/>
  <c r="G5" i="61"/>
  <c r="G4" i="61"/>
  <c r="G41" i="60"/>
  <c r="G39" i="60"/>
  <c r="G35" i="60"/>
  <c r="G33" i="60"/>
  <c r="G31" i="60"/>
  <c r="G27" i="60"/>
  <c r="G25" i="60"/>
  <c r="G23" i="60"/>
  <c r="G21" i="60"/>
  <c r="G20" i="60"/>
  <c r="G19" i="60"/>
  <c r="G16" i="60"/>
  <c r="G15" i="60"/>
  <c r="G14" i="60"/>
  <c r="G13" i="60"/>
  <c r="G12" i="60"/>
  <c r="G9" i="60"/>
  <c r="G7" i="60"/>
  <c r="G6" i="60"/>
  <c r="G5" i="60"/>
  <c r="G4" i="60"/>
  <c r="G41" i="59"/>
  <c r="G39" i="59"/>
  <c r="G35" i="59"/>
  <c r="G33" i="59"/>
  <c r="G31" i="59"/>
  <c r="G27" i="59"/>
  <c r="G25" i="59"/>
  <c r="G23" i="59"/>
  <c r="G21" i="59"/>
  <c r="G20" i="59"/>
  <c r="G19" i="59"/>
  <c r="G16" i="59"/>
  <c r="G15" i="59"/>
  <c r="G14" i="59"/>
  <c r="G13" i="59"/>
  <c r="G12" i="59"/>
  <c r="G9" i="59"/>
  <c r="G7" i="59"/>
  <c r="G6" i="59"/>
  <c r="G5" i="59"/>
  <c r="G4" i="59"/>
  <c r="G41" i="58"/>
  <c r="G39" i="58"/>
  <c r="G35" i="58"/>
  <c r="G33" i="58"/>
  <c r="G31" i="58"/>
  <c r="G27" i="58"/>
  <c r="G25" i="58"/>
  <c r="G23" i="58"/>
  <c r="G21" i="58"/>
  <c r="G20" i="58"/>
  <c r="G19" i="58"/>
  <c r="G16" i="58"/>
  <c r="G15" i="58"/>
  <c r="G14" i="58"/>
  <c r="G13" i="58"/>
  <c r="G12" i="58"/>
  <c r="G9" i="58"/>
  <c r="G7" i="58"/>
  <c r="G6" i="58"/>
  <c r="G5" i="58"/>
  <c r="G4" i="58"/>
  <c r="G41" i="57"/>
  <c r="G39" i="57"/>
  <c r="G35" i="57"/>
  <c r="G33" i="57"/>
  <c r="G31" i="57"/>
  <c r="G27" i="57"/>
  <c r="G25" i="57"/>
  <c r="G23" i="57"/>
  <c r="G21" i="57"/>
  <c r="G20" i="57"/>
  <c r="G19" i="57"/>
  <c r="G16" i="57"/>
  <c r="G15" i="57"/>
  <c r="G14" i="57"/>
  <c r="G13" i="57"/>
  <c r="G12" i="57"/>
  <c r="G9" i="57"/>
  <c r="G7" i="57"/>
  <c r="G6" i="57"/>
  <c r="G5" i="57"/>
  <c r="G4" i="57"/>
  <c r="G41" i="56"/>
  <c r="G39" i="56"/>
  <c r="G35" i="56"/>
  <c r="G33" i="56"/>
  <c r="G31" i="56"/>
  <c r="G27" i="56"/>
  <c r="G25" i="56"/>
  <c r="G23" i="56"/>
  <c r="G21" i="56"/>
  <c r="G20" i="56"/>
  <c r="G19" i="56"/>
  <c r="G16" i="56"/>
  <c r="G15" i="56"/>
  <c r="G14" i="56"/>
  <c r="G13" i="56"/>
  <c r="G12" i="56"/>
  <c r="G9" i="56"/>
  <c r="G7" i="56"/>
  <c r="G6" i="56"/>
  <c r="G5" i="56"/>
  <c r="G4" i="56"/>
  <c r="G13" i="55"/>
  <c r="G15" i="54"/>
  <c r="G13" i="54"/>
  <c r="G15" i="51"/>
  <c r="G15" i="50"/>
  <c r="G41" i="49"/>
  <c r="G21" i="49"/>
  <c r="G20" i="49"/>
  <c r="G19" i="49"/>
  <c r="G17" i="49"/>
  <c r="G16" i="49"/>
  <c r="G14" i="49"/>
  <c r="G13" i="49"/>
  <c r="G12" i="49"/>
  <c r="G10" i="49"/>
  <c r="G9" i="49"/>
  <c r="G6" i="49"/>
  <c r="G5" i="49"/>
  <c r="G4" i="49"/>
  <c r="G2" i="49"/>
  <c r="G41" i="48"/>
  <c r="G21" i="48"/>
  <c r="G20" i="48"/>
  <c r="G19" i="48"/>
  <c r="G17" i="48"/>
  <c r="G16" i="48"/>
  <c r="G14" i="48"/>
  <c r="G13" i="48"/>
  <c r="G12" i="48"/>
  <c r="G10" i="48"/>
  <c r="G9" i="48"/>
  <c r="G6" i="48"/>
  <c r="G5" i="48"/>
  <c r="G4" i="48"/>
  <c r="G2" i="48"/>
  <c r="G41" i="47"/>
  <c r="G21" i="47"/>
  <c r="G20" i="47"/>
  <c r="G19" i="47"/>
  <c r="G17" i="47"/>
  <c r="G16" i="47"/>
  <c r="G14" i="47"/>
  <c r="G13" i="47"/>
  <c r="G12" i="47"/>
  <c r="G10" i="47"/>
  <c r="G9" i="47"/>
  <c r="G6" i="47"/>
  <c r="G5" i="47"/>
  <c r="G4" i="47"/>
  <c r="G2" i="47"/>
  <c r="G41" i="46"/>
  <c r="G21" i="46"/>
  <c r="G20" i="46"/>
  <c r="G19" i="46"/>
  <c r="G17" i="46"/>
  <c r="G16" i="46"/>
  <c r="G14" i="46"/>
  <c r="G13" i="46"/>
  <c r="G12" i="46"/>
  <c r="G10" i="46"/>
  <c r="G9" i="46"/>
  <c r="G6" i="46"/>
  <c r="G5" i="46"/>
  <c r="G4" i="46"/>
  <c r="G2" i="46"/>
  <c r="G41" i="45"/>
  <c r="G21" i="45"/>
  <c r="G20" i="45"/>
  <c r="G19" i="45"/>
  <c r="G17" i="45"/>
  <c r="G16" i="45"/>
  <c r="G14" i="45"/>
  <c r="G13" i="45"/>
  <c r="G12" i="45"/>
  <c r="G10" i="45"/>
  <c r="G9" i="45"/>
  <c r="G6" i="45"/>
  <c r="G5" i="45"/>
  <c r="G4" i="45"/>
  <c r="G2" i="45"/>
  <c r="G41" i="44"/>
  <c r="G21" i="44"/>
  <c r="G20" i="44"/>
  <c r="G19" i="44"/>
  <c r="G17" i="44"/>
  <c r="G16" i="44"/>
  <c r="G14" i="44"/>
  <c r="G13" i="44"/>
  <c r="G12" i="44"/>
  <c r="G10" i="44"/>
  <c r="G9" i="44"/>
  <c r="G6" i="44"/>
  <c r="G5" i="44"/>
  <c r="G4" i="44"/>
  <c r="G2" i="44"/>
  <c r="G41" i="43"/>
  <c r="G21" i="43"/>
  <c r="G20" i="43"/>
  <c r="G19" i="43"/>
  <c r="G17" i="43"/>
  <c r="G16" i="43"/>
  <c r="G14" i="43"/>
  <c r="G13" i="43"/>
  <c r="G12" i="43"/>
  <c r="G10" i="43"/>
  <c r="G9" i="43"/>
  <c r="G6" i="43"/>
  <c r="G5" i="43"/>
  <c r="G4" i="43"/>
  <c r="G2" i="43"/>
  <c r="G41" i="42"/>
  <c r="G21" i="42"/>
  <c r="G20" i="42"/>
  <c r="G19" i="42"/>
  <c r="G17" i="42"/>
  <c r="G16" i="42"/>
  <c r="G14" i="42"/>
  <c r="G13" i="42"/>
  <c r="G12" i="42"/>
  <c r="G10" i="42"/>
  <c r="G9" i="42"/>
  <c r="G6" i="42"/>
  <c r="G5" i="42"/>
  <c r="G4" i="42"/>
  <c r="G2" i="42"/>
  <c r="G21" i="41"/>
  <c r="G20" i="41"/>
  <c r="G19" i="41"/>
  <c r="G17" i="41"/>
  <c r="G16" i="41"/>
  <c r="G14" i="41"/>
  <c r="G13" i="41"/>
  <c r="G12" i="41"/>
  <c r="G10" i="41"/>
  <c r="G9" i="41"/>
  <c r="G6" i="41"/>
  <c r="G5" i="41"/>
  <c r="G4" i="41"/>
  <c r="G2" i="41"/>
  <c r="G41" i="40"/>
  <c r="G21" i="40"/>
  <c r="G20" i="40"/>
  <c r="G19" i="40"/>
  <c r="G17" i="40"/>
  <c r="G16" i="40"/>
  <c r="G14" i="40"/>
  <c r="G13" i="40"/>
  <c r="G12" i="40"/>
  <c r="G10" i="40"/>
  <c r="G9" i="40"/>
  <c r="G6" i="40"/>
  <c r="G5" i="40"/>
  <c r="G4" i="40"/>
  <c r="G2" i="40"/>
  <c r="G41" i="39"/>
  <c r="G21" i="39"/>
  <c r="G20" i="39"/>
  <c r="G19" i="39"/>
  <c r="G17" i="39"/>
  <c r="G16" i="39"/>
  <c r="G14" i="39"/>
  <c r="G13" i="39"/>
  <c r="G12" i="39"/>
  <c r="G10" i="39"/>
  <c r="G9" i="39"/>
  <c r="G6" i="39"/>
  <c r="G5" i="39"/>
  <c r="G15" i="38"/>
  <c r="G15" i="37"/>
  <c r="G15" i="35"/>
  <c r="G15" i="34"/>
  <c r="C41" i="32"/>
  <c r="G41" i="32" s="1"/>
  <c r="C40" i="32"/>
  <c r="C39" i="32"/>
  <c r="C36" i="32"/>
  <c r="C33" i="32"/>
  <c r="C35" i="32"/>
  <c r="C34" i="32"/>
  <c r="C32" i="32"/>
  <c r="C28" i="32"/>
  <c r="C31" i="32"/>
  <c r="C27" i="32"/>
  <c r="C26" i="32"/>
  <c r="C25" i="32"/>
  <c r="C23" i="32"/>
  <c r="C24" i="32"/>
  <c r="C21" i="32"/>
  <c r="G21" i="32" s="1"/>
  <c r="C20" i="32"/>
  <c r="G20" i="32" s="1"/>
  <c r="C19" i="32"/>
  <c r="G19" i="32" s="1"/>
  <c r="C18" i="32"/>
  <c r="C15" i="32"/>
  <c r="C17" i="32"/>
  <c r="C16" i="32"/>
  <c r="G16" i="32" s="1"/>
  <c r="G13" i="32"/>
  <c r="C11" i="32"/>
  <c r="C14" i="32"/>
  <c r="G14" i="32" s="1"/>
  <c r="C12" i="32"/>
  <c r="G12" i="32" s="1"/>
  <c r="C10" i="32"/>
  <c r="C9" i="32"/>
  <c r="G9" i="32" s="1"/>
  <c r="C8" i="32"/>
  <c r="C7" i="32"/>
  <c r="C6" i="32"/>
  <c r="G6" i="32" s="1"/>
  <c r="C5" i="32"/>
  <c r="G5" i="32" s="1"/>
  <c r="C4" i="32"/>
  <c r="G4" i="32" s="1"/>
  <c r="C3" i="32"/>
  <c r="C2" i="32"/>
  <c r="G17" i="33" l="1"/>
  <c r="G17" i="32"/>
  <c r="G7" i="33"/>
  <c r="G33" i="33"/>
  <c r="G10" i="33"/>
  <c r="G31" i="33"/>
  <c r="G25" i="33"/>
  <c r="G7" i="32"/>
  <c r="G23" i="32"/>
  <c r="G39" i="32"/>
  <c r="G23" i="33"/>
  <c r="G27" i="33"/>
  <c r="G25" i="32"/>
  <c r="G2" i="39"/>
  <c r="G10" i="32"/>
  <c r="G7" i="39"/>
  <c r="G35" i="32"/>
  <c r="G15" i="39"/>
  <c r="G23" i="39"/>
  <c r="G33" i="39"/>
  <c r="G39" i="39"/>
  <c r="G7" i="40"/>
  <c r="G15" i="40"/>
  <c r="G23" i="40"/>
  <c r="G27" i="40"/>
  <c r="G33" i="40"/>
  <c r="G39" i="40"/>
  <c r="G7" i="41"/>
  <c r="G15" i="41"/>
  <c r="G23" i="41"/>
  <c r="G27" i="41"/>
  <c r="G33" i="41"/>
  <c r="G39" i="41"/>
  <c r="G7" i="42"/>
  <c r="G15" i="42"/>
  <c r="G23" i="42"/>
  <c r="G27" i="42"/>
  <c r="G33" i="42"/>
  <c r="G39" i="42"/>
  <c r="G7" i="43"/>
  <c r="G15" i="43"/>
  <c r="G23" i="43"/>
  <c r="G27" i="43"/>
  <c r="G33" i="43"/>
  <c r="G39" i="43"/>
  <c r="G7" i="44"/>
  <c r="G15" i="44"/>
  <c r="G23" i="44"/>
  <c r="G27" i="44"/>
  <c r="G33" i="44"/>
  <c r="G39" i="44"/>
  <c r="G7" i="45"/>
  <c r="G15" i="45"/>
  <c r="G23" i="45"/>
  <c r="G27" i="45"/>
  <c r="G33" i="45"/>
  <c r="G39" i="45"/>
  <c r="G7" i="46"/>
  <c r="G15" i="46"/>
  <c r="G23" i="46"/>
  <c r="G27" i="46"/>
  <c r="G33" i="46"/>
  <c r="G39" i="46"/>
  <c r="G7" i="47"/>
  <c r="G15" i="47"/>
  <c r="G23" i="47"/>
  <c r="G27" i="47"/>
  <c r="G33" i="47"/>
  <c r="G39" i="47"/>
  <c r="G7" i="48"/>
  <c r="G15" i="48"/>
  <c r="G23" i="48"/>
  <c r="G27" i="48"/>
  <c r="G33" i="48"/>
  <c r="G39" i="48"/>
  <c r="G7" i="49"/>
  <c r="G15" i="49"/>
  <c r="G23" i="49"/>
  <c r="G27" i="49"/>
  <c r="G33" i="49"/>
  <c r="G39" i="49"/>
  <c r="G2" i="56"/>
  <c r="G10" i="56"/>
  <c r="G17" i="56"/>
  <c r="G2" i="57"/>
  <c r="G10" i="57"/>
  <c r="G17" i="57"/>
  <c r="G2" i="58"/>
  <c r="G10" i="58"/>
  <c r="G17" i="58"/>
  <c r="G2" i="59"/>
  <c r="G10" i="59"/>
  <c r="G17" i="59"/>
  <c r="G2" i="60"/>
  <c r="G10" i="60"/>
  <c r="G17" i="60"/>
  <c r="G2" i="61"/>
  <c r="G10" i="61"/>
  <c r="G17" i="61"/>
  <c r="G39" i="33"/>
  <c r="G25" i="39"/>
  <c r="G31" i="39"/>
  <c r="G35" i="39"/>
  <c r="G25" i="40"/>
  <c r="G31" i="40"/>
  <c r="G35" i="40"/>
  <c r="G25" i="41"/>
  <c r="G31" i="41"/>
  <c r="G35" i="41"/>
  <c r="G25" i="42"/>
  <c r="G31" i="42"/>
  <c r="G35" i="42"/>
  <c r="G25" i="43"/>
  <c r="G31" i="43"/>
  <c r="G35" i="43"/>
  <c r="G25" i="44"/>
  <c r="G31" i="44"/>
  <c r="G35" i="44"/>
  <c r="G25" i="45"/>
  <c r="G31" i="45"/>
  <c r="G35" i="45"/>
  <c r="G25" i="46"/>
  <c r="G31" i="46"/>
  <c r="G35" i="46"/>
  <c r="G25" i="47"/>
  <c r="G31" i="47"/>
  <c r="G35" i="47"/>
  <c r="G25" i="48"/>
  <c r="G31" i="48"/>
  <c r="G35" i="48"/>
  <c r="G25" i="49"/>
  <c r="G31" i="49"/>
  <c r="G35" i="49"/>
  <c r="G15" i="33"/>
  <c r="G27" i="32"/>
  <c r="G33" i="32"/>
  <c r="G35" i="33"/>
  <c r="G2" i="32"/>
  <c r="G15" i="32"/>
  <c r="G31" i="32"/>
  <c r="G4" i="39"/>
  <c r="G2" i="33"/>
  <c r="G41" i="1" l="1"/>
  <c r="G39" i="1"/>
  <c r="G35" i="1"/>
  <c r="G33" i="1"/>
  <c r="G31" i="1"/>
  <c r="G27" i="1"/>
  <c r="G25" i="1"/>
  <c r="G23" i="1"/>
  <c r="G21" i="1"/>
  <c r="G20" i="1"/>
  <c r="G19" i="1"/>
  <c r="G16" i="1"/>
  <c r="G14" i="1"/>
  <c r="G12" i="1"/>
  <c r="G10" i="1"/>
  <c r="G9" i="1"/>
  <c r="G7" i="1"/>
  <c r="G6" i="1"/>
  <c r="G5" i="1"/>
  <c r="G4" i="1"/>
  <c r="G2" i="1"/>
  <c r="G41" i="41" l="1"/>
</calcChain>
</file>

<file path=xl/sharedStrings.xml><?xml version="1.0" encoding="utf-8"?>
<sst xmlns="http://schemas.openxmlformats.org/spreadsheetml/2006/main" count="1458" uniqueCount="48">
  <si>
    <t>School (Low)</t>
  </si>
  <si>
    <t>School (High)</t>
  </si>
  <si>
    <t>ACES</t>
  </si>
  <si>
    <t>Page St.</t>
  </si>
  <si>
    <t>Long Hunters</t>
  </si>
  <si>
    <t>Murray (High)</t>
  </si>
  <si>
    <t>Murray (Low)</t>
  </si>
  <si>
    <t>North 55</t>
  </si>
  <si>
    <t>Oak St. (Big)</t>
  </si>
  <si>
    <t>Oak St. (Little)</t>
  </si>
  <si>
    <t>C/AWC</t>
  </si>
  <si>
    <t>Ind. Park</t>
  </si>
  <si>
    <t>Shepherd Tank</t>
  </si>
  <si>
    <t>Shepherd (West)</t>
  </si>
  <si>
    <t>E. 80 Tank</t>
  </si>
  <si>
    <t>Small W-Plant</t>
  </si>
  <si>
    <t>Big W-Plant</t>
  </si>
  <si>
    <t>Pike</t>
  </si>
  <si>
    <t>South 55</t>
  </si>
  <si>
    <t>Knifley</t>
  </si>
  <si>
    <t>J-town (High)</t>
  </si>
  <si>
    <t>J-town (Low)</t>
  </si>
  <si>
    <t>J-Bird (High)</t>
  </si>
  <si>
    <t>J-Bird (Low)</t>
  </si>
  <si>
    <t>S 61 (High)</t>
  </si>
  <si>
    <t>S 61 (Low)</t>
  </si>
  <si>
    <t>Chance (High)</t>
  </si>
  <si>
    <t>Chance (Low)</t>
  </si>
  <si>
    <t>Breeding (High)</t>
  </si>
  <si>
    <t>Breeding (Low)</t>
  </si>
  <si>
    <t>Keltner (High)</t>
  </si>
  <si>
    <t>Keltner (Low)</t>
  </si>
  <si>
    <t>Green.</t>
  </si>
  <si>
    <t>Master Meters</t>
  </si>
  <si>
    <t>Reading</t>
  </si>
  <si>
    <t>Usage</t>
  </si>
  <si>
    <t>Time</t>
  </si>
  <si>
    <t>Total</t>
  </si>
  <si>
    <t>Chol. Total</t>
  </si>
  <si>
    <t>Chol. Free</t>
  </si>
  <si>
    <t>704 (High)</t>
  </si>
  <si>
    <t>704 (Low)</t>
  </si>
  <si>
    <t>Glensfork</t>
  </si>
  <si>
    <t>Edm W. 80 (H)</t>
  </si>
  <si>
    <t>Edm W. 80 (L)</t>
  </si>
  <si>
    <t>Edm Flatrock (H)</t>
  </si>
  <si>
    <t>Edm Flatrock (L)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</si>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</sst>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right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2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3" fillId="0" borderId="0" xfId="0" applyNumberFormat="1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right"/>
    </xf>
    <xf numFmtId="43" fontId="1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37" sqref="B37"/>
    </sheetView>
  </sheetViews>
  <sheetFormatPr defaultRowHeight="15" x14ac:dyDescent="0.25"/>
  <cols>
    <col min="1" max="1" width="16.28515625" customWidth="1"/>
    <col min="2" max="2" width="18.140625" customWidth="1"/>
    <col min="3" max="3" width="13.42578125" customWidth="1"/>
    <col min="4" max="4" width="8.28515625" customWidth="1"/>
    <col min="5" max="5" width="8.42578125" customWidth="1"/>
    <col min="6" max="6" width="8.140625" style="10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17" t="s">
        <v>39</v>
      </c>
      <c r="G1" s="4" t="s">
        <v>37</v>
      </c>
    </row>
    <row r="2" spans="1:7" ht="17.25" x14ac:dyDescent="0.3">
      <c r="A2" s="1" t="s">
        <v>1</v>
      </c>
      <c r="B2" s="1">
        <v>218727000</v>
      </c>
      <c r="C2" s="6">
        <v>50000</v>
      </c>
      <c r="D2" s="8"/>
      <c r="E2" s="2"/>
      <c r="F2" s="18"/>
      <c r="G2" s="31">
        <f>(C2+C3)</f>
        <v>96160</v>
      </c>
    </row>
    <row r="3" spans="1:7" ht="17.25" x14ac:dyDescent="0.3">
      <c r="A3" s="1" t="s">
        <v>0</v>
      </c>
      <c r="B3" s="1">
        <v>9176460</v>
      </c>
      <c r="C3" s="6">
        <v>46160</v>
      </c>
      <c r="D3" s="14"/>
      <c r="E3" s="1"/>
      <c r="F3" s="11"/>
      <c r="G3" s="32"/>
    </row>
    <row r="4" spans="1:7" ht="17.25" x14ac:dyDescent="0.3">
      <c r="A4" s="1" t="s">
        <v>2</v>
      </c>
      <c r="B4" s="1">
        <v>2738000</v>
      </c>
      <c r="C4" s="6">
        <v>5000</v>
      </c>
      <c r="D4" s="14"/>
      <c r="E4" s="1"/>
      <c r="F4" s="11"/>
      <c r="G4" s="7">
        <f>C4</f>
        <v>5000</v>
      </c>
    </row>
    <row r="5" spans="1:7" ht="17.25" x14ac:dyDescent="0.3">
      <c r="A5" s="1" t="s">
        <v>3</v>
      </c>
      <c r="B5" s="1">
        <v>40952170</v>
      </c>
      <c r="C5" s="6">
        <v>102150</v>
      </c>
      <c r="D5" s="8"/>
      <c r="E5" s="1"/>
      <c r="F5" s="11"/>
      <c r="G5" s="7">
        <f>C5</f>
        <v>102150</v>
      </c>
    </row>
    <row r="6" spans="1:7" ht="17.25" x14ac:dyDescent="0.3">
      <c r="A6" s="1" t="s">
        <v>4</v>
      </c>
      <c r="B6" s="1">
        <v>39527620</v>
      </c>
      <c r="C6" s="6">
        <v>4090</v>
      </c>
      <c r="D6" s="14"/>
      <c r="E6" s="1"/>
      <c r="F6" s="11"/>
      <c r="G6" s="7">
        <f>C6</f>
        <v>4090</v>
      </c>
    </row>
    <row r="7" spans="1:7" ht="17.25" x14ac:dyDescent="0.3">
      <c r="A7" s="1" t="s">
        <v>5</v>
      </c>
      <c r="B7" s="1">
        <v>13931300</v>
      </c>
      <c r="C7" s="6">
        <v>6100</v>
      </c>
      <c r="D7" s="14"/>
      <c r="E7" s="1"/>
      <c r="F7" s="11"/>
      <c r="G7" s="31">
        <f>(C7+C8)</f>
        <v>31570</v>
      </c>
    </row>
    <row r="8" spans="1:7" ht="17.25" x14ac:dyDescent="0.3">
      <c r="A8" s="1" t="s">
        <v>6</v>
      </c>
      <c r="B8" s="1">
        <v>6985220</v>
      </c>
      <c r="C8" s="6">
        <v>25470</v>
      </c>
      <c r="D8" s="14"/>
      <c r="E8" s="1"/>
      <c r="F8" s="11"/>
      <c r="G8" s="32"/>
    </row>
    <row r="9" spans="1:7" ht="17.25" x14ac:dyDescent="0.3">
      <c r="A9" s="1" t="s">
        <v>7</v>
      </c>
      <c r="B9" s="1">
        <v>1898920</v>
      </c>
      <c r="C9" s="6">
        <v>106470</v>
      </c>
      <c r="D9" s="14"/>
      <c r="E9" s="1"/>
      <c r="F9" s="11"/>
      <c r="G9" s="7">
        <f>C9</f>
        <v>106470</v>
      </c>
    </row>
    <row r="10" spans="1:7" ht="17.25" x14ac:dyDescent="0.3">
      <c r="A10" s="1" t="s">
        <v>8</v>
      </c>
      <c r="B10" s="1">
        <v>97161900</v>
      </c>
      <c r="C10" s="6">
        <v>225100</v>
      </c>
      <c r="D10" s="14"/>
      <c r="E10" s="1"/>
      <c r="F10" s="11"/>
      <c r="G10" s="31">
        <f>(C10+C11)</f>
        <v>235600</v>
      </c>
    </row>
    <row r="11" spans="1:7" ht="17.25" x14ac:dyDescent="0.3">
      <c r="A11" s="1" t="s">
        <v>9</v>
      </c>
      <c r="B11" s="1">
        <v>36471600</v>
      </c>
      <c r="C11" s="6">
        <v>10500</v>
      </c>
      <c r="D11" s="14"/>
      <c r="E11" s="1"/>
      <c r="F11" s="11"/>
      <c r="G11" s="32"/>
    </row>
    <row r="12" spans="1:7" ht="17.25" x14ac:dyDescent="0.3">
      <c r="A12" s="1" t="s">
        <v>10</v>
      </c>
      <c r="B12" s="1">
        <v>6987182000</v>
      </c>
      <c r="C12" s="6">
        <v>1887000</v>
      </c>
      <c r="D12" s="14"/>
      <c r="E12" s="1"/>
      <c r="F12" s="19"/>
      <c r="G12" s="7">
        <f>C12</f>
        <v>1887000</v>
      </c>
    </row>
    <row r="13" spans="1:7" ht="17.25" x14ac:dyDescent="0.3">
      <c r="A13" s="1" t="s">
        <v>11</v>
      </c>
      <c r="B13" s="11">
        <v>6666672747000</v>
      </c>
      <c r="C13" s="13">
        <v>330000</v>
      </c>
      <c r="D13" s="14"/>
      <c r="E13" s="1"/>
      <c r="F13" s="11"/>
      <c r="G13" s="7"/>
    </row>
    <row r="14" spans="1:7" ht="17.25" x14ac:dyDescent="0.3">
      <c r="A14" s="1" t="s">
        <v>12</v>
      </c>
      <c r="B14" s="1">
        <v>51956900</v>
      </c>
      <c r="C14" s="6">
        <v>42440</v>
      </c>
      <c r="D14" s="14"/>
      <c r="E14" s="1"/>
      <c r="F14" s="11"/>
      <c r="G14" s="7">
        <f>C14</f>
        <v>42440</v>
      </c>
    </row>
    <row r="15" spans="1:7" ht="17.25" x14ac:dyDescent="0.3">
      <c r="A15" s="1" t="s">
        <v>13</v>
      </c>
      <c r="B15" s="1">
        <v>244033180</v>
      </c>
      <c r="C15" s="6">
        <v>149910</v>
      </c>
      <c r="D15" s="14"/>
      <c r="E15" s="1"/>
      <c r="F15" s="11"/>
      <c r="G15" s="29"/>
    </row>
    <row r="16" spans="1:7" ht="17.25" x14ac:dyDescent="0.3">
      <c r="A16" s="1" t="s">
        <v>14</v>
      </c>
      <c r="B16" s="1">
        <v>251309000</v>
      </c>
      <c r="C16" s="6">
        <v>154000</v>
      </c>
      <c r="D16" s="14"/>
      <c r="E16" s="1"/>
      <c r="F16" s="11"/>
      <c r="G16" s="7">
        <f t="shared" ref="G16:G22" si="0">C16</f>
        <v>154000</v>
      </c>
    </row>
    <row r="17" spans="1:7" ht="17.25" x14ac:dyDescent="0.3">
      <c r="A17" s="1" t="s">
        <v>15</v>
      </c>
      <c r="B17" s="1">
        <v>7438390</v>
      </c>
      <c r="C17" s="6">
        <v>27420</v>
      </c>
      <c r="D17" s="14"/>
      <c r="E17" s="1"/>
      <c r="F17" s="11"/>
      <c r="G17" s="31">
        <f>(C17+C18)</f>
        <v>27520</v>
      </c>
    </row>
    <row r="18" spans="1:7" ht="17.25" x14ac:dyDescent="0.3">
      <c r="A18" s="1" t="s">
        <v>16</v>
      </c>
      <c r="B18" s="1">
        <v>7417800</v>
      </c>
      <c r="C18" s="6">
        <v>100</v>
      </c>
      <c r="D18" s="14"/>
      <c r="E18" s="1"/>
      <c r="F18" s="11"/>
      <c r="G18" s="32"/>
    </row>
    <row r="19" spans="1:7" ht="17.25" x14ac:dyDescent="0.3">
      <c r="A19" s="1" t="s">
        <v>17</v>
      </c>
      <c r="B19" s="1">
        <v>55896170</v>
      </c>
      <c r="C19" s="6">
        <v>23390</v>
      </c>
      <c r="D19" s="14"/>
      <c r="E19" s="1"/>
      <c r="F19" s="11"/>
      <c r="G19" s="7">
        <f t="shared" si="0"/>
        <v>23390</v>
      </c>
    </row>
    <row r="20" spans="1:7" ht="17.25" x14ac:dyDescent="0.3">
      <c r="A20" s="1" t="s">
        <v>18</v>
      </c>
      <c r="B20" s="1">
        <v>25289100</v>
      </c>
      <c r="C20" s="6">
        <v>50800</v>
      </c>
      <c r="D20" s="14"/>
      <c r="E20" s="1"/>
      <c r="F20" s="11"/>
      <c r="G20" s="7">
        <f t="shared" si="0"/>
        <v>50800</v>
      </c>
    </row>
    <row r="21" spans="1:7" ht="17.25" x14ac:dyDescent="0.3">
      <c r="A21" s="1" t="s">
        <v>19</v>
      </c>
      <c r="B21" s="1">
        <v>98278600</v>
      </c>
      <c r="C21" s="6">
        <v>54500</v>
      </c>
      <c r="D21" s="14"/>
      <c r="E21" s="1"/>
      <c r="F21" s="11"/>
      <c r="G21" s="7">
        <f t="shared" si="0"/>
        <v>54500</v>
      </c>
    </row>
    <row r="22" spans="1:7" ht="17.25" x14ac:dyDescent="0.3">
      <c r="A22" s="1" t="s">
        <v>42</v>
      </c>
      <c r="B22" s="1">
        <v>14020800</v>
      </c>
      <c r="C22" s="6">
        <v>0</v>
      </c>
      <c r="D22" s="14"/>
      <c r="E22" s="1"/>
      <c r="F22" s="11"/>
      <c r="G22" s="29">
        <f t="shared" si="0"/>
        <v>0</v>
      </c>
    </row>
    <row r="23" spans="1:7" ht="17.25" x14ac:dyDescent="0.3">
      <c r="A23" s="1" t="s">
        <v>20</v>
      </c>
      <c r="B23" s="1">
        <v>25089400</v>
      </c>
      <c r="C23" s="6">
        <v>0</v>
      </c>
      <c r="D23" s="14"/>
      <c r="E23" s="1"/>
      <c r="F23" s="11"/>
      <c r="G23" s="31">
        <f>(C23+C24)</f>
        <v>0</v>
      </c>
    </row>
    <row r="24" spans="1:7" ht="17.25" x14ac:dyDescent="0.3">
      <c r="A24" s="1" t="s">
        <v>21</v>
      </c>
      <c r="B24" s="1">
        <v>4474100</v>
      </c>
      <c r="C24" s="6">
        <v>0</v>
      </c>
      <c r="D24" s="14"/>
      <c r="E24" s="1"/>
      <c r="F24" s="11"/>
      <c r="G24" s="32"/>
    </row>
    <row r="25" spans="1:7" ht="17.25" x14ac:dyDescent="0.3">
      <c r="A25" s="1" t="s">
        <v>22</v>
      </c>
      <c r="B25" s="1">
        <v>69005000</v>
      </c>
      <c r="C25" s="6">
        <v>0</v>
      </c>
      <c r="D25" s="14"/>
      <c r="E25" s="1"/>
      <c r="F25" s="11"/>
      <c r="G25" s="31">
        <f>C25+C26</f>
        <v>0</v>
      </c>
    </row>
    <row r="26" spans="1:7" ht="17.25" x14ac:dyDescent="0.3">
      <c r="A26" s="1" t="s">
        <v>23</v>
      </c>
      <c r="B26" s="1">
        <v>6225760</v>
      </c>
      <c r="C26" s="6">
        <v>0</v>
      </c>
      <c r="D26" s="14"/>
      <c r="E26" s="1"/>
      <c r="F26" s="11"/>
      <c r="G26" s="32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1"/>
      <c r="G27" s="31">
        <f>C27+C28</f>
        <v>0</v>
      </c>
    </row>
    <row r="28" spans="1:7" ht="17.25" x14ac:dyDescent="0.3">
      <c r="A28" s="1" t="s">
        <v>25</v>
      </c>
      <c r="B28" s="1">
        <v>250750</v>
      </c>
      <c r="C28" s="6">
        <v>0</v>
      </c>
      <c r="D28" s="14"/>
      <c r="E28" s="1"/>
      <c r="F28" s="11"/>
      <c r="G28" s="32"/>
    </row>
    <row r="29" spans="1:7" ht="17.25" x14ac:dyDescent="0.3">
      <c r="A29" s="1" t="s">
        <v>40</v>
      </c>
      <c r="B29" s="1">
        <v>32845000</v>
      </c>
      <c r="C29" s="6">
        <v>0</v>
      </c>
      <c r="D29" s="14"/>
      <c r="E29" s="1"/>
      <c r="F29" s="11"/>
      <c r="G29" s="23"/>
    </row>
    <row r="30" spans="1:7" ht="17.25" x14ac:dyDescent="0.3">
      <c r="A30" s="1" t="s">
        <v>41</v>
      </c>
      <c r="B30" s="1">
        <v>6658390</v>
      </c>
      <c r="C30" s="6">
        <v>0</v>
      </c>
      <c r="D30" s="14"/>
      <c r="E30" s="1"/>
      <c r="F30" s="11"/>
      <c r="G30" s="23">
        <f>SUM(C29:C30)</f>
        <v>0</v>
      </c>
    </row>
    <row r="31" spans="1:7" ht="17.25" x14ac:dyDescent="0.3">
      <c r="A31" s="1" t="s">
        <v>26</v>
      </c>
      <c r="B31" s="1">
        <v>234000</v>
      </c>
      <c r="C31" s="6">
        <v>0</v>
      </c>
      <c r="D31" s="14"/>
      <c r="E31" s="1"/>
      <c r="F31" s="11"/>
      <c r="G31" s="31">
        <f>C31+C32</f>
        <v>0</v>
      </c>
    </row>
    <row r="32" spans="1:7" ht="17.25" x14ac:dyDescent="0.3">
      <c r="A32" s="1" t="s">
        <v>27</v>
      </c>
      <c r="B32" s="1">
        <v>7431410</v>
      </c>
      <c r="C32" s="6">
        <v>0</v>
      </c>
      <c r="D32" s="14"/>
      <c r="E32" s="1"/>
      <c r="F32" s="11"/>
      <c r="G32" s="32"/>
    </row>
    <row r="33" spans="1:7" ht="17.25" x14ac:dyDescent="0.3">
      <c r="A33" s="1" t="s">
        <v>28</v>
      </c>
      <c r="B33" s="1">
        <v>62139000</v>
      </c>
      <c r="C33" s="6">
        <v>0</v>
      </c>
      <c r="D33" s="14"/>
      <c r="E33" s="1"/>
      <c r="F33" s="11"/>
      <c r="G33" s="31">
        <f>C33+C34</f>
        <v>0</v>
      </c>
    </row>
    <row r="34" spans="1:7" ht="17.25" x14ac:dyDescent="0.3">
      <c r="A34" s="1" t="s">
        <v>29</v>
      </c>
      <c r="B34" s="1">
        <v>5047520</v>
      </c>
      <c r="C34" s="6">
        <v>0</v>
      </c>
      <c r="D34" s="14"/>
      <c r="E34" s="1"/>
      <c r="F34" s="11"/>
      <c r="G34" s="32"/>
    </row>
    <row r="35" spans="1:7" ht="17.25" x14ac:dyDescent="0.3">
      <c r="A35" s="1" t="s">
        <v>43</v>
      </c>
      <c r="B35" s="1">
        <v>28174100</v>
      </c>
      <c r="C35" s="6">
        <v>0</v>
      </c>
      <c r="D35" s="14"/>
      <c r="E35" s="1"/>
      <c r="F35" s="11"/>
      <c r="G35" s="31">
        <f>C35+C36</f>
        <v>0</v>
      </c>
    </row>
    <row r="36" spans="1:7" ht="17.25" x14ac:dyDescent="0.3">
      <c r="A36" s="1" t="s">
        <v>44</v>
      </c>
      <c r="B36" s="1">
        <v>3944080</v>
      </c>
      <c r="C36" s="6">
        <v>0</v>
      </c>
      <c r="D36" s="14"/>
      <c r="E36" s="1"/>
      <c r="F36" s="11"/>
      <c r="G36" s="32"/>
    </row>
    <row r="37" spans="1:7" ht="17.25" x14ac:dyDescent="0.3">
      <c r="A37" s="1" t="s">
        <v>45</v>
      </c>
      <c r="B37" s="1">
        <v>250800</v>
      </c>
      <c r="C37" s="6">
        <v>0</v>
      </c>
      <c r="D37" s="14"/>
      <c r="E37" s="1"/>
      <c r="F37" s="11"/>
      <c r="G37" s="23"/>
    </row>
    <row r="38" spans="1:7" ht="17.25" x14ac:dyDescent="0.3">
      <c r="A38" s="1" t="s">
        <v>46</v>
      </c>
      <c r="B38" s="1">
        <v>1889910</v>
      </c>
      <c r="C38" s="6">
        <v>0</v>
      </c>
      <c r="D38" s="14"/>
      <c r="E38" s="1"/>
      <c r="F38" s="11"/>
      <c r="G38" s="23">
        <f>SUM(C37:C38)</f>
        <v>0</v>
      </c>
    </row>
    <row r="39" spans="1:7" ht="17.25" x14ac:dyDescent="0.3">
      <c r="A39" s="1" t="s">
        <v>30</v>
      </c>
      <c r="B39" s="1">
        <v>61451000</v>
      </c>
      <c r="C39" s="6">
        <v>0</v>
      </c>
      <c r="D39" s="14"/>
      <c r="E39" s="1"/>
      <c r="F39" s="11"/>
      <c r="G39" s="31">
        <f>C39+C40</f>
        <v>0</v>
      </c>
    </row>
    <row r="40" spans="1:7" ht="17.25" x14ac:dyDescent="0.3">
      <c r="A40" s="1" t="s">
        <v>31</v>
      </c>
      <c r="B40" s="1">
        <v>922810</v>
      </c>
      <c r="C40" s="6">
        <v>0</v>
      </c>
      <c r="D40" s="14"/>
      <c r="E40" s="1"/>
      <c r="F40" s="11"/>
      <c r="G40" s="32"/>
    </row>
    <row r="41" spans="1:7" ht="17.25" x14ac:dyDescent="0.3">
      <c r="A41" s="1" t="s">
        <v>32</v>
      </c>
      <c r="B41" s="1">
        <v>13853300</v>
      </c>
      <c r="C41" s="6">
        <v>0</v>
      </c>
      <c r="D41" s="14"/>
      <c r="E41" s="1"/>
      <c r="F41" s="11"/>
      <c r="G41" s="7">
        <f>C41</f>
        <v>0</v>
      </c>
    </row>
    <row r="42" spans="1:7" x14ac:dyDescent="0.25">
      <c r="A42" s="9"/>
      <c r="B42" s="9"/>
      <c r="G42" s="10"/>
    </row>
    <row r="43" spans="1:7" x14ac:dyDescent="0.25">
      <c r="G43" s="10"/>
    </row>
  </sheetData>
  <mergeCells count="11">
    <mergeCell ref="G25:G26"/>
    <mergeCell ref="G2:G3"/>
    <mergeCell ref="G7:G8"/>
    <mergeCell ref="G10:G11"/>
    <mergeCell ref="G23:G24"/>
    <mergeCell ref="G17:G18"/>
    <mergeCell ref="G27:G28"/>
    <mergeCell ref="G31:G32"/>
    <mergeCell ref="G33:G34"/>
    <mergeCell ref="G35:G36"/>
    <mergeCell ref="G39:G40"/>
  </mergeCells>
  <pageMargins left="0.7" right="0.7" top="0.63541666666666663" bottom="0.75" header="0.3" footer="0.3"/>
  <pageSetup orientation="portrait" r:id="rId1"/>
  <headerFooter>
    <oddHeader>&amp;C&amp;20December 1,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11" sqref="B11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219184000</v>
      </c>
      <c r="C2" s="6">
        <f>SUM(B2-'9'!B2)</f>
        <v>31000</v>
      </c>
      <c r="D2" s="8"/>
      <c r="E2" s="2"/>
      <c r="F2" s="3"/>
      <c r="G2" s="33">
        <f>SUM(C2:C3)</f>
        <v>78090</v>
      </c>
    </row>
    <row r="3" spans="1:7" ht="17.25" x14ac:dyDescent="0.3">
      <c r="A3" s="1" t="s">
        <v>0</v>
      </c>
      <c r="B3" s="1">
        <v>9605950</v>
      </c>
      <c r="C3" s="6">
        <f>SUM(B3-'9'!B3)</f>
        <v>47090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2772000</v>
      </c>
      <c r="C4" s="6">
        <f>SUM(B4-'9'!B4)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41848820</v>
      </c>
      <c r="C5" s="6">
        <f>SUM(B5-'9'!B5)</f>
        <v>100930</v>
      </c>
      <c r="D5" s="8"/>
      <c r="E5" s="1"/>
      <c r="F5" s="1"/>
      <c r="G5" s="12">
        <f>SUM(C5)</f>
        <v>100930</v>
      </c>
    </row>
    <row r="6" spans="1:7" ht="17.25" x14ac:dyDescent="0.3">
      <c r="A6" s="1" t="s">
        <v>4</v>
      </c>
      <c r="B6" s="1">
        <v>39662550</v>
      </c>
      <c r="C6" s="6">
        <f>SUM(B6-'9'!B6)</f>
        <v>23640</v>
      </c>
      <c r="D6" s="14"/>
      <c r="E6" s="1"/>
      <c r="F6" s="1"/>
      <c r="G6" s="12">
        <f>SUM(C6)</f>
        <v>23640</v>
      </c>
    </row>
    <row r="7" spans="1:7" ht="17.25" x14ac:dyDescent="0.3">
      <c r="A7" s="1" t="s">
        <v>5</v>
      </c>
      <c r="B7" s="1">
        <v>14021400</v>
      </c>
      <c r="C7" s="6">
        <f>SUM(B7-'9'!B7)</f>
        <v>12900</v>
      </c>
      <c r="D7" s="14"/>
      <c r="E7" s="1"/>
      <c r="F7" s="1"/>
      <c r="G7" s="33">
        <f>SUM(C7:C8)</f>
        <v>39990</v>
      </c>
    </row>
    <row r="8" spans="1:7" ht="17.25" x14ac:dyDescent="0.3">
      <c r="A8" s="1" t="s">
        <v>6</v>
      </c>
      <c r="B8" s="1">
        <v>7229330</v>
      </c>
      <c r="C8" s="6">
        <f>SUM(B8-'9'!B8)</f>
        <v>27090</v>
      </c>
      <c r="D8" s="14"/>
      <c r="E8" s="1"/>
      <c r="F8" s="1"/>
      <c r="G8" s="34"/>
    </row>
    <row r="9" spans="1:7" ht="17.25" x14ac:dyDescent="0.3">
      <c r="A9" s="1" t="s">
        <v>7</v>
      </c>
      <c r="B9" s="1">
        <v>2479690</v>
      </c>
      <c r="C9" s="6">
        <f>SUM(B9-'9'!B9)</f>
        <v>20870</v>
      </c>
      <c r="D9" s="14"/>
      <c r="E9" s="1"/>
      <c r="F9" s="1"/>
      <c r="G9" s="12">
        <f>SUM(C9)</f>
        <v>20870</v>
      </c>
    </row>
    <row r="10" spans="1:7" ht="17.25" x14ac:dyDescent="0.3">
      <c r="A10" s="1" t="s">
        <v>8</v>
      </c>
      <c r="B10" s="1">
        <v>101071100</v>
      </c>
      <c r="C10" s="6">
        <f>SUM(B10-'9'!B10)</f>
        <v>412900</v>
      </c>
      <c r="D10" s="14"/>
      <c r="E10" s="1"/>
      <c r="F10" s="1"/>
      <c r="G10" s="33">
        <f>SUM(C10:C11)</f>
        <v>432890</v>
      </c>
    </row>
    <row r="11" spans="1:7" ht="17.25" x14ac:dyDescent="0.3">
      <c r="A11" s="1" t="s">
        <v>9</v>
      </c>
      <c r="B11" s="1">
        <v>36655800</v>
      </c>
      <c r="C11" s="6">
        <f>SUM(B11-'9'!B11)</f>
        <v>19990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7003098000</v>
      </c>
      <c r="C12" s="6">
        <f>SUM(B12-'9'!B12)</f>
        <v>1520000</v>
      </c>
      <c r="D12" s="14"/>
      <c r="E12" s="1"/>
      <c r="F12" s="16">
        <v>1.8</v>
      </c>
      <c r="G12" s="12">
        <f>SUM(C12)</f>
        <v>1520000</v>
      </c>
    </row>
    <row r="13" spans="1:7" ht="17.25" x14ac:dyDescent="0.3">
      <c r="A13" s="1" t="s">
        <v>11</v>
      </c>
      <c r="B13" s="11">
        <v>6666675858000</v>
      </c>
      <c r="C13" s="13">
        <f>SUM(B13-'9'!B13)</f>
        <v>451000</v>
      </c>
      <c r="D13" s="14"/>
      <c r="E13" s="1"/>
      <c r="F13" s="1"/>
      <c r="G13" s="12">
        <f>SUM(C13)</f>
        <v>451000</v>
      </c>
    </row>
    <row r="14" spans="1:7" ht="17.25" x14ac:dyDescent="0.3">
      <c r="A14" s="1" t="s">
        <v>12</v>
      </c>
      <c r="B14" s="1">
        <v>52435890</v>
      </c>
      <c r="C14" s="6">
        <f>SUM(B14-'9'!B14)</f>
        <v>92610</v>
      </c>
      <c r="D14" s="14"/>
      <c r="E14" s="1"/>
      <c r="F14" s="1"/>
      <c r="G14" s="12">
        <f>SUM(C14)</f>
        <v>92610</v>
      </c>
    </row>
    <row r="15" spans="1:7" ht="17.25" x14ac:dyDescent="0.3">
      <c r="A15" s="1" t="s">
        <v>13</v>
      </c>
      <c r="B15" s="1">
        <v>245594630</v>
      </c>
      <c r="C15" s="6">
        <f>SUM(B15-'9'!B15)</f>
        <v>378200</v>
      </c>
      <c r="D15" s="14"/>
      <c r="E15" s="1"/>
      <c r="F15" s="1"/>
      <c r="G15" s="30">
        <f>SUM(C15:C15)</f>
        <v>378200</v>
      </c>
    </row>
    <row r="16" spans="1:7" ht="17.25" x14ac:dyDescent="0.3">
      <c r="A16" s="1" t="s">
        <v>14</v>
      </c>
      <c r="B16" s="1">
        <v>252810000</v>
      </c>
      <c r="C16" s="6">
        <f>SUM(B16-'9'!B16)</f>
        <v>316000</v>
      </c>
      <c r="D16" s="14"/>
      <c r="E16" s="1"/>
      <c r="F16" s="1"/>
      <c r="G16" s="12">
        <f>SUM(C16)</f>
        <v>316000</v>
      </c>
    </row>
    <row r="17" spans="1:7" ht="17.25" x14ac:dyDescent="0.3">
      <c r="A17" s="1" t="s">
        <v>15</v>
      </c>
      <c r="B17" s="1">
        <v>7714820</v>
      </c>
      <c r="C17" s="6">
        <f>SUM(B17-'9'!B17)</f>
        <v>32230</v>
      </c>
      <c r="D17" s="14"/>
      <c r="E17" s="1"/>
      <c r="F17" s="1"/>
      <c r="G17" s="33">
        <f>SUM(C17:C18)</f>
        <v>32730</v>
      </c>
    </row>
    <row r="18" spans="1:7" ht="17.25" x14ac:dyDescent="0.3">
      <c r="A18" s="1" t="s">
        <v>16</v>
      </c>
      <c r="B18" s="1">
        <v>7420800</v>
      </c>
      <c r="C18" s="6">
        <f>SUM(B18-'9'!B18)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56102590</v>
      </c>
      <c r="C19" s="6">
        <f>SUM(B19-'9'!B19)</f>
        <v>24670</v>
      </c>
      <c r="D19" s="14"/>
      <c r="E19" s="1"/>
      <c r="F19" s="1"/>
      <c r="G19" s="12">
        <f>SUM(C19)</f>
        <v>24670</v>
      </c>
    </row>
    <row r="20" spans="1:7" ht="17.25" x14ac:dyDescent="0.3">
      <c r="A20" s="1" t="s">
        <v>18</v>
      </c>
      <c r="B20" s="1">
        <v>25784900</v>
      </c>
      <c r="C20" s="6">
        <f>SUM(B20-'9'!B20)</f>
        <v>117000</v>
      </c>
      <c r="D20" s="14"/>
      <c r="E20" s="1"/>
      <c r="F20" s="1"/>
      <c r="G20" s="12">
        <f>SUM(C20)</f>
        <v>117000</v>
      </c>
    </row>
    <row r="21" spans="1:7" ht="17.25" x14ac:dyDescent="0.3">
      <c r="A21" s="1" t="s">
        <v>19</v>
      </c>
      <c r="B21" s="1">
        <v>98774600</v>
      </c>
      <c r="C21" s="6">
        <f>SUM(B21-'9'!B21)</f>
        <v>106200</v>
      </c>
      <c r="D21" s="1"/>
      <c r="E21" s="1"/>
      <c r="F21" s="1"/>
      <c r="G21" s="12">
        <f>SUM(C21)</f>
        <v>106200</v>
      </c>
    </row>
    <row r="22" spans="1:7" ht="17.25" x14ac:dyDescent="0.3">
      <c r="A22" s="1" t="s">
        <v>42</v>
      </c>
      <c r="B22" s="1">
        <v>14540300</v>
      </c>
      <c r="C22" s="6">
        <f>SUM(B22-'9'!B22)</f>
        <v>108800</v>
      </c>
      <c r="D22" s="1"/>
      <c r="E22" s="1"/>
      <c r="F22" s="1"/>
      <c r="G22" s="25">
        <f>SUM(C22)</f>
        <v>108800</v>
      </c>
    </row>
    <row r="23" spans="1:7" ht="17.25" x14ac:dyDescent="0.3">
      <c r="A23" s="1" t="s">
        <v>20</v>
      </c>
      <c r="B23" s="1">
        <v>25386000</v>
      </c>
      <c r="C23" s="6">
        <f>SUM(B23-'9'!B23)</f>
        <v>63800</v>
      </c>
      <c r="D23" s="14"/>
      <c r="E23" s="1"/>
      <c r="F23" s="1"/>
      <c r="G23" s="33">
        <f>SUM(C23:C24)</f>
        <v>94990</v>
      </c>
    </row>
    <row r="24" spans="1:7" ht="17.25" x14ac:dyDescent="0.3">
      <c r="A24" s="1" t="s">
        <v>21</v>
      </c>
      <c r="B24" s="1">
        <v>4625260</v>
      </c>
      <c r="C24" s="6">
        <f>SUM(B24-'9'!B24)</f>
        <v>31190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70562000</v>
      </c>
      <c r="C25" s="6">
        <f>SUM(B25-'9'!B25)</f>
        <v>324000</v>
      </c>
      <c r="D25" s="14"/>
      <c r="E25" s="1"/>
      <c r="F25" s="1"/>
      <c r="G25" s="33">
        <f>SUM(C25:C26)</f>
        <v>409830</v>
      </c>
    </row>
    <row r="26" spans="1:7" ht="17.25" x14ac:dyDescent="0.3">
      <c r="A26" s="1" t="s">
        <v>23</v>
      </c>
      <c r="B26" s="1">
        <v>6652340</v>
      </c>
      <c r="C26" s="6">
        <f>SUM(B26-'9'!B26)</f>
        <v>85830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SUM(B27-'9'!B27)</f>
        <v>0</v>
      </c>
      <c r="D27" s="14"/>
      <c r="E27" s="1"/>
      <c r="F27" s="1"/>
      <c r="G27" s="33">
        <f>SUM(C27:C28)</f>
        <v>1530</v>
      </c>
    </row>
    <row r="28" spans="1:7" ht="17.25" x14ac:dyDescent="0.3">
      <c r="A28" s="1" t="s">
        <v>25</v>
      </c>
      <c r="B28" s="1">
        <v>258160</v>
      </c>
      <c r="C28" s="6">
        <f>SUM(B28-'9'!B28)</f>
        <v>1530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33422000</v>
      </c>
      <c r="C29" s="6">
        <f>SUM(B29-'9'!B29)</f>
        <v>114000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6991880</v>
      </c>
      <c r="C30" s="6">
        <f>SUM(B30-'9'!B30)</f>
        <v>77940</v>
      </c>
      <c r="D30" s="14"/>
      <c r="E30" s="1"/>
      <c r="F30" s="1"/>
      <c r="G30" s="21">
        <f>SUM(C29:C30)</f>
        <v>191940</v>
      </c>
    </row>
    <row r="31" spans="1:7" ht="17.25" x14ac:dyDescent="0.3">
      <c r="A31" s="1" t="s">
        <v>26</v>
      </c>
      <c r="B31" s="1">
        <v>235000</v>
      </c>
      <c r="C31" s="6">
        <f>SUM(B31-'9'!B31)</f>
        <v>0</v>
      </c>
      <c r="D31" s="14"/>
      <c r="E31" s="1"/>
      <c r="F31" s="1"/>
      <c r="G31" s="33">
        <f>SUM(C31:C32)</f>
        <v>33670</v>
      </c>
    </row>
    <row r="32" spans="1:7" ht="17.25" x14ac:dyDescent="0.3">
      <c r="A32" s="1" t="s">
        <v>27</v>
      </c>
      <c r="B32" s="1">
        <v>7591020</v>
      </c>
      <c r="C32" s="6">
        <f>SUM(B32-'9'!B32)</f>
        <v>33670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62636000</v>
      </c>
      <c r="C33" s="6">
        <f>SUM(B33-'9'!B33)</f>
        <v>99000</v>
      </c>
      <c r="D33" s="14"/>
      <c r="E33" s="1"/>
      <c r="F33" s="1"/>
      <c r="G33" s="33">
        <f>SUM(C33:C34)</f>
        <v>178990</v>
      </c>
    </row>
    <row r="34" spans="1:7" ht="17.25" x14ac:dyDescent="0.3">
      <c r="A34" s="1" t="s">
        <v>29</v>
      </c>
      <c r="B34" s="1">
        <v>5445950</v>
      </c>
      <c r="C34" s="6">
        <f>SUM(B34-'9'!B34)</f>
        <v>79990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SUM(B35-'9'!B35)</f>
        <v>0</v>
      </c>
      <c r="D35" s="14"/>
      <c r="E35" s="1"/>
      <c r="F35" s="1"/>
      <c r="G35" s="33">
        <f>SUM(C35:C36)</f>
        <v>5600</v>
      </c>
    </row>
    <row r="36" spans="1:7" ht="17.25" x14ac:dyDescent="0.3">
      <c r="A36" s="1" t="s">
        <v>44</v>
      </c>
      <c r="B36" s="1">
        <v>3970480</v>
      </c>
      <c r="C36" s="6">
        <f>SUM(B36-'9'!B36)</f>
        <v>5600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256600</v>
      </c>
      <c r="C37" s="6">
        <f>SUM(B37-'9'!B37)</f>
        <v>1700</v>
      </c>
      <c r="D37" s="14"/>
      <c r="E37" s="1"/>
      <c r="F37" s="1"/>
      <c r="G37" s="33">
        <f>SUM(C37:C38)</f>
        <v>18190</v>
      </c>
    </row>
    <row r="38" spans="1:7" ht="17.25" x14ac:dyDescent="0.3">
      <c r="A38" s="1" t="s">
        <v>46</v>
      </c>
      <c r="B38" s="1">
        <v>1965400</v>
      </c>
      <c r="C38" s="6">
        <f>SUM(B38-'9'!B38)</f>
        <v>16490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61586000</v>
      </c>
      <c r="C39" s="6">
        <f>SUM(B39-'9'!B39)</f>
        <v>43000</v>
      </c>
      <c r="D39" s="14"/>
      <c r="E39" s="1"/>
      <c r="F39" s="1"/>
      <c r="G39" s="33">
        <f>SUM(C39:C40)</f>
        <v>114750</v>
      </c>
    </row>
    <row r="40" spans="1:7" ht="17.25" x14ac:dyDescent="0.3">
      <c r="A40" s="1" t="s">
        <v>31</v>
      </c>
      <c r="B40" s="1">
        <v>1260170</v>
      </c>
      <c r="C40" s="6">
        <f>SUM(B40-'9'!B40)</f>
        <v>71750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&amp;C&amp;20December 10,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219238000</v>
      </c>
      <c r="C2" s="6">
        <f>SUM(B2-'10'!B2)</f>
        <v>54000</v>
      </c>
      <c r="D2" s="8"/>
      <c r="E2" s="2"/>
      <c r="F2" s="3"/>
      <c r="G2" s="33">
        <f>SUM(C2:C3)</f>
        <v>101140</v>
      </c>
    </row>
    <row r="3" spans="1:7" ht="17.25" x14ac:dyDescent="0.3">
      <c r="A3" s="1" t="s">
        <v>0</v>
      </c>
      <c r="B3" s="1">
        <v>9653090</v>
      </c>
      <c r="C3" s="6">
        <f>SUM(B3-'10'!B3)</f>
        <v>47140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2778000</v>
      </c>
      <c r="C4" s="6">
        <f>SUM(B4-'10'!B4)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41948760</v>
      </c>
      <c r="C5" s="6">
        <f>SUM(B5-'10'!B5)</f>
        <v>99940</v>
      </c>
      <c r="D5" s="8"/>
      <c r="E5" s="1"/>
      <c r="F5" s="1"/>
      <c r="G5" s="12">
        <f>SUM(C5)</f>
        <v>99940</v>
      </c>
    </row>
    <row r="6" spans="1:7" ht="17.25" x14ac:dyDescent="0.3">
      <c r="A6" s="1" t="s">
        <v>4</v>
      </c>
      <c r="B6" s="1">
        <v>39685830</v>
      </c>
      <c r="C6" s="6">
        <f>SUM(B6-'10'!B6)</f>
        <v>23280</v>
      </c>
      <c r="D6" s="14"/>
      <c r="E6" s="1"/>
      <c r="F6" s="1"/>
      <c r="G6" s="12">
        <f>SUM(C6)</f>
        <v>23280</v>
      </c>
    </row>
    <row r="7" spans="1:7" ht="17.25" x14ac:dyDescent="0.3">
      <c r="A7" s="1" t="s">
        <v>5</v>
      </c>
      <c r="B7" s="1">
        <v>14031200</v>
      </c>
      <c r="C7" s="6">
        <f>SUM(B7-'10'!B7)</f>
        <v>9800</v>
      </c>
      <c r="D7" s="14"/>
      <c r="E7" s="1"/>
      <c r="F7" s="1"/>
      <c r="G7" s="33">
        <f>SUM(C7:C8)</f>
        <v>36800</v>
      </c>
    </row>
    <row r="8" spans="1:7" ht="17.25" x14ac:dyDescent="0.3">
      <c r="A8" s="1" t="s">
        <v>6</v>
      </c>
      <c r="B8" s="1">
        <v>7256330</v>
      </c>
      <c r="C8" s="6">
        <f>SUM(B8-'10'!B8)</f>
        <v>27000</v>
      </c>
      <c r="D8" s="14"/>
      <c r="E8" s="1"/>
      <c r="F8" s="1"/>
      <c r="G8" s="34"/>
    </row>
    <row r="9" spans="1:7" ht="17.25" x14ac:dyDescent="0.3">
      <c r="A9" s="1" t="s">
        <v>7</v>
      </c>
      <c r="B9" s="1">
        <v>2500250</v>
      </c>
      <c r="C9" s="6">
        <f>SUM(B9-'10'!B9)</f>
        <v>20560</v>
      </c>
      <c r="D9" s="14"/>
      <c r="E9" s="1"/>
      <c r="F9" s="1"/>
      <c r="G9" s="12">
        <f>SUM(C9)</f>
        <v>20560</v>
      </c>
    </row>
    <row r="10" spans="1:7" ht="17.25" x14ac:dyDescent="0.3">
      <c r="A10" s="1" t="s">
        <v>8</v>
      </c>
      <c r="B10" s="1">
        <v>101702200</v>
      </c>
      <c r="C10" s="6">
        <f>SUM(B10-'10'!B10)</f>
        <v>631100</v>
      </c>
      <c r="D10" s="14"/>
      <c r="E10" s="1"/>
      <c r="F10" s="1"/>
      <c r="G10" s="33">
        <f>SUM(C10:C11)</f>
        <v>661720</v>
      </c>
    </row>
    <row r="11" spans="1:7" ht="17.25" x14ac:dyDescent="0.3">
      <c r="A11" s="1" t="s">
        <v>9</v>
      </c>
      <c r="B11" s="1">
        <v>36686420</v>
      </c>
      <c r="C11" s="6">
        <f>SUM(B11-'10'!B11)</f>
        <v>30620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7005086000</v>
      </c>
      <c r="C12" s="6">
        <f>SUM(B12-'10'!B12)</f>
        <v>1988000</v>
      </c>
      <c r="D12" s="14"/>
      <c r="E12" s="1"/>
      <c r="F12" s="1">
        <v>1.8</v>
      </c>
      <c r="G12" s="12">
        <f>SUM(C12)</f>
        <v>1988000</v>
      </c>
    </row>
    <row r="13" spans="1:7" ht="17.25" x14ac:dyDescent="0.3">
      <c r="A13" s="1" t="s">
        <v>11</v>
      </c>
      <c r="B13" s="11">
        <v>6666676149000</v>
      </c>
      <c r="C13" s="13">
        <f>SUM(B13-'10'!B13)</f>
        <v>291000</v>
      </c>
      <c r="D13" s="14"/>
      <c r="E13" s="1"/>
      <c r="F13" s="1"/>
      <c r="G13" s="12">
        <f>SUM(C13)</f>
        <v>291000</v>
      </c>
    </row>
    <row r="14" spans="1:7" ht="17.25" x14ac:dyDescent="0.3">
      <c r="A14" s="1" t="s">
        <v>12</v>
      </c>
      <c r="B14" s="1">
        <v>52488150</v>
      </c>
      <c r="C14" s="6">
        <f>SUM(B14-'10'!B14)</f>
        <v>52260</v>
      </c>
      <c r="D14" s="14"/>
      <c r="E14" s="1"/>
      <c r="F14" s="1"/>
      <c r="G14" s="12">
        <f>SUM(C14)</f>
        <v>52260</v>
      </c>
    </row>
    <row r="15" spans="1:7" ht="17.25" x14ac:dyDescent="0.3">
      <c r="A15" s="1" t="s">
        <v>13</v>
      </c>
      <c r="B15" s="1">
        <v>245796220</v>
      </c>
      <c r="C15" s="6">
        <f>SUM(B15-'10'!B15)</f>
        <v>201590</v>
      </c>
      <c r="D15" s="14"/>
      <c r="E15" s="1"/>
      <c r="F15" s="1"/>
      <c r="G15" s="30">
        <f>SUM(C15:C15)</f>
        <v>201590</v>
      </c>
    </row>
    <row r="16" spans="1:7" ht="17.25" x14ac:dyDescent="0.3">
      <c r="A16" s="1" t="s">
        <v>14</v>
      </c>
      <c r="B16" s="1">
        <v>252932000</v>
      </c>
      <c r="C16" s="6">
        <f>SUM(B16-'10'!B16)</f>
        <v>122000</v>
      </c>
      <c r="D16" s="14"/>
      <c r="E16" s="1"/>
      <c r="F16" s="1"/>
      <c r="G16" s="12">
        <f>SUM(C16)</f>
        <v>122000</v>
      </c>
    </row>
    <row r="17" spans="1:7" ht="17.25" x14ac:dyDescent="0.3">
      <c r="A17" s="1" t="s">
        <v>15</v>
      </c>
      <c r="B17" s="1">
        <v>7747940</v>
      </c>
      <c r="C17" s="6">
        <f>SUM(B17-'10'!B17)</f>
        <v>33120</v>
      </c>
      <c r="D17" s="14"/>
      <c r="E17" s="1"/>
      <c r="F17" s="1"/>
      <c r="G17" s="33">
        <f>SUM(C17:C18)</f>
        <v>33320</v>
      </c>
    </row>
    <row r="18" spans="1:7" ht="17.25" x14ac:dyDescent="0.3">
      <c r="A18" s="1" t="s">
        <v>16</v>
      </c>
      <c r="B18" s="1">
        <v>7421000</v>
      </c>
      <c r="C18" s="6">
        <f>SUM(B18-'10'!B18)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56128030</v>
      </c>
      <c r="C19" s="6">
        <f>SUM(B19-'10'!B19)</f>
        <v>25440</v>
      </c>
      <c r="D19" s="14"/>
      <c r="E19" s="1"/>
      <c r="F19" s="1"/>
      <c r="G19" s="12">
        <f>SUM(C19)</f>
        <v>25440</v>
      </c>
    </row>
    <row r="20" spans="1:7" ht="17.25" x14ac:dyDescent="0.3">
      <c r="A20" s="1" t="s">
        <v>18</v>
      </c>
      <c r="B20" s="1">
        <v>25840100</v>
      </c>
      <c r="C20" s="6">
        <f>SUM(B20-'10'!B20)</f>
        <v>55200</v>
      </c>
      <c r="D20" s="14"/>
      <c r="E20" s="1"/>
      <c r="F20" s="1"/>
      <c r="G20" s="12">
        <f>SUM(C20)</f>
        <v>55200</v>
      </c>
    </row>
    <row r="21" spans="1:7" ht="17.25" x14ac:dyDescent="0.3">
      <c r="A21" s="1" t="s">
        <v>19</v>
      </c>
      <c r="B21" s="1">
        <v>98830400</v>
      </c>
      <c r="C21" s="6">
        <f>SUM(B21-'10'!B21)</f>
        <v>55800</v>
      </c>
      <c r="D21" s="14"/>
      <c r="E21" s="1"/>
      <c r="F21" s="1"/>
      <c r="G21" s="12">
        <f>SUM(C21)</f>
        <v>55800</v>
      </c>
    </row>
    <row r="22" spans="1:7" ht="17.25" x14ac:dyDescent="0.3">
      <c r="A22" s="1" t="s">
        <v>42</v>
      </c>
      <c r="B22" s="1">
        <v>14592300</v>
      </c>
      <c r="C22" s="6">
        <f>SUM(B22-'10'!B22)</f>
        <v>52000</v>
      </c>
      <c r="D22" s="14"/>
      <c r="E22" s="1"/>
      <c r="F22" s="1"/>
      <c r="G22" s="25">
        <f>SUM(C22)</f>
        <v>52000</v>
      </c>
    </row>
    <row r="23" spans="1:7" ht="17.25" x14ac:dyDescent="0.3">
      <c r="A23" s="1" t="s">
        <v>20</v>
      </c>
      <c r="B23" s="1">
        <v>25415400</v>
      </c>
      <c r="C23" s="6">
        <f>SUM(B23-'10'!B23)</f>
        <v>29400</v>
      </c>
      <c r="D23" s="14"/>
      <c r="E23" s="1"/>
      <c r="F23" s="1"/>
      <c r="G23" s="33">
        <f>SUM(C23:C24)</f>
        <v>44640</v>
      </c>
    </row>
    <row r="24" spans="1:7" ht="17.25" x14ac:dyDescent="0.3">
      <c r="A24" s="1" t="s">
        <v>21</v>
      </c>
      <c r="B24" s="1">
        <v>4640500</v>
      </c>
      <c r="C24" s="6">
        <f>SUM(B24-'10'!B24)</f>
        <v>15240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70707000</v>
      </c>
      <c r="C25" s="6">
        <f>SUM(B25-'10'!B25)</f>
        <v>145000</v>
      </c>
      <c r="D25" s="14"/>
      <c r="E25" s="1"/>
      <c r="F25" s="1"/>
      <c r="G25" s="33">
        <f>SUM(C25:C26)</f>
        <v>186900</v>
      </c>
    </row>
    <row r="26" spans="1:7" ht="17.25" x14ac:dyDescent="0.3">
      <c r="A26" s="1" t="s">
        <v>23</v>
      </c>
      <c r="B26" s="1">
        <v>6694240</v>
      </c>
      <c r="C26" s="6">
        <f>SUM(B26-'10'!B26)</f>
        <v>41900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SUM(B27-'10'!B27)</f>
        <v>0</v>
      </c>
      <c r="D27" s="14"/>
      <c r="E27" s="1"/>
      <c r="F27" s="1"/>
      <c r="G27" s="33">
        <f>SUM(C27:C28)</f>
        <v>830</v>
      </c>
    </row>
    <row r="28" spans="1:7" ht="17.25" x14ac:dyDescent="0.3">
      <c r="A28" s="1" t="s">
        <v>25</v>
      </c>
      <c r="B28" s="1">
        <v>258990</v>
      </c>
      <c r="C28" s="6">
        <f>SUM(B28-'10'!B28)</f>
        <v>830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33474000</v>
      </c>
      <c r="C29" s="6">
        <f>SUM(B29-'10'!B29)</f>
        <v>52000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7029960</v>
      </c>
      <c r="C30" s="6">
        <f>SUM(B30-'10'!B30)</f>
        <v>38080</v>
      </c>
      <c r="D30" s="14"/>
      <c r="E30" s="1"/>
      <c r="F30" s="1"/>
      <c r="G30" s="21">
        <f>SUM(C29:C30)</f>
        <v>90080</v>
      </c>
    </row>
    <row r="31" spans="1:7" ht="17.25" x14ac:dyDescent="0.3">
      <c r="A31" s="1" t="s">
        <v>26</v>
      </c>
      <c r="B31" s="1">
        <v>235000</v>
      </c>
      <c r="C31" s="6">
        <f>SUM(B31-'10'!B31)</f>
        <v>0</v>
      </c>
      <c r="D31" s="14"/>
      <c r="E31" s="1"/>
      <c r="F31" s="1"/>
      <c r="G31" s="33">
        <f>SUM(C31:C32)</f>
        <v>13250</v>
      </c>
    </row>
    <row r="32" spans="1:7" ht="17.25" x14ac:dyDescent="0.3">
      <c r="A32" s="1" t="s">
        <v>27</v>
      </c>
      <c r="B32" s="1">
        <v>7604270</v>
      </c>
      <c r="C32" s="6">
        <f>SUM(B32-'10'!B32)</f>
        <v>13250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62682000</v>
      </c>
      <c r="C33" s="6">
        <f>SUM(B33-'10'!B33)</f>
        <v>46000</v>
      </c>
      <c r="D33" s="14"/>
      <c r="E33" s="1"/>
      <c r="F33" s="1"/>
      <c r="G33" s="33">
        <f>SUM(C33:C34)</f>
        <v>85060</v>
      </c>
    </row>
    <row r="34" spans="1:7" ht="17.25" x14ac:dyDescent="0.3">
      <c r="A34" s="1" t="s">
        <v>29</v>
      </c>
      <c r="B34" s="1">
        <v>5485010</v>
      </c>
      <c r="C34" s="6">
        <f>SUM(B34-'10'!B34)</f>
        <v>39060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SUM(B35-'10'!B35)</f>
        <v>0</v>
      </c>
      <c r="D35" s="14"/>
      <c r="E35" s="1"/>
      <c r="F35" s="1"/>
      <c r="G35" s="33">
        <f>SUM(C35:C36)</f>
        <v>2460</v>
      </c>
    </row>
    <row r="36" spans="1:7" ht="17.25" x14ac:dyDescent="0.3">
      <c r="A36" s="1" t="s">
        <v>44</v>
      </c>
      <c r="B36" s="1">
        <v>3972940</v>
      </c>
      <c r="C36" s="6">
        <f>SUM(B36-'10'!B36)</f>
        <v>2460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256900</v>
      </c>
      <c r="C37" s="6">
        <f>SUM(B37-'10'!B37)</f>
        <v>300</v>
      </c>
      <c r="D37" s="14"/>
      <c r="E37" s="1"/>
      <c r="F37" s="1"/>
      <c r="G37" s="33">
        <f>SUM(C37:C38)</f>
        <v>8180</v>
      </c>
    </row>
    <row r="38" spans="1:7" ht="17.25" x14ac:dyDescent="0.3">
      <c r="A38" s="1" t="s">
        <v>46</v>
      </c>
      <c r="B38" s="1">
        <v>1973280</v>
      </c>
      <c r="C38" s="6">
        <f>SUM(B38-'10'!B38)</f>
        <v>7880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61605000</v>
      </c>
      <c r="C39" s="6">
        <f>SUM(B39-'10'!B39)</f>
        <v>19000</v>
      </c>
      <c r="D39" s="14"/>
      <c r="E39" s="1"/>
      <c r="F39" s="1"/>
      <c r="G39" s="33">
        <f>SUM(C39:C40)</f>
        <v>53910</v>
      </c>
    </row>
    <row r="40" spans="1:7" ht="17.25" x14ac:dyDescent="0.3">
      <c r="A40" s="1" t="s">
        <v>31</v>
      </c>
      <c r="B40" s="1">
        <v>1295080</v>
      </c>
      <c r="C40" s="6">
        <f>SUM(B40-'10'!B40)</f>
        <v>34910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4311360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&amp;C&amp;20December 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zoomScale="90" zoomScalePageLayoutView="90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219240000</v>
      </c>
      <c r="C2" s="6">
        <f>SUM(B2-'11'!B2)</f>
        <v>2000</v>
      </c>
      <c r="D2" s="8"/>
      <c r="E2" s="2"/>
      <c r="F2" s="3"/>
      <c r="G2" s="33">
        <f>SUM(C2:C3)</f>
        <v>49430</v>
      </c>
    </row>
    <row r="3" spans="1:7" ht="17.25" x14ac:dyDescent="0.3">
      <c r="A3" s="1" t="s">
        <v>0</v>
      </c>
      <c r="B3" s="1">
        <v>9700520</v>
      </c>
      <c r="C3" s="6">
        <f>SUM(B3-'11'!B3)</f>
        <v>47430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2784000</v>
      </c>
      <c r="C4" s="6">
        <f>SUM(B4-'11'!B4)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42047510</v>
      </c>
      <c r="C5" s="6">
        <f>SUM(B5-'11'!B5)</f>
        <v>98750</v>
      </c>
      <c r="D5" s="8"/>
      <c r="E5" s="1"/>
      <c r="F5" s="1"/>
      <c r="G5" s="12">
        <f>SUM(C5)</f>
        <v>98750</v>
      </c>
    </row>
    <row r="6" spans="1:7" ht="17.25" x14ac:dyDescent="0.3">
      <c r="A6" s="1" t="s">
        <v>4</v>
      </c>
      <c r="B6" s="1">
        <v>39697160</v>
      </c>
      <c r="C6" s="6">
        <f>SUM(B6-'11'!B6)</f>
        <v>11330</v>
      </c>
      <c r="D6" s="14"/>
      <c r="E6" s="1"/>
      <c r="F6" s="1"/>
      <c r="G6" s="12">
        <f>SUM(C6)</f>
        <v>11330</v>
      </c>
    </row>
    <row r="7" spans="1:7" ht="17.25" x14ac:dyDescent="0.3">
      <c r="A7" s="1" t="s">
        <v>5</v>
      </c>
      <c r="B7" s="1">
        <v>14041600</v>
      </c>
      <c r="C7" s="6">
        <f>SUM(B7-'11'!B7)</f>
        <v>10400</v>
      </c>
      <c r="D7" s="14"/>
      <c r="E7" s="1"/>
      <c r="F7" s="1"/>
      <c r="G7" s="33">
        <f>SUM(C7:C8)</f>
        <v>37370</v>
      </c>
    </row>
    <row r="8" spans="1:7" ht="17.25" x14ac:dyDescent="0.3">
      <c r="A8" s="1" t="s">
        <v>6</v>
      </c>
      <c r="B8" s="1">
        <v>7283300</v>
      </c>
      <c r="C8" s="6">
        <f>SUM(B8-'11'!B8)</f>
        <v>26970</v>
      </c>
      <c r="D8" s="14"/>
      <c r="E8" s="1"/>
      <c r="F8" s="1"/>
      <c r="G8" s="34"/>
    </row>
    <row r="9" spans="1:7" ht="17.25" x14ac:dyDescent="0.3">
      <c r="A9" s="1" t="s">
        <v>7</v>
      </c>
      <c r="B9" s="1">
        <v>2522400</v>
      </c>
      <c r="C9" s="6">
        <v>75555</v>
      </c>
      <c r="D9" s="14"/>
      <c r="E9" s="1"/>
      <c r="F9" s="1"/>
      <c r="G9" s="12">
        <f>SUM(C9)</f>
        <v>75555</v>
      </c>
    </row>
    <row r="10" spans="1:7" ht="17.25" x14ac:dyDescent="0.3">
      <c r="A10" s="1" t="s">
        <v>8</v>
      </c>
      <c r="B10" s="1">
        <v>101967100</v>
      </c>
      <c r="C10" s="6">
        <f>SUM(B10-'11'!B10)</f>
        <v>264900</v>
      </c>
      <c r="D10" s="14"/>
      <c r="E10" s="1"/>
      <c r="F10" s="1"/>
      <c r="G10" s="33">
        <f>SUM(C10:C11)</f>
        <v>277450</v>
      </c>
    </row>
    <row r="11" spans="1:7" ht="17.25" x14ac:dyDescent="0.3">
      <c r="A11" s="1" t="s">
        <v>9</v>
      </c>
      <c r="B11" s="1">
        <v>36698970</v>
      </c>
      <c r="C11" s="6">
        <f>SUM(B11-'11'!B11)</f>
        <v>12550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7007014000</v>
      </c>
      <c r="C12" s="6">
        <f>SUM(B12-'11'!B12)</f>
        <v>1928000</v>
      </c>
      <c r="D12" s="14"/>
      <c r="E12" s="1"/>
      <c r="F12" s="16">
        <v>1.85</v>
      </c>
      <c r="G12" s="12">
        <f>SUM(C12)</f>
        <v>1928000</v>
      </c>
    </row>
    <row r="13" spans="1:7" ht="17.25" x14ac:dyDescent="0.3">
      <c r="A13" s="1" t="s">
        <v>11</v>
      </c>
      <c r="B13" s="11">
        <v>6666676595000</v>
      </c>
      <c r="C13" s="13">
        <f>SUM(B13-'11'!B13)</f>
        <v>446000</v>
      </c>
      <c r="D13" s="14"/>
      <c r="E13" s="1"/>
      <c r="F13" s="1"/>
      <c r="G13" s="12">
        <f>SUM(C13)</f>
        <v>446000</v>
      </c>
    </row>
    <row r="14" spans="1:7" ht="17.25" x14ac:dyDescent="0.3">
      <c r="A14" s="1" t="s">
        <v>12</v>
      </c>
      <c r="B14" s="1">
        <v>52529650</v>
      </c>
      <c r="C14" s="6">
        <f>SUM(B14-'11'!B14)</f>
        <v>41500</v>
      </c>
      <c r="D14" s="14"/>
      <c r="E14" s="1"/>
      <c r="F14" s="1"/>
      <c r="G14" s="12">
        <f>SUM(C14)</f>
        <v>41500</v>
      </c>
    </row>
    <row r="15" spans="1:7" ht="17.25" x14ac:dyDescent="0.3">
      <c r="A15" s="1" t="s">
        <v>13</v>
      </c>
      <c r="B15" s="1">
        <v>245982140</v>
      </c>
      <c r="C15" s="6">
        <f>SUM(B15-'11'!B15)</f>
        <v>185920</v>
      </c>
      <c r="D15" s="14"/>
      <c r="E15" s="1"/>
      <c r="F15" s="1"/>
      <c r="G15" s="30">
        <f>SUM(C15:C15)</f>
        <v>185920</v>
      </c>
    </row>
    <row r="16" spans="1:7" ht="17.25" x14ac:dyDescent="0.3">
      <c r="A16" s="1" t="s">
        <v>14</v>
      </c>
      <c r="B16" s="1">
        <v>253146000</v>
      </c>
      <c r="C16" s="6">
        <f>SUM(B16-'11'!B16)</f>
        <v>214000</v>
      </c>
      <c r="D16" s="14"/>
      <c r="E16" s="1"/>
      <c r="F16" s="1"/>
      <c r="G16" s="12">
        <f>SUM(C16)</f>
        <v>214000</v>
      </c>
    </row>
    <row r="17" spans="1:7" ht="17.25" x14ac:dyDescent="0.3">
      <c r="A17" s="1" t="s">
        <v>15</v>
      </c>
      <c r="B17" s="1">
        <v>7774720</v>
      </c>
      <c r="C17" s="6">
        <f>SUM(B17-'11'!B17)</f>
        <v>26780</v>
      </c>
      <c r="D17" s="14"/>
      <c r="E17" s="1"/>
      <c r="F17" s="1"/>
      <c r="G17" s="33">
        <f>SUM(C17:C18)</f>
        <v>27080</v>
      </c>
    </row>
    <row r="18" spans="1:7" ht="17.25" x14ac:dyDescent="0.3">
      <c r="A18" s="1" t="s">
        <v>16</v>
      </c>
      <c r="B18" s="1">
        <v>7421300</v>
      </c>
      <c r="C18" s="6">
        <f>SUM(B18-'11'!B18)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56150580</v>
      </c>
      <c r="C19" s="6">
        <f>SUM(B19-'11'!B19)</f>
        <v>22550</v>
      </c>
      <c r="D19" s="14"/>
      <c r="E19" s="1"/>
      <c r="F19" s="1"/>
      <c r="G19" s="12">
        <f>SUM(C19)</f>
        <v>22550</v>
      </c>
    </row>
    <row r="20" spans="1:7" ht="17.25" x14ac:dyDescent="0.3">
      <c r="A20" s="1" t="s">
        <v>18</v>
      </c>
      <c r="B20" s="1">
        <v>25895800</v>
      </c>
      <c r="C20" s="6">
        <f>SUM(B20-'11'!B20)</f>
        <v>55700</v>
      </c>
      <c r="D20" s="14"/>
      <c r="E20" s="1"/>
      <c r="F20" s="1"/>
      <c r="G20" s="12">
        <f>SUM(C20)</f>
        <v>55700</v>
      </c>
    </row>
    <row r="21" spans="1:7" ht="17.25" x14ac:dyDescent="0.3">
      <c r="A21" s="1" t="s">
        <v>19</v>
      </c>
      <c r="B21" s="1">
        <v>98884100</v>
      </c>
      <c r="C21" s="6">
        <f>SUM(B21-'11'!B21)</f>
        <v>53700</v>
      </c>
      <c r="D21" s="14"/>
      <c r="E21" s="1"/>
      <c r="F21" s="1"/>
      <c r="G21" s="12">
        <f>SUM(C21)</f>
        <v>53700</v>
      </c>
    </row>
    <row r="22" spans="1:7" ht="17.25" x14ac:dyDescent="0.3">
      <c r="A22" s="1" t="s">
        <v>42</v>
      </c>
      <c r="B22" s="1">
        <v>14644400</v>
      </c>
      <c r="C22" s="6">
        <f>SUM(B22-'11'!B22)</f>
        <v>52100</v>
      </c>
      <c r="D22" s="14"/>
      <c r="E22" s="1"/>
      <c r="F22" s="1"/>
      <c r="G22" s="25">
        <f>SUM(C22)</f>
        <v>52100</v>
      </c>
    </row>
    <row r="23" spans="1:7" ht="17.25" x14ac:dyDescent="0.3">
      <c r="A23" s="1" t="s">
        <v>20</v>
      </c>
      <c r="B23" s="1">
        <v>25447600</v>
      </c>
      <c r="C23" s="6">
        <f>SUM(B23-'11'!B23)</f>
        <v>32200</v>
      </c>
      <c r="D23" s="14"/>
      <c r="E23" s="1"/>
      <c r="F23" s="1"/>
      <c r="G23" s="33">
        <f>SUM(C23:C24)</f>
        <v>47710</v>
      </c>
    </row>
    <row r="24" spans="1:7" ht="17.25" x14ac:dyDescent="0.3">
      <c r="A24" s="1" t="s">
        <v>21</v>
      </c>
      <c r="B24" s="1">
        <v>4656010</v>
      </c>
      <c r="C24" s="6">
        <f>SUM(B24-'11'!B24)</f>
        <v>15510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70858000</v>
      </c>
      <c r="C25" s="6">
        <f>SUM(B25-'11'!B25)</f>
        <v>151000</v>
      </c>
      <c r="D25" s="14"/>
      <c r="E25" s="1"/>
      <c r="F25" s="1"/>
      <c r="G25" s="33">
        <f>SUM(C25:C26)</f>
        <v>193600</v>
      </c>
    </row>
    <row r="26" spans="1:7" ht="17.25" x14ac:dyDescent="0.3">
      <c r="A26" s="1" t="s">
        <v>23</v>
      </c>
      <c r="B26" s="1">
        <v>6736840</v>
      </c>
      <c r="C26" s="6">
        <f>SUM(B26-'11'!B26)</f>
        <v>42600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SUM(B27-'11'!B27)</f>
        <v>0</v>
      </c>
      <c r="D27" s="14"/>
      <c r="E27" s="1"/>
      <c r="F27" s="1"/>
      <c r="G27" s="33">
        <f>SUM(C27:C28)</f>
        <v>720</v>
      </c>
    </row>
    <row r="28" spans="1:7" ht="17.25" x14ac:dyDescent="0.3">
      <c r="A28" s="1" t="s">
        <v>25</v>
      </c>
      <c r="B28" s="1">
        <v>259710</v>
      </c>
      <c r="C28" s="6">
        <f>SUM(B28-'11'!B28)</f>
        <v>720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33528000</v>
      </c>
      <c r="C29" s="6">
        <f>SUM(B29-'11'!B29)</f>
        <v>54000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7068680</v>
      </c>
      <c r="C30" s="6">
        <f>SUM(B30-'11'!B30)</f>
        <v>38720</v>
      </c>
      <c r="D30" s="14"/>
      <c r="E30" s="1"/>
      <c r="F30" s="1"/>
      <c r="G30" s="21">
        <f>SUM(C29:C30)</f>
        <v>92720</v>
      </c>
    </row>
    <row r="31" spans="1:7" ht="17.25" x14ac:dyDescent="0.3">
      <c r="A31" s="1" t="s">
        <v>26</v>
      </c>
      <c r="B31" s="1">
        <v>235000</v>
      </c>
      <c r="C31" s="6">
        <f>SUM(B31-'11'!B31)</f>
        <v>0</v>
      </c>
      <c r="D31" s="14"/>
      <c r="E31" s="1"/>
      <c r="F31" s="1"/>
      <c r="G31" s="33">
        <f>SUM(C31:C32)</f>
        <v>14260</v>
      </c>
    </row>
    <row r="32" spans="1:7" ht="17.25" x14ac:dyDescent="0.3">
      <c r="A32" s="1" t="s">
        <v>27</v>
      </c>
      <c r="B32" s="1">
        <v>7618530</v>
      </c>
      <c r="C32" s="6">
        <f>SUM(B32-'11'!B32)</f>
        <v>14260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62732000</v>
      </c>
      <c r="C33" s="6">
        <f>SUM(B33-'11'!B33)</f>
        <v>50000</v>
      </c>
      <c r="D33" s="14"/>
      <c r="E33" s="1"/>
      <c r="F33" s="1"/>
      <c r="G33" s="33">
        <f>SUM(C33:C34)</f>
        <v>89950</v>
      </c>
    </row>
    <row r="34" spans="1:7" ht="17.25" x14ac:dyDescent="0.3">
      <c r="A34" s="1" t="s">
        <v>29</v>
      </c>
      <c r="B34" s="1">
        <v>5524960</v>
      </c>
      <c r="C34" s="6">
        <f>SUM(B34-'11'!B34)</f>
        <v>39950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SUM(B35-'11'!B35)</f>
        <v>0</v>
      </c>
      <c r="D35" s="14"/>
      <c r="E35" s="1"/>
      <c r="F35" s="1"/>
      <c r="G35" s="33">
        <f>SUM(C35:C36)</f>
        <v>2700</v>
      </c>
    </row>
    <row r="36" spans="1:7" ht="17.25" x14ac:dyDescent="0.3">
      <c r="A36" s="1" t="s">
        <v>44</v>
      </c>
      <c r="B36" s="1">
        <v>3975640</v>
      </c>
      <c r="C36" s="6">
        <f>SUM(B36-'11'!B36)</f>
        <v>2700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257300</v>
      </c>
      <c r="C37" s="6">
        <f>SUM(B37-'11'!B37)</f>
        <v>400</v>
      </c>
      <c r="D37" s="14"/>
      <c r="E37" s="1"/>
      <c r="F37" s="1"/>
      <c r="G37" s="33">
        <f>SUM(C37:C38)</f>
        <v>8430</v>
      </c>
    </row>
    <row r="38" spans="1:7" ht="17.25" x14ac:dyDescent="0.3">
      <c r="A38" s="1" t="s">
        <v>46</v>
      </c>
      <c r="B38" s="1">
        <v>1981310</v>
      </c>
      <c r="C38" s="6">
        <f>SUM(B38-'11'!B38)</f>
        <v>8030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61626000</v>
      </c>
      <c r="C39" s="6">
        <f>SUM(B39-'11'!B39)</f>
        <v>21000</v>
      </c>
      <c r="D39" s="14"/>
      <c r="E39" s="1"/>
      <c r="F39" s="1"/>
      <c r="G39" s="33">
        <f>SUM(C39:C40)</f>
        <v>56760</v>
      </c>
    </row>
    <row r="40" spans="1:7" ht="17.25" x14ac:dyDescent="0.3">
      <c r="A40" s="1" t="s">
        <v>31</v>
      </c>
      <c r="B40" s="1">
        <v>1330840</v>
      </c>
      <c r="C40" s="6">
        <f>SUM(B40-'11'!B40)</f>
        <v>35760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4089285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027777777777779" bottom="0.75" header="0.3" footer="0.3"/>
  <pageSetup orientation="portrait" r:id="rId1"/>
  <headerFooter>
    <oddHeader>&amp;C&amp;20December 12,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G43" sqref="G43"/>
    </sheetView>
  </sheetViews>
  <sheetFormatPr defaultRowHeight="15" x14ac:dyDescent="0.25"/>
  <cols>
    <col min="1" max="1" width="17" customWidth="1"/>
    <col min="2" max="2" width="18.28515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219342000</v>
      </c>
      <c r="C2" s="6">
        <f>SUM(B2-'12'!B2)</f>
        <v>102000</v>
      </c>
      <c r="D2" s="8"/>
      <c r="E2" s="2"/>
      <c r="F2" s="3"/>
      <c r="G2" s="33">
        <f>SUM(C2:C3)</f>
        <v>150050</v>
      </c>
    </row>
    <row r="3" spans="1:7" ht="17.25" x14ac:dyDescent="0.3">
      <c r="A3" s="1" t="s">
        <v>0</v>
      </c>
      <c r="B3" s="1">
        <v>9748570</v>
      </c>
      <c r="C3" s="6">
        <f>SUM(B3-'12'!B3)</f>
        <v>48050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2791000</v>
      </c>
      <c r="C4" s="6">
        <f>SUM(B4-'12'!B4)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42160590</v>
      </c>
      <c r="C5" s="6">
        <f>SUM(B5-'12'!B5)</f>
        <v>113080</v>
      </c>
      <c r="D5" s="8"/>
      <c r="E5" s="1"/>
      <c r="F5" s="1"/>
      <c r="G5" s="12">
        <f>SUM(C5)</f>
        <v>113080</v>
      </c>
    </row>
    <row r="6" spans="1:7" ht="17.25" x14ac:dyDescent="0.3">
      <c r="A6" s="1" t="s">
        <v>4</v>
      </c>
      <c r="B6" s="1">
        <v>39702020</v>
      </c>
      <c r="C6" s="6">
        <f>SUM(B6-'12'!B6)</f>
        <v>4860</v>
      </c>
      <c r="D6" s="14"/>
      <c r="E6" s="1"/>
      <c r="F6" s="1"/>
      <c r="G6" s="12">
        <f>SUM(C6)</f>
        <v>4860</v>
      </c>
    </row>
    <row r="7" spans="1:7" ht="17.25" x14ac:dyDescent="0.3">
      <c r="A7" s="1" t="s">
        <v>5</v>
      </c>
      <c r="B7" s="1">
        <v>14053500</v>
      </c>
      <c r="C7" s="6">
        <f>SUM(B7-'12'!B7)</f>
        <v>11900</v>
      </c>
      <c r="D7" s="14"/>
      <c r="E7" s="1"/>
      <c r="F7" s="1"/>
      <c r="G7" s="33">
        <f>SUM(C7:C8)</f>
        <v>42850</v>
      </c>
    </row>
    <row r="8" spans="1:7" ht="17.25" x14ac:dyDescent="0.3">
      <c r="A8" s="1" t="s">
        <v>6</v>
      </c>
      <c r="B8" s="1">
        <v>7314250</v>
      </c>
      <c r="C8" s="6">
        <f>SUM(B8-'12'!B8)</f>
        <v>30950</v>
      </c>
      <c r="D8" s="14"/>
      <c r="E8" s="1"/>
      <c r="F8" s="1"/>
      <c r="G8" s="34"/>
    </row>
    <row r="9" spans="1:7" ht="17.25" x14ac:dyDescent="0.3">
      <c r="A9" s="1" t="s">
        <v>7</v>
      </c>
      <c r="B9" s="1">
        <v>2541490</v>
      </c>
      <c r="C9" s="6">
        <f>SUM(B9-'12'!B9)</f>
        <v>19090</v>
      </c>
      <c r="D9" s="14"/>
      <c r="E9" s="1"/>
      <c r="F9" s="1"/>
      <c r="G9" s="12">
        <f>SUM(C9)</f>
        <v>19090</v>
      </c>
    </row>
    <row r="10" spans="1:7" ht="17.25" x14ac:dyDescent="0.3">
      <c r="A10" s="1" t="s">
        <v>8</v>
      </c>
      <c r="B10" s="1">
        <v>102550500</v>
      </c>
      <c r="C10" s="6">
        <f>SUM(B10-'12'!B10)</f>
        <v>583400</v>
      </c>
      <c r="D10" s="14"/>
      <c r="E10" s="1"/>
      <c r="F10" s="1"/>
      <c r="G10" s="33">
        <f>SUM(C10:C11)</f>
        <v>612790</v>
      </c>
    </row>
    <row r="11" spans="1:7" ht="17.25" x14ac:dyDescent="0.3">
      <c r="A11" s="1" t="s">
        <v>9</v>
      </c>
      <c r="B11" s="1">
        <v>36728360</v>
      </c>
      <c r="C11" s="6">
        <f>SUM(B11-'12'!B11)</f>
        <v>29390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7008542000</v>
      </c>
      <c r="C12" s="6">
        <f>SUM(B12-'12'!B12)</f>
        <v>1528000</v>
      </c>
      <c r="D12" s="14"/>
      <c r="E12" s="1"/>
      <c r="F12" s="1">
        <v>1.8</v>
      </c>
      <c r="G12" s="12">
        <f>SUM(C12)</f>
        <v>1528000</v>
      </c>
    </row>
    <row r="13" spans="1:7" ht="17.25" x14ac:dyDescent="0.3">
      <c r="A13" s="1" t="s">
        <v>11</v>
      </c>
      <c r="B13" s="11">
        <v>6666676927000</v>
      </c>
      <c r="C13" s="13">
        <f>SUM(B13-'12'!B13)</f>
        <v>332000</v>
      </c>
      <c r="D13" s="14"/>
      <c r="E13" s="1"/>
      <c r="F13" s="1"/>
      <c r="G13" s="12">
        <f>SUM(C13)</f>
        <v>332000</v>
      </c>
    </row>
    <row r="14" spans="1:7" ht="17.25" x14ac:dyDescent="0.3">
      <c r="A14" s="1" t="s">
        <v>12</v>
      </c>
      <c r="B14" s="1">
        <v>52606270</v>
      </c>
      <c r="C14" s="6">
        <f>SUM(B14-'12'!B14)</f>
        <v>76620</v>
      </c>
      <c r="D14" s="14"/>
      <c r="E14" s="1"/>
      <c r="F14" s="1"/>
      <c r="G14" s="12">
        <f>SUM(C14)</f>
        <v>76620</v>
      </c>
    </row>
    <row r="15" spans="1:7" ht="17.25" x14ac:dyDescent="0.3">
      <c r="A15" s="1" t="s">
        <v>13</v>
      </c>
      <c r="B15" s="1">
        <v>246159450</v>
      </c>
      <c r="C15" s="6">
        <f>SUM(B15-'12'!B15)</f>
        <v>177310</v>
      </c>
      <c r="D15" s="14"/>
      <c r="E15" s="1"/>
      <c r="F15" s="1"/>
      <c r="G15" s="30">
        <f>SUM(C15:C15)</f>
        <v>177310</v>
      </c>
    </row>
    <row r="16" spans="1:7" ht="17.25" x14ac:dyDescent="0.3">
      <c r="A16" s="1" t="s">
        <v>14</v>
      </c>
      <c r="B16" s="1">
        <v>253317000</v>
      </c>
      <c r="C16" s="6">
        <f>SUM(B16-'12'!B16)</f>
        <v>171000</v>
      </c>
      <c r="D16" s="14"/>
      <c r="E16" s="1"/>
      <c r="F16" s="1"/>
      <c r="G16" s="12">
        <f>SUM(C16)</f>
        <v>171000</v>
      </c>
    </row>
    <row r="17" spans="1:7" ht="17.25" x14ac:dyDescent="0.3">
      <c r="A17" s="1" t="s">
        <v>15</v>
      </c>
      <c r="B17" s="1">
        <v>7809610</v>
      </c>
      <c r="C17" s="6">
        <f>SUM(B17-'12'!B17)</f>
        <v>34890</v>
      </c>
      <c r="D17" s="14"/>
      <c r="E17" s="1"/>
      <c r="F17" s="1"/>
      <c r="G17" s="33">
        <f>SUM(C17:C18)</f>
        <v>35290</v>
      </c>
    </row>
    <row r="18" spans="1:7" ht="17.25" x14ac:dyDescent="0.3">
      <c r="A18" s="1" t="s">
        <v>16</v>
      </c>
      <c r="B18" s="1">
        <v>7421700</v>
      </c>
      <c r="C18" s="6">
        <f>SUM(B18-'12'!B18)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56174730</v>
      </c>
      <c r="C19" s="6">
        <f>SUM(B19-'12'!B19)</f>
        <v>24150</v>
      </c>
      <c r="D19" s="14"/>
      <c r="E19" s="1"/>
      <c r="F19" s="1"/>
      <c r="G19" s="12">
        <f>SUM(C19)</f>
        <v>24150</v>
      </c>
    </row>
    <row r="20" spans="1:7" ht="17.25" x14ac:dyDescent="0.3">
      <c r="A20" s="1" t="s">
        <v>18</v>
      </c>
      <c r="B20" s="1">
        <v>25953500</v>
      </c>
      <c r="C20" s="6">
        <f>SUM(B20-'12'!B20)</f>
        <v>57700</v>
      </c>
      <c r="D20" s="14"/>
      <c r="E20" s="1"/>
      <c r="F20" s="1"/>
      <c r="G20" s="12">
        <f>SUM(C20)</f>
        <v>57700</v>
      </c>
    </row>
    <row r="21" spans="1:7" ht="17.25" x14ac:dyDescent="0.3">
      <c r="A21" s="1" t="s">
        <v>19</v>
      </c>
      <c r="B21" s="1">
        <v>98939400</v>
      </c>
      <c r="C21" s="6">
        <f>SUM(B21-'12'!B21)</f>
        <v>55300</v>
      </c>
      <c r="D21" s="14"/>
      <c r="E21" s="1"/>
      <c r="F21" s="1"/>
      <c r="G21" s="12">
        <f>SUM(C21)</f>
        <v>55300</v>
      </c>
    </row>
    <row r="22" spans="1:7" ht="17.25" x14ac:dyDescent="0.3">
      <c r="A22" s="1" t="s">
        <v>42</v>
      </c>
      <c r="B22" s="1">
        <v>14697700</v>
      </c>
      <c r="C22" s="6">
        <f>SUM(B22-'12'!B22)</f>
        <v>53300</v>
      </c>
      <c r="D22" s="14"/>
      <c r="E22" s="1"/>
      <c r="F22" s="1"/>
      <c r="G22" s="25">
        <f>SUM(C22)</f>
        <v>53300</v>
      </c>
    </row>
    <row r="23" spans="1:7" ht="17.25" x14ac:dyDescent="0.3">
      <c r="A23" s="1" t="s">
        <v>20</v>
      </c>
      <c r="B23" s="1">
        <v>25477600</v>
      </c>
      <c r="C23" s="6">
        <f>SUM(B23-'12'!B23)</f>
        <v>30000</v>
      </c>
      <c r="D23" s="14"/>
      <c r="E23" s="1"/>
      <c r="F23" s="1"/>
      <c r="G23" s="33">
        <f>SUM(C23:C24)</f>
        <v>45410</v>
      </c>
    </row>
    <row r="24" spans="1:7" ht="17.25" x14ac:dyDescent="0.3">
      <c r="A24" s="1" t="s">
        <v>21</v>
      </c>
      <c r="B24" s="1">
        <v>4671420</v>
      </c>
      <c r="C24" s="6">
        <f>SUM(B24-'12'!B24)</f>
        <v>15410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70994000</v>
      </c>
      <c r="C25" s="6">
        <f>SUM(B25-'12'!B25)</f>
        <v>136000</v>
      </c>
      <c r="D25" s="14"/>
      <c r="E25" s="1"/>
      <c r="F25" s="1"/>
      <c r="G25" s="33">
        <f>SUM(C25:C26)</f>
        <v>178140</v>
      </c>
    </row>
    <row r="26" spans="1:7" ht="17.25" x14ac:dyDescent="0.3">
      <c r="A26" s="1" t="s">
        <v>23</v>
      </c>
      <c r="B26" s="1">
        <v>6778980</v>
      </c>
      <c r="C26" s="6">
        <f>SUM(B26-'12'!B26)</f>
        <v>42140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SUM(B27-'12'!B27)</f>
        <v>0</v>
      </c>
      <c r="D27" s="14"/>
      <c r="E27" s="1"/>
      <c r="F27" s="1"/>
      <c r="G27" s="33">
        <f>SUM(C27:C28)</f>
        <v>660</v>
      </c>
    </row>
    <row r="28" spans="1:7" ht="17.25" x14ac:dyDescent="0.3">
      <c r="A28" s="1" t="s">
        <v>25</v>
      </c>
      <c r="B28" s="1">
        <v>260370</v>
      </c>
      <c r="C28" s="6">
        <f>SUM(B28-'12'!B28)</f>
        <v>660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33582000</v>
      </c>
      <c r="C29" s="6">
        <f>SUM(B29-'12'!B29)</f>
        <v>54000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7107140</v>
      </c>
      <c r="C30" s="6">
        <f>SUM(B30-'12'!B30)</f>
        <v>38460</v>
      </c>
      <c r="D30" s="14"/>
      <c r="E30" s="1"/>
      <c r="F30" s="1"/>
      <c r="G30" s="21">
        <f>SUM(C29:C30)</f>
        <v>92460</v>
      </c>
    </row>
    <row r="31" spans="1:7" ht="17.25" x14ac:dyDescent="0.3">
      <c r="A31" s="1" t="s">
        <v>26</v>
      </c>
      <c r="B31" s="1">
        <v>235000</v>
      </c>
      <c r="C31" s="6">
        <f>SUM(B31-'12'!B31)</f>
        <v>0</v>
      </c>
      <c r="D31" s="14"/>
      <c r="E31" s="1"/>
      <c r="F31" s="1"/>
      <c r="G31" s="33">
        <f>SUM(C31:C32)</f>
        <v>13310</v>
      </c>
    </row>
    <row r="32" spans="1:7" ht="17.25" x14ac:dyDescent="0.3">
      <c r="A32" s="1" t="s">
        <v>27</v>
      </c>
      <c r="B32" s="1">
        <v>7631840</v>
      </c>
      <c r="C32" s="6">
        <f>SUM(B32-'12'!B32)</f>
        <v>13310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62783000</v>
      </c>
      <c r="C33" s="6">
        <f>SUM(B33-'12'!B33)</f>
        <v>51000</v>
      </c>
      <c r="D33" s="14"/>
      <c r="E33" s="1"/>
      <c r="F33" s="1"/>
      <c r="G33" s="33">
        <f>SUM(C33:C34)</f>
        <v>90530</v>
      </c>
    </row>
    <row r="34" spans="1:7" ht="17.25" x14ac:dyDescent="0.3">
      <c r="A34" s="1" t="s">
        <v>29</v>
      </c>
      <c r="B34" s="1">
        <v>5564490</v>
      </c>
      <c r="C34" s="6">
        <f>SUM(B34-'12'!B34)</f>
        <v>39530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SUM(B35-'12'!B35)</f>
        <v>0</v>
      </c>
      <c r="D35" s="14"/>
      <c r="E35" s="1"/>
      <c r="F35" s="1"/>
      <c r="G35" s="33">
        <f>SUM(C35:C36)</f>
        <v>2560</v>
      </c>
    </row>
    <row r="36" spans="1:7" ht="17.25" x14ac:dyDescent="0.3">
      <c r="A36" s="1" t="s">
        <v>44</v>
      </c>
      <c r="B36" s="1">
        <v>3978200</v>
      </c>
      <c r="C36" s="6">
        <f>SUM(B36-'12'!B36)</f>
        <v>2560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257600</v>
      </c>
      <c r="C37" s="6">
        <f>SUM(B37-'12'!B37)</f>
        <v>300</v>
      </c>
      <c r="D37" s="14"/>
      <c r="E37" s="1"/>
      <c r="F37" s="1"/>
      <c r="G37" s="33">
        <f>SUM(C37:C38)</f>
        <v>7760</v>
      </c>
    </row>
    <row r="38" spans="1:7" ht="17.25" x14ac:dyDescent="0.3">
      <c r="A38" s="1" t="s">
        <v>46</v>
      </c>
      <c r="B38" s="1">
        <v>1988770</v>
      </c>
      <c r="C38" s="6">
        <f>SUM(B38-'12'!B38)</f>
        <v>7460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61648000</v>
      </c>
      <c r="C39" s="6">
        <f>SUM(B39-'12'!B39)</f>
        <v>22000</v>
      </c>
      <c r="D39" s="14"/>
      <c r="E39" s="1"/>
      <c r="F39" s="1"/>
      <c r="G39" s="33">
        <f>SUM(C39:C40)</f>
        <v>57460</v>
      </c>
    </row>
    <row r="40" spans="1:7" ht="17.25" x14ac:dyDescent="0.3">
      <c r="A40" s="1" t="s">
        <v>31</v>
      </c>
      <c r="B40" s="1">
        <v>1366300</v>
      </c>
      <c r="C40" s="6">
        <f>SUM(B40-'12'!B40)</f>
        <v>35460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3948680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870370370370372" bottom="0.75" header="0.3" footer="0.3"/>
  <pageSetup orientation="portrait" r:id="rId1"/>
  <headerFooter>
    <oddHeader>&amp;C&amp;20December 13,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219392000</v>
      </c>
      <c r="C2" s="6">
        <f>SUM(B2-'13'!B2)</f>
        <v>50000</v>
      </c>
      <c r="D2" s="8"/>
      <c r="E2" s="2"/>
      <c r="F2" s="3"/>
      <c r="G2" s="33">
        <f>SUM(C2:C3)</f>
        <v>97100</v>
      </c>
    </row>
    <row r="3" spans="1:7" ht="17.25" x14ac:dyDescent="0.3">
      <c r="A3" s="1" t="s">
        <v>0</v>
      </c>
      <c r="B3" s="1">
        <v>9795670</v>
      </c>
      <c r="C3" s="6">
        <f>SUM(B3-'13'!B3)</f>
        <v>47100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2798000</v>
      </c>
      <c r="C4" s="6">
        <f>SUM(B4-'13'!B4)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42244130</v>
      </c>
      <c r="C5" s="6">
        <f>SUM(B5-'13'!B5)</f>
        <v>83540</v>
      </c>
      <c r="D5" s="8"/>
      <c r="E5" s="1"/>
      <c r="F5" s="1"/>
      <c r="G5" s="12">
        <f>SUM(C5)</f>
        <v>83540</v>
      </c>
    </row>
    <row r="6" spans="1:7" ht="17.25" x14ac:dyDescent="0.3">
      <c r="A6" s="1" t="s">
        <v>4</v>
      </c>
      <c r="B6" s="1">
        <v>39706860</v>
      </c>
      <c r="C6" s="6">
        <f>SUM(B6-'13'!B6)</f>
        <v>4840</v>
      </c>
      <c r="D6" s="14"/>
      <c r="E6" s="1"/>
      <c r="F6" s="1"/>
      <c r="G6" s="12">
        <f>SUM(C6)</f>
        <v>4840</v>
      </c>
    </row>
    <row r="7" spans="1:7" ht="17.25" x14ac:dyDescent="0.3">
      <c r="A7" s="1" t="s">
        <v>5</v>
      </c>
      <c r="B7" s="1">
        <v>14061700</v>
      </c>
      <c r="C7" s="6">
        <f>SUM(B7-'13'!B7)</f>
        <v>8200</v>
      </c>
      <c r="D7" s="14"/>
      <c r="E7" s="1"/>
      <c r="F7" s="1"/>
      <c r="G7" s="33">
        <f>SUM(C7:C8)</f>
        <v>31860</v>
      </c>
    </row>
    <row r="8" spans="1:7" ht="17.25" x14ac:dyDescent="0.3">
      <c r="A8" s="1" t="s">
        <v>6</v>
      </c>
      <c r="B8" s="1">
        <v>7337910</v>
      </c>
      <c r="C8" s="6">
        <f>SUM(B8-'13'!B8)</f>
        <v>23660</v>
      </c>
      <c r="D8" s="14"/>
      <c r="E8" s="1"/>
      <c r="F8" s="1"/>
      <c r="G8" s="34"/>
    </row>
    <row r="9" spans="1:7" ht="17.25" x14ac:dyDescent="0.3">
      <c r="A9" s="1" t="s">
        <v>7</v>
      </c>
      <c r="B9" s="1">
        <v>2564260</v>
      </c>
      <c r="C9" s="6">
        <f>SUM(B9-'13'!B9)</f>
        <v>22770</v>
      </c>
      <c r="D9" s="14"/>
      <c r="E9" s="1"/>
      <c r="F9" s="1"/>
      <c r="G9" s="12">
        <f>SUM(C9)</f>
        <v>22770</v>
      </c>
    </row>
    <row r="10" spans="1:7" ht="17.25" x14ac:dyDescent="0.3">
      <c r="A10" s="1" t="s">
        <v>8</v>
      </c>
      <c r="B10" s="1">
        <v>103053100</v>
      </c>
      <c r="C10" s="6">
        <f>SUM(B10-'13'!B10)</f>
        <v>502600</v>
      </c>
      <c r="D10" s="14"/>
      <c r="E10" s="1"/>
      <c r="F10" s="1"/>
      <c r="G10" s="33">
        <f>SUM(C10:C11)</f>
        <v>526800</v>
      </c>
    </row>
    <row r="11" spans="1:7" ht="17.25" x14ac:dyDescent="0.3">
      <c r="A11" s="1" t="s">
        <v>9</v>
      </c>
      <c r="B11" s="1">
        <v>36752560</v>
      </c>
      <c r="C11" s="6">
        <f>SUM(B11-'13'!B11)</f>
        <v>24200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7010225000</v>
      </c>
      <c r="C12" s="6">
        <f>SUM(B12-'13'!B12)</f>
        <v>1683000</v>
      </c>
      <c r="D12" s="14"/>
      <c r="E12" s="1"/>
      <c r="F12" s="1">
        <v>1.9</v>
      </c>
      <c r="G12" s="12">
        <f>SUM(C12)</f>
        <v>1683000</v>
      </c>
    </row>
    <row r="13" spans="1:7" ht="17.25" x14ac:dyDescent="0.3">
      <c r="A13" s="1" t="s">
        <v>11</v>
      </c>
      <c r="B13" s="11">
        <v>6666677291000</v>
      </c>
      <c r="C13" s="13">
        <f>SUM(B13-'13'!B13)</f>
        <v>364000</v>
      </c>
      <c r="D13" s="14"/>
      <c r="E13" s="1"/>
      <c r="F13" s="1"/>
      <c r="G13" s="12">
        <f>SUM(C13)</f>
        <v>364000</v>
      </c>
    </row>
    <row r="14" spans="1:7" ht="17.25" x14ac:dyDescent="0.3">
      <c r="A14" s="1" t="s">
        <v>12</v>
      </c>
      <c r="B14" s="1">
        <v>52637010</v>
      </c>
      <c r="C14" s="6">
        <f>SUM(B14-'13'!B14)</f>
        <v>30740</v>
      </c>
      <c r="D14" s="14"/>
      <c r="E14" s="1"/>
      <c r="F14" s="1"/>
      <c r="G14" s="12">
        <f>SUM(C14)</f>
        <v>30740</v>
      </c>
    </row>
    <row r="15" spans="1:7" ht="17.25" x14ac:dyDescent="0.3">
      <c r="A15" s="1" t="s">
        <v>13</v>
      </c>
      <c r="B15" s="1">
        <v>246324090</v>
      </c>
      <c r="C15" s="6">
        <f>SUM(B15-'13'!B15)</f>
        <v>164640</v>
      </c>
      <c r="D15" s="14"/>
      <c r="E15" s="1"/>
      <c r="F15" s="1"/>
      <c r="G15" s="30">
        <f>SUM(C15:C15)</f>
        <v>164640</v>
      </c>
    </row>
    <row r="16" spans="1:7" ht="17.25" x14ac:dyDescent="0.3">
      <c r="A16" s="1" t="s">
        <v>14</v>
      </c>
      <c r="B16" s="1">
        <v>253492000</v>
      </c>
      <c r="C16" s="6">
        <f>SUM(B16-'13'!B16)</f>
        <v>175000</v>
      </c>
      <c r="D16" s="14"/>
      <c r="E16" s="1"/>
      <c r="F16" s="1"/>
      <c r="G16" s="12">
        <f>SUM(C16)</f>
        <v>175000</v>
      </c>
    </row>
    <row r="17" spans="1:7" ht="17.25" x14ac:dyDescent="0.3">
      <c r="A17" s="1" t="s">
        <v>15</v>
      </c>
      <c r="B17" s="1">
        <v>7840320</v>
      </c>
      <c r="C17" s="6">
        <f>SUM(B17-'13'!B17)</f>
        <v>30710</v>
      </c>
      <c r="D17" s="14"/>
      <c r="E17" s="1"/>
      <c r="F17" s="1"/>
      <c r="G17" s="33">
        <f>SUM(C17:C18)</f>
        <v>31110</v>
      </c>
    </row>
    <row r="18" spans="1:7" ht="17.25" x14ac:dyDescent="0.3">
      <c r="A18" s="1" t="s">
        <v>16</v>
      </c>
      <c r="B18" s="1">
        <v>7422100</v>
      </c>
      <c r="C18" s="6">
        <f>SUM(B18-'13'!B18)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56200460</v>
      </c>
      <c r="C19" s="6">
        <f>SUM(B19-'13'!B19)</f>
        <v>25730</v>
      </c>
      <c r="D19" s="14"/>
      <c r="E19" s="1"/>
      <c r="F19" s="1"/>
      <c r="G19" s="12">
        <f>SUM(C19)</f>
        <v>25730</v>
      </c>
    </row>
    <row r="20" spans="1:7" ht="17.25" x14ac:dyDescent="0.3">
      <c r="A20" s="1" t="s">
        <v>18</v>
      </c>
      <c r="B20" s="1">
        <v>26009600</v>
      </c>
      <c r="C20" s="6">
        <f>SUM(B20-'13'!B20)</f>
        <v>56100</v>
      </c>
      <c r="D20" s="14"/>
      <c r="E20" s="1"/>
      <c r="F20" s="1"/>
      <c r="G20" s="12">
        <f>SUM(C20)</f>
        <v>56100</v>
      </c>
    </row>
    <row r="21" spans="1:7" ht="17.25" x14ac:dyDescent="0.3">
      <c r="A21" s="1" t="s">
        <v>19</v>
      </c>
      <c r="B21" s="1">
        <v>98992600</v>
      </c>
      <c r="C21" s="6">
        <f>SUM(B21-'13'!B21)</f>
        <v>53200</v>
      </c>
      <c r="D21" s="14"/>
      <c r="E21" s="1"/>
      <c r="F21" s="1"/>
      <c r="G21" s="12">
        <f>SUM(C21)</f>
        <v>53200</v>
      </c>
    </row>
    <row r="22" spans="1:7" ht="17.25" x14ac:dyDescent="0.3">
      <c r="A22" s="1" t="s">
        <v>42</v>
      </c>
      <c r="B22" s="1">
        <v>14750800</v>
      </c>
      <c r="C22" s="6">
        <f>SUM(B22-'13'!B22)</f>
        <v>53100</v>
      </c>
      <c r="D22" s="14"/>
      <c r="E22" s="1"/>
      <c r="F22" s="1"/>
      <c r="G22" s="26">
        <f>SUM(C22)</f>
        <v>53100</v>
      </c>
    </row>
    <row r="23" spans="1:7" ht="17.25" x14ac:dyDescent="0.3">
      <c r="A23" s="1" t="s">
        <v>20</v>
      </c>
      <c r="B23" s="1">
        <v>25507200</v>
      </c>
      <c r="C23" s="6">
        <f>SUM(B23-'13'!B23)</f>
        <v>29600</v>
      </c>
      <c r="D23" s="14"/>
      <c r="E23" s="1"/>
      <c r="F23" s="1"/>
      <c r="G23" s="33">
        <f>SUM(C23:C24)</f>
        <v>45030</v>
      </c>
    </row>
    <row r="24" spans="1:7" ht="17.25" x14ac:dyDescent="0.3">
      <c r="A24" s="1" t="s">
        <v>21</v>
      </c>
      <c r="B24" s="1">
        <v>4686850</v>
      </c>
      <c r="C24" s="6">
        <f>SUM(B24-'13'!B24)</f>
        <v>15430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71134000</v>
      </c>
      <c r="C25" s="6">
        <f>SUM(B25-'13'!B25)</f>
        <v>140000</v>
      </c>
      <c r="D25" s="14"/>
      <c r="E25" s="1"/>
      <c r="F25" s="1"/>
      <c r="G25" s="33">
        <f>SUM(C25:C26)</f>
        <v>182220</v>
      </c>
    </row>
    <row r="26" spans="1:7" ht="17.25" x14ac:dyDescent="0.3">
      <c r="A26" s="1" t="s">
        <v>23</v>
      </c>
      <c r="B26" s="1">
        <v>6821200</v>
      </c>
      <c r="C26" s="6">
        <f>SUM(B26-'13'!B26)</f>
        <v>42220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SUM(B27-'13'!B27)</f>
        <v>0</v>
      </c>
      <c r="D27" s="14"/>
      <c r="E27" s="1"/>
      <c r="F27" s="1"/>
      <c r="G27" s="33">
        <f>SUM(C27:C28)</f>
        <v>610</v>
      </c>
    </row>
    <row r="28" spans="1:7" ht="17.25" x14ac:dyDescent="0.3">
      <c r="A28" s="1" t="s">
        <v>25</v>
      </c>
      <c r="B28" s="1">
        <v>260980</v>
      </c>
      <c r="C28" s="6">
        <f>SUM(B28-'13'!B28)</f>
        <v>610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33642000</v>
      </c>
      <c r="C29" s="6">
        <f>SUM(B29-'13'!B29)</f>
        <v>60000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7145570</v>
      </c>
      <c r="C30" s="6">
        <f>SUM(B30-'13'!B30)</f>
        <v>38430</v>
      </c>
      <c r="D30" s="14"/>
      <c r="E30" s="1"/>
      <c r="F30" s="1"/>
      <c r="G30" s="21">
        <f>SUM(C29:C30)</f>
        <v>98430</v>
      </c>
    </row>
    <row r="31" spans="1:7" ht="17.25" x14ac:dyDescent="0.3">
      <c r="A31" s="1" t="s">
        <v>26</v>
      </c>
      <c r="B31" s="1">
        <v>235000</v>
      </c>
      <c r="C31" s="6">
        <f>SUM(B31-'13'!B31)</f>
        <v>0</v>
      </c>
      <c r="D31" s="14"/>
      <c r="E31" s="1"/>
      <c r="F31" s="1"/>
      <c r="G31" s="33">
        <f>SUM(C31:C32)</f>
        <v>13300</v>
      </c>
    </row>
    <row r="32" spans="1:7" ht="17.25" x14ac:dyDescent="0.3">
      <c r="A32" s="1" t="s">
        <v>27</v>
      </c>
      <c r="B32" s="1">
        <v>7645140</v>
      </c>
      <c r="C32" s="6">
        <f>SUM(B32-'13'!B32)</f>
        <v>13300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62838000</v>
      </c>
      <c r="C33" s="6">
        <f>SUM(B33-'13'!B33)</f>
        <v>55000</v>
      </c>
      <c r="D33" s="14"/>
      <c r="E33" s="1"/>
      <c r="F33" s="1"/>
      <c r="G33" s="33">
        <f>SUM(C33:C34)</f>
        <v>94620</v>
      </c>
    </row>
    <row r="34" spans="1:7" ht="17.25" x14ac:dyDescent="0.3">
      <c r="A34" s="1" t="s">
        <v>29</v>
      </c>
      <c r="B34" s="1">
        <v>5604110</v>
      </c>
      <c r="C34" s="6">
        <f>SUM(B34-'13'!B34)</f>
        <v>39620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SUM(B35-'13'!B35)</f>
        <v>0</v>
      </c>
      <c r="D35" s="14"/>
      <c r="E35" s="1"/>
      <c r="F35" s="1"/>
      <c r="G35" s="33">
        <f>SUM(C35:C36)</f>
        <v>2410</v>
      </c>
    </row>
    <row r="36" spans="1:7" ht="17.25" x14ac:dyDescent="0.3">
      <c r="A36" s="1" t="s">
        <v>44</v>
      </c>
      <c r="B36" s="1">
        <v>3980610</v>
      </c>
      <c r="C36" s="6">
        <f>SUM(B36-'13'!B36)</f>
        <v>2410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258100</v>
      </c>
      <c r="C37" s="6">
        <f>SUM(B37-'13'!B37)</f>
        <v>500</v>
      </c>
      <c r="D37" s="14"/>
      <c r="E37" s="1"/>
      <c r="F37" s="1"/>
      <c r="G37" s="33">
        <f>SUM(C37:C38)</f>
        <v>7520</v>
      </c>
    </row>
    <row r="38" spans="1:7" ht="17.25" x14ac:dyDescent="0.3">
      <c r="A38" s="1" t="s">
        <v>46</v>
      </c>
      <c r="B38" s="1">
        <v>1995790</v>
      </c>
      <c r="C38" s="6">
        <f>SUM(B38-'13'!B38)</f>
        <v>7020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61656000</v>
      </c>
      <c r="C39" s="6">
        <f>SUM(B39-'13'!B39)</f>
        <v>8000</v>
      </c>
      <c r="D39" s="14"/>
      <c r="E39" s="1"/>
      <c r="F39" s="1"/>
      <c r="G39" s="33">
        <f>SUM(C39:C40)</f>
        <v>37120</v>
      </c>
    </row>
    <row r="40" spans="1:7" ht="17.25" x14ac:dyDescent="0.3">
      <c r="A40" s="1" t="s">
        <v>31</v>
      </c>
      <c r="B40" s="1">
        <v>1395420</v>
      </c>
      <c r="C40" s="6">
        <f>SUM(B40-'13'!B40)</f>
        <v>29120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3891790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&amp;C&amp;"-,Bold"&amp;20December&amp;"-,Regular" 14,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25" sqref="B25:B40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219444000</v>
      </c>
      <c r="C2" s="6">
        <f>SUM(B2-'14'!B2)</f>
        <v>52000</v>
      </c>
      <c r="D2" s="8"/>
      <c r="E2" s="2"/>
      <c r="F2" s="3"/>
      <c r="G2" s="33">
        <f>SUM(C2:C3)</f>
        <v>100570</v>
      </c>
    </row>
    <row r="3" spans="1:7" ht="17.25" x14ac:dyDescent="0.3">
      <c r="A3" s="1" t="s">
        <v>0</v>
      </c>
      <c r="B3" s="1">
        <v>9844240</v>
      </c>
      <c r="C3" s="6">
        <f>SUM(B3-'14'!B3)</f>
        <v>48570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2803000</v>
      </c>
      <c r="C4" s="6">
        <f>SUM(B4-'14'!B4)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42343030</v>
      </c>
      <c r="C5" s="6">
        <f>SUM(B5-'14'!B5)</f>
        <v>98900</v>
      </c>
      <c r="D5" s="8"/>
      <c r="E5" s="1"/>
      <c r="F5" s="1"/>
      <c r="G5" s="12">
        <f>SUM(C5)</f>
        <v>98900</v>
      </c>
    </row>
    <row r="6" spans="1:7" ht="17.25" x14ac:dyDescent="0.3">
      <c r="A6" s="1" t="s">
        <v>4</v>
      </c>
      <c r="B6" s="1">
        <v>39710670</v>
      </c>
      <c r="C6" s="6">
        <f>SUM(B6-'14'!B6)</f>
        <v>3810</v>
      </c>
      <c r="D6" s="14"/>
      <c r="E6" s="1"/>
      <c r="F6" s="1"/>
      <c r="G6" s="12">
        <f>SUM(C6)</f>
        <v>3810</v>
      </c>
    </row>
    <row r="7" spans="1:7" ht="17.25" x14ac:dyDescent="0.3">
      <c r="A7" s="1" t="s">
        <v>5</v>
      </c>
      <c r="B7" s="1">
        <v>14070100</v>
      </c>
      <c r="C7" s="6">
        <f>SUM(B7-'14'!B7)</f>
        <v>8400</v>
      </c>
      <c r="D7" s="14"/>
      <c r="E7" s="1"/>
      <c r="F7" s="1"/>
      <c r="G7" s="33">
        <f>SUM(C7:C8)</f>
        <v>35730</v>
      </c>
    </row>
    <row r="8" spans="1:7" ht="17.25" x14ac:dyDescent="0.3">
      <c r="A8" s="1" t="s">
        <v>6</v>
      </c>
      <c r="B8" s="1">
        <v>7365240</v>
      </c>
      <c r="C8" s="6">
        <f>SUM(B8-'14'!B8)</f>
        <v>27330</v>
      </c>
      <c r="D8" s="14"/>
      <c r="E8" s="1"/>
      <c r="F8" s="1"/>
      <c r="G8" s="34"/>
    </row>
    <row r="9" spans="1:7" ht="17.25" x14ac:dyDescent="0.3">
      <c r="A9" s="1" t="s">
        <v>7</v>
      </c>
      <c r="B9" s="1">
        <v>2584200</v>
      </c>
      <c r="C9" s="6">
        <f>SUM(B9-'14'!B9)</f>
        <v>19940</v>
      </c>
      <c r="D9" s="14"/>
      <c r="E9" s="1"/>
      <c r="F9" s="1"/>
      <c r="G9" s="12">
        <f>SUM(C9)</f>
        <v>19940</v>
      </c>
    </row>
    <row r="10" spans="1:7" ht="17.25" x14ac:dyDescent="0.3">
      <c r="A10" s="1" t="s">
        <v>8</v>
      </c>
      <c r="B10" s="1">
        <v>103282800</v>
      </c>
      <c r="C10" s="6">
        <f>SUM(B10-'14'!B10)</f>
        <v>229700</v>
      </c>
      <c r="D10" s="14"/>
      <c r="E10" s="1"/>
      <c r="F10" s="1"/>
      <c r="G10" s="33">
        <f>SUM(C10:C11)</f>
        <v>241660</v>
      </c>
    </row>
    <row r="11" spans="1:7" ht="17.25" x14ac:dyDescent="0.3">
      <c r="A11" s="1" t="s">
        <v>9</v>
      </c>
      <c r="B11" s="1">
        <v>36764520</v>
      </c>
      <c r="C11" s="6">
        <f>SUM(B11-'14'!B11)</f>
        <v>11960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7012003000</v>
      </c>
      <c r="C12" s="6">
        <f>SUM(B12-'14'!B12)</f>
        <v>1778000</v>
      </c>
      <c r="D12" s="14"/>
      <c r="E12" s="1"/>
      <c r="F12" s="1"/>
      <c r="G12" s="12">
        <f>SUM(C12)</f>
        <v>1778000</v>
      </c>
    </row>
    <row r="13" spans="1:7" ht="17.25" x14ac:dyDescent="0.3">
      <c r="A13" s="1" t="s">
        <v>11</v>
      </c>
      <c r="B13" s="11">
        <v>6666677624000</v>
      </c>
      <c r="C13" s="6">
        <f>SUM(B13-'14'!B13)</f>
        <v>333000</v>
      </c>
      <c r="D13" s="14"/>
      <c r="E13" s="1"/>
      <c r="F13" s="1"/>
      <c r="G13" s="12">
        <f>SUM(C13)</f>
        <v>333000</v>
      </c>
    </row>
    <row r="14" spans="1:7" ht="17.25" x14ac:dyDescent="0.3">
      <c r="A14" s="1" t="s">
        <v>12</v>
      </c>
      <c r="B14" s="1">
        <v>52637010</v>
      </c>
      <c r="C14" s="6">
        <f>SUM(B14-'14'!B14)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246324090</v>
      </c>
      <c r="C15" s="6">
        <f>SUM(B15-'14'!B15)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253492000</v>
      </c>
      <c r="C16" s="6">
        <f>SUM(B16-'14'!B16)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7864950</v>
      </c>
      <c r="C17" s="6">
        <f>SUM(B17-'14'!B17)</f>
        <v>24630</v>
      </c>
      <c r="D17" s="14"/>
      <c r="E17" s="1"/>
      <c r="F17" s="1"/>
      <c r="G17" s="33">
        <f>SUM(C17:C18)</f>
        <v>24830</v>
      </c>
    </row>
    <row r="18" spans="1:7" ht="17.25" x14ac:dyDescent="0.3">
      <c r="A18" s="1" t="s">
        <v>16</v>
      </c>
      <c r="B18" s="1">
        <v>7422300</v>
      </c>
      <c r="C18" s="6">
        <f>SUM(B18-'14'!B18)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56217770</v>
      </c>
      <c r="C19" s="6">
        <f>SUM(B19-'14'!B19)</f>
        <v>17310</v>
      </c>
      <c r="D19" s="14"/>
      <c r="E19" s="1"/>
      <c r="F19" s="1"/>
      <c r="G19" s="12">
        <f>SUM(C19)</f>
        <v>17310</v>
      </c>
    </row>
    <row r="20" spans="1:7" ht="17.25" x14ac:dyDescent="0.3">
      <c r="A20" s="1" t="s">
        <v>18</v>
      </c>
      <c r="B20" s="1">
        <v>26060100</v>
      </c>
      <c r="C20" s="6">
        <f>SUM(B20-'14'!B20)</f>
        <v>50500</v>
      </c>
      <c r="D20" s="14"/>
      <c r="E20" s="1"/>
      <c r="F20" s="1"/>
      <c r="G20" s="12">
        <f>SUM(C20)</f>
        <v>50500</v>
      </c>
    </row>
    <row r="21" spans="1:7" ht="17.25" x14ac:dyDescent="0.3">
      <c r="A21" s="1" t="s">
        <v>19</v>
      </c>
      <c r="B21" s="1">
        <v>98992600</v>
      </c>
      <c r="C21" s="6">
        <f>SUM(B21-'14'!B21)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14805500</v>
      </c>
      <c r="C22" s="6">
        <f>SUM(B22-'14'!B22)</f>
        <v>54700</v>
      </c>
      <c r="D22" s="14"/>
      <c r="E22" s="1"/>
      <c r="F22" s="1"/>
      <c r="G22" s="27">
        <f>SUM(C22)</f>
        <v>54700</v>
      </c>
    </row>
    <row r="23" spans="1:7" ht="17.25" x14ac:dyDescent="0.3">
      <c r="A23" s="1" t="s">
        <v>20</v>
      </c>
      <c r="B23" s="1">
        <v>25533500</v>
      </c>
      <c r="C23" s="6">
        <f>SUM(B23-'14'!B23)</f>
        <v>26300</v>
      </c>
      <c r="D23" s="14"/>
      <c r="E23" s="1"/>
      <c r="F23" s="1"/>
      <c r="G23" s="33">
        <f>SUM(C23:C24)</f>
        <v>40960</v>
      </c>
    </row>
    <row r="24" spans="1:7" ht="17.25" x14ac:dyDescent="0.3">
      <c r="A24" s="1" t="s">
        <v>21</v>
      </c>
      <c r="B24" s="1">
        <v>4701510</v>
      </c>
      <c r="C24" s="6">
        <f>SUM(B24-'14'!B24)</f>
        <v>14660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71263000</v>
      </c>
      <c r="C25" s="6">
        <f>SUM(B25-'14'!B25)</f>
        <v>129000</v>
      </c>
      <c r="D25" s="14"/>
      <c r="E25" s="1"/>
      <c r="F25" s="1"/>
      <c r="G25" s="33">
        <f>SUM(C25:C26)</f>
        <v>170790</v>
      </c>
    </row>
    <row r="26" spans="1:7" ht="17.25" x14ac:dyDescent="0.3">
      <c r="A26" s="1" t="s">
        <v>23</v>
      </c>
      <c r="B26" s="1">
        <v>6862990</v>
      </c>
      <c r="C26" s="6">
        <f>SUM(B26-'14'!B26)</f>
        <v>41790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SUM(B27-'14'!B27)</f>
        <v>0</v>
      </c>
      <c r="D27" s="14"/>
      <c r="E27" s="1"/>
      <c r="F27" s="1"/>
      <c r="G27" s="33">
        <f>SUM(C27:C28)</f>
        <v>520</v>
      </c>
    </row>
    <row r="28" spans="1:7" ht="17.25" x14ac:dyDescent="0.3">
      <c r="A28" s="1" t="s">
        <v>25</v>
      </c>
      <c r="B28" s="1">
        <v>261500</v>
      </c>
      <c r="C28" s="6">
        <f>SUM(B28-'14'!B28)</f>
        <v>520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33695000</v>
      </c>
      <c r="C29" s="6">
        <f>SUM(B29-'14'!B29)</f>
        <v>53000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7183660</v>
      </c>
      <c r="C30" s="6">
        <f>SUM(B30-'14'!B30)</f>
        <v>38090</v>
      </c>
      <c r="D30" s="14"/>
      <c r="E30" s="1"/>
      <c r="F30" s="1"/>
      <c r="G30" s="21">
        <f>SUM(C29:C30)</f>
        <v>91090</v>
      </c>
    </row>
    <row r="31" spans="1:7" ht="17.25" x14ac:dyDescent="0.3">
      <c r="A31" s="1" t="s">
        <v>26</v>
      </c>
      <c r="B31" s="1">
        <v>235000</v>
      </c>
      <c r="C31" s="6">
        <f>SUM(B31-'14'!B31)</f>
        <v>0</v>
      </c>
      <c r="D31" s="14"/>
      <c r="E31" s="1"/>
      <c r="F31" s="1"/>
      <c r="G31" s="33">
        <f>SUM(C31:C32)</f>
        <v>13430</v>
      </c>
    </row>
    <row r="32" spans="1:7" ht="17.25" x14ac:dyDescent="0.3">
      <c r="A32" s="1" t="s">
        <v>27</v>
      </c>
      <c r="B32" s="1">
        <v>7658570</v>
      </c>
      <c r="C32" s="6">
        <f>SUM(B32-'14'!B32)</f>
        <v>13430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62889000</v>
      </c>
      <c r="C33" s="6">
        <f>SUM(B33-'14'!B33)</f>
        <v>51000</v>
      </c>
      <c r="D33" s="14"/>
      <c r="E33" s="1"/>
      <c r="F33" s="1"/>
      <c r="G33" s="33">
        <f>SUM(C33:C34)</f>
        <v>90130</v>
      </c>
    </row>
    <row r="34" spans="1:7" ht="17.25" x14ac:dyDescent="0.3">
      <c r="A34" s="1" t="s">
        <v>29</v>
      </c>
      <c r="B34" s="1">
        <v>5643240</v>
      </c>
      <c r="C34" s="6">
        <f>SUM(B34-'14'!B34)</f>
        <v>39130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SUM(B35-'14'!B35)</f>
        <v>0</v>
      </c>
      <c r="D35" s="14"/>
      <c r="E35" s="1"/>
      <c r="F35" s="1"/>
      <c r="G35" s="33">
        <f>SUM(C35:C36)</f>
        <v>2670</v>
      </c>
    </row>
    <row r="36" spans="1:7" ht="17.25" x14ac:dyDescent="0.3">
      <c r="A36" s="1" t="s">
        <v>44</v>
      </c>
      <c r="B36" s="1">
        <v>3983280</v>
      </c>
      <c r="C36" s="6">
        <f>SUM(B36-'14'!B36)</f>
        <v>2670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258200</v>
      </c>
      <c r="C37" s="6">
        <f>SUM(B37-'14'!B37)</f>
        <v>100</v>
      </c>
      <c r="D37" s="14"/>
      <c r="E37" s="1"/>
      <c r="F37" s="1"/>
      <c r="G37" s="33">
        <f>SUM(C37:C38)</f>
        <v>6800</v>
      </c>
    </row>
    <row r="38" spans="1:7" ht="17.25" x14ac:dyDescent="0.3">
      <c r="A38" s="1" t="s">
        <v>46</v>
      </c>
      <c r="B38" s="1">
        <v>2002490</v>
      </c>
      <c r="C38" s="6">
        <f>SUM(B38-'14'!B38)</f>
        <v>6700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61657000</v>
      </c>
      <c r="C39" s="6">
        <f>SUM(B39-'14'!B39)</f>
        <v>1000</v>
      </c>
      <c r="D39" s="14"/>
      <c r="E39" s="1"/>
      <c r="F39" s="1"/>
      <c r="G39" s="33">
        <f>SUM(C39:C40)</f>
        <v>27920</v>
      </c>
    </row>
    <row r="40" spans="1:7" ht="17.25" x14ac:dyDescent="0.3">
      <c r="A40" s="1" t="s">
        <v>31</v>
      </c>
      <c r="B40" s="1">
        <v>1422340</v>
      </c>
      <c r="C40" s="6">
        <f>SUM(B40-'14'!B40)</f>
        <v>26920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&amp;C&amp;20December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D13" sqref="D1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219491000</v>
      </c>
      <c r="C2" s="6">
        <f>SUM(B2-'15'!B2)</f>
        <v>47000</v>
      </c>
      <c r="D2" s="8"/>
      <c r="E2" s="2"/>
      <c r="F2" s="3"/>
      <c r="G2" s="33">
        <f>SUM(C2:C3)</f>
        <v>93090</v>
      </c>
    </row>
    <row r="3" spans="1:7" ht="17.25" x14ac:dyDescent="0.3">
      <c r="A3" s="1" t="s">
        <v>0</v>
      </c>
      <c r="B3" s="1">
        <v>9890330</v>
      </c>
      <c r="C3" s="6">
        <f>SUM(B3-'15'!B3)</f>
        <v>46090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2803000</v>
      </c>
      <c r="C4" s="6">
        <f>SUM(B4-'15'!B4)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42434990</v>
      </c>
      <c r="C5" s="6">
        <f>SUM(B5-'15'!B5)</f>
        <v>91960</v>
      </c>
      <c r="D5" s="8"/>
      <c r="E5" s="1"/>
      <c r="F5" s="1"/>
      <c r="G5" s="12">
        <f>SUM(C5)</f>
        <v>91960</v>
      </c>
    </row>
    <row r="6" spans="1:7" ht="17.25" x14ac:dyDescent="0.3">
      <c r="A6" s="1" t="s">
        <v>4</v>
      </c>
      <c r="B6" s="1">
        <v>39714620</v>
      </c>
      <c r="C6" s="6">
        <f>SUM(B6-'15'!B6)</f>
        <v>3950</v>
      </c>
      <c r="D6" s="14"/>
      <c r="E6" s="1"/>
      <c r="F6" s="1"/>
      <c r="G6" s="12">
        <f>SUM(C6)</f>
        <v>3950</v>
      </c>
    </row>
    <row r="7" spans="1:7" ht="17.25" x14ac:dyDescent="0.3">
      <c r="A7" s="1" t="s">
        <v>5</v>
      </c>
      <c r="B7" s="1">
        <v>14081000</v>
      </c>
      <c r="C7" s="6">
        <f>SUM(B7-'15'!B7)</f>
        <v>10900</v>
      </c>
      <c r="D7" s="14"/>
      <c r="E7" s="1"/>
      <c r="F7" s="1"/>
      <c r="G7" s="33">
        <f>SUM(C7:C8)</f>
        <v>37320</v>
      </c>
    </row>
    <row r="8" spans="1:7" ht="17.25" x14ac:dyDescent="0.3">
      <c r="A8" s="1" t="s">
        <v>6</v>
      </c>
      <c r="B8" s="1">
        <v>7391660</v>
      </c>
      <c r="C8" s="6">
        <f>SUM(B8-'15'!B8)</f>
        <v>26420</v>
      </c>
      <c r="D8" s="14"/>
      <c r="E8" s="1"/>
      <c r="F8" s="1"/>
      <c r="G8" s="34"/>
    </row>
    <row r="9" spans="1:7" ht="17.25" x14ac:dyDescent="0.3">
      <c r="A9" s="1" t="s">
        <v>7</v>
      </c>
      <c r="B9" s="1">
        <v>2603120</v>
      </c>
      <c r="C9" s="6">
        <f>SUM(B9-'15'!B9)</f>
        <v>18920</v>
      </c>
      <c r="D9" s="14"/>
      <c r="E9" s="1"/>
      <c r="F9" s="1"/>
      <c r="G9" s="12">
        <f>SUM(C9)</f>
        <v>18920</v>
      </c>
    </row>
    <row r="10" spans="1:7" ht="17.25" x14ac:dyDescent="0.3">
      <c r="A10" s="1" t="s">
        <v>8</v>
      </c>
      <c r="B10" s="1">
        <v>103810300</v>
      </c>
      <c r="C10" s="6">
        <f>SUM(B10-'15'!B10)</f>
        <v>527500</v>
      </c>
      <c r="D10" s="14"/>
      <c r="E10" s="1"/>
      <c r="F10" s="1"/>
      <c r="G10" s="33">
        <f>SUM(C10:C11)</f>
        <v>554680</v>
      </c>
    </row>
    <row r="11" spans="1:7" ht="17.25" x14ac:dyDescent="0.3">
      <c r="A11" s="1" t="s">
        <v>9</v>
      </c>
      <c r="B11" s="1">
        <v>36791700</v>
      </c>
      <c r="C11" s="6">
        <f>SUM(B11-'15'!B11)</f>
        <v>27180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7013586000</v>
      </c>
      <c r="C12" s="6">
        <f>SUM(B12-'15'!B12)</f>
        <v>1583000</v>
      </c>
      <c r="D12" s="14"/>
      <c r="E12" s="1"/>
      <c r="F12" s="1"/>
      <c r="G12" s="12">
        <f>SUM(C12)</f>
        <v>1583000</v>
      </c>
    </row>
    <row r="13" spans="1:7" ht="17.25" x14ac:dyDescent="0.3">
      <c r="A13" s="1" t="s">
        <v>11</v>
      </c>
      <c r="B13" s="11">
        <v>6666677987000</v>
      </c>
      <c r="C13" s="13">
        <f>SUM(B13-'15'!B13)</f>
        <v>363000</v>
      </c>
      <c r="D13" s="14"/>
      <c r="E13" s="1"/>
      <c r="F13" s="1"/>
      <c r="G13" s="12">
        <f>SUM(C13)</f>
        <v>363000</v>
      </c>
    </row>
    <row r="14" spans="1:7" ht="17.25" x14ac:dyDescent="0.3">
      <c r="A14" s="1" t="s">
        <v>12</v>
      </c>
      <c r="B14" s="1">
        <v>52749680</v>
      </c>
      <c r="C14" s="6">
        <f>SUM(B14-'15'!B14)</f>
        <v>112670</v>
      </c>
      <c r="D14" s="14"/>
      <c r="E14" s="1"/>
      <c r="F14" s="1"/>
      <c r="G14" s="12">
        <f>SUM(C14)</f>
        <v>112670</v>
      </c>
    </row>
    <row r="15" spans="1:7" ht="17.25" x14ac:dyDescent="0.3">
      <c r="A15" s="1" t="s">
        <v>13</v>
      </c>
      <c r="B15" s="1">
        <v>246656330</v>
      </c>
      <c r="C15" s="6">
        <f>SUM(B15-'15'!B15)</f>
        <v>332240</v>
      </c>
      <c r="D15" s="14"/>
      <c r="E15" s="1"/>
      <c r="F15" s="1"/>
      <c r="G15" s="30">
        <f>SUM(C15:C15)</f>
        <v>332240</v>
      </c>
    </row>
    <row r="16" spans="1:7" ht="17.25" x14ac:dyDescent="0.3">
      <c r="A16" s="1" t="s">
        <v>14</v>
      </c>
      <c r="B16" s="1">
        <v>253837000</v>
      </c>
      <c r="C16" s="6">
        <f>SUM(B16-'15'!B16)</f>
        <v>345000</v>
      </c>
      <c r="D16" s="14"/>
      <c r="E16" s="1"/>
      <c r="F16" s="1"/>
      <c r="G16" s="12">
        <f>SUM(C16)</f>
        <v>345000</v>
      </c>
    </row>
    <row r="17" spans="1:7" ht="17.25" x14ac:dyDescent="0.3">
      <c r="A17" s="1" t="s">
        <v>15</v>
      </c>
      <c r="B17" s="1">
        <v>7903710</v>
      </c>
      <c r="C17" s="6">
        <f>SUM(B17-'15'!B17)</f>
        <v>38760</v>
      </c>
      <c r="D17" s="14"/>
      <c r="E17" s="1"/>
      <c r="F17" s="1"/>
      <c r="G17" s="33">
        <f>SUM(C17:C18)</f>
        <v>39060</v>
      </c>
    </row>
    <row r="18" spans="1:7" ht="17.25" x14ac:dyDescent="0.3">
      <c r="A18" s="1" t="s">
        <v>16</v>
      </c>
      <c r="B18" s="1">
        <v>7422600</v>
      </c>
      <c r="C18" s="6">
        <f>SUM(B18-'15'!B18)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56229170</v>
      </c>
      <c r="C19" s="6">
        <f>SUM(B19-'15'!B19)</f>
        <v>11400</v>
      </c>
      <c r="D19" s="14"/>
      <c r="E19" s="1"/>
      <c r="F19" s="1"/>
      <c r="G19" s="12">
        <f>SUM(C19)</f>
        <v>11400</v>
      </c>
    </row>
    <row r="20" spans="1:7" ht="17.25" x14ac:dyDescent="0.3">
      <c r="A20" s="1" t="s">
        <v>18</v>
      </c>
      <c r="B20" s="1">
        <v>26118400</v>
      </c>
      <c r="C20" s="6">
        <f>SUM(B20-'15'!B20)</f>
        <v>58300</v>
      </c>
      <c r="D20" s="14"/>
      <c r="E20" s="1"/>
      <c r="F20" s="1"/>
      <c r="G20" s="12">
        <f>SUM(C20)</f>
        <v>58300</v>
      </c>
    </row>
    <row r="21" spans="1:7" ht="17.25" x14ac:dyDescent="0.3">
      <c r="A21" s="1" t="s">
        <v>19</v>
      </c>
      <c r="B21" s="1">
        <v>99103700</v>
      </c>
      <c r="C21" s="6">
        <f>SUM(B21-'15'!B21)</f>
        <v>111100</v>
      </c>
      <c r="D21" s="14"/>
      <c r="E21" s="1"/>
      <c r="F21" s="1"/>
      <c r="G21" s="12">
        <f>SUM(C21)</f>
        <v>111100</v>
      </c>
    </row>
    <row r="22" spans="1:7" ht="17.25" x14ac:dyDescent="0.3">
      <c r="A22" s="1" t="s">
        <v>42</v>
      </c>
      <c r="B22" s="1">
        <v>14859800</v>
      </c>
      <c r="C22" s="6">
        <f>SUM(B22-'15'!B22)</f>
        <v>54300</v>
      </c>
      <c r="D22" s="14"/>
      <c r="E22" s="1"/>
      <c r="F22" s="1"/>
      <c r="G22" s="27">
        <f>SUM(C22)</f>
        <v>54300</v>
      </c>
    </row>
    <row r="23" spans="1:7" ht="17.25" x14ac:dyDescent="0.3">
      <c r="A23" s="1" t="s">
        <v>20</v>
      </c>
      <c r="B23" s="1">
        <v>25566400</v>
      </c>
      <c r="C23" s="6">
        <f>SUM(B23-'15'!B23)</f>
        <v>32900</v>
      </c>
      <c r="D23" s="14"/>
      <c r="E23" s="1"/>
      <c r="F23" s="1"/>
      <c r="G23" s="33">
        <f>SUM(C23:C24)</f>
        <v>48090</v>
      </c>
    </row>
    <row r="24" spans="1:7" ht="17.25" x14ac:dyDescent="0.3">
      <c r="A24" s="1" t="s">
        <v>21</v>
      </c>
      <c r="B24" s="1">
        <v>4716700</v>
      </c>
      <c r="C24" s="6">
        <f>SUM(B24-'15'!B24)</f>
        <v>15190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71263000</v>
      </c>
      <c r="C25" s="6">
        <f>SUM(B25-'15'!B25)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6862990</v>
      </c>
      <c r="C26" s="6">
        <f>SUM(B26-'15'!B26)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SUM(B27-'15'!B27)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261500</v>
      </c>
      <c r="C28" s="6">
        <f>SUM(B28-'15'!B28)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33695000</v>
      </c>
      <c r="C29" s="6">
        <f>SUM(B29-'15'!B29)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7183660</v>
      </c>
      <c r="C30" s="6">
        <f>SUM(B30-'15'!B30)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235000</v>
      </c>
      <c r="C31" s="6">
        <f>SUM(B31-'15'!B31)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7658570</v>
      </c>
      <c r="C32" s="6">
        <f>SUM(B32-'15'!B32)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62889000</v>
      </c>
      <c r="C33" s="6">
        <f>SUM(B33-'15'!B33)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5643240</v>
      </c>
      <c r="C34" s="6">
        <f>SUM(B34-'15'!B34)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SUM(B35-'15'!B35)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3983280</v>
      </c>
      <c r="C36" s="6">
        <f>SUM(B36-'15'!B36)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258200</v>
      </c>
      <c r="C37" s="6">
        <f>SUM(B37-'15'!B37)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2002490</v>
      </c>
      <c r="C38" s="6">
        <f>SUM(B38-'15'!B38)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61657000</v>
      </c>
      <c r="C39" s="6">
        <f>SUM(B39-'15'!B39)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1422340</v>
      </c>
      <c r="C40" s="6">
        <f>SUM(B40-'15'!B40)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SUM(B41-'15'!B41)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&amp;C&amp;20December 16,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16" sqref="B16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219516000</v>
      </c>
      <c r="C2" s="6">
        <f>SUM(B2-'16'!B2)</f>
        <v>25000</v>
      </c>
      <c r="D2" s="8"/>
      <c r="E2" s="2"/>
      <c r="F2" s="3"/>
      <c r="G2" s="33">
        <f>SUM(C2:C3)</f>
        <v>72640</v>
      </c>
    </row>
    <row r="3" spans="1:7" ht="17.25" x14ac:dyDescent="0.3">
      <c r="A3" s="1" t="s">
        <v>0</v>
      </c>
      <c r="B3" s="1">
        <v>9937970</v>
      </c>
      <c r="C3" s="6">
        <f>SUM(B3-'16'!B3)</f>
        <v>47640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2803000</v>
      </c>
      <c r="C4" s="6">
        <f>SUM(B4-'16'!B4)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42538180</v>
      </c>
      <c r="C5" s="6">
        <f>SUM(B5-'16'!B5)</f>
        <v>103190</v>
      </c>
      <c r="D5" s="8"/>
      <c r="E5" s="1"/>
      <c r="F5" s="1"/>
      <c r="G5" s="12">
        <f>SUM(C5)</f>
        <v>103190</v>
      </c>
    </row>
    <row r="6" spans="1:7" ht="17.25" x14ac:dyDescent="0.3">
      <c r="A6" s="1" t="s">
        <v>4</v>
      </c>
      <c r="B6" s="1">
        <v>39719040</v>
      </c>
      <c r="C6" s="6">
        <f>SUM(B6-'16'!B6)</f>
        <v>4420</v>
      </c>
      <c r="D6" s="14"/>
      <c r="E6" s="1"/>
      <c r="F6" s="1"/>
      <c r="G6" s="12">
        <f>SUM(C6)</f>
        <v>4420</v>
      </c>
    </row>
    <row r="7" spans="1:7" ht="17.25" x14ac:dyDescent="0.3">
      <c r="A7" s="1" t="s">
        <v>5</v>
      </c>
      <c r="B7" s="1">
        <v>14092500</v>
      </c>
      <c r="C7" s="6">
        <f>SUM(B7-'16'!B7)</f>
        <v>11500</v>
      </c>
      <c r="D7" s="14"/>
      <c r="E7" s="1"/>
      <c r="F7" s="1"/>
      <c r="G7" s="33">
        <f>SUM(C7:C8)</f>
        <v>38750</v>
      </c>
    </row>
    <row r="8" spans="1:7" ht="17.25" x14ac:dyDescent="0.3">
      <c r="A8" s="1" t="s">
        <v>6</v>
      </c>
      <c r="B8" s="1">
        <v>7418910</v>
      </c>
      <c r="C8" s="6">
        <f>SUM(B8-'16'!B8)</f>
        <v>27250</v>
      </c>
      <c r="D8" s="14"/>
      <c r="E8" s="1"/>
      <c r="F8" s="1"/>
      <c r="G8" s="34"/>
    </row>
    <row r="9" spans="1:7" ht="17.25" x14ac:dyDescent="0.3">
      <c r="A9" s="1" t="s">
        <v>7</v>
      </c>
      <c r="B9" s="1">
        <v>2623770</v>
      </c>
      <c r="C9" s="6">
        <f>SUM(B9-'16'!B9)</f>
        <v>20650</v>
      </c>
      <c r="D9" s="14"/>
      <c r="E9" s="1"/>
      <c r="F9" s="1"/>
      <c r="G9" s="12">
        <f>SUM(C9)</f>
        <v>20650</v>
      </c>
    </row>
    <row r="10" spans="1:7" ht="17.25" x14ac:dyDescent="0.3">
      <c r="A10" s="1" t="s">
        <v>8</v>
      </c>
      <c r="B10" s="1">
        <v>104050800</v>
      </c>
      <c r="C10" s="6">
        <f>SUM(B10-'16'!B10)</f>
        <v>240500</v>
      </c>
      <c r="D10" s="14"/>
      <c r="E10" s="1"/>
      <c r="F10" s="1"/>
      <c r="G10" s="33">
        <f>SUM(C10:C11)</f>
        <v>253640</v>
      </c>
    </row>
    <row r="11" spans="1:7" ht="17.25" x14ac:dyDescent="0.3">
      <c r="A11" s="1" t="s">
        <v>9</v>
      </c>
      <c r="B11" s="1">
        <v>36804840</v>
      </c>
      <c r="C11" s="6">
        <f>SUM(B11-'16'!B11)</f>
        <v>13140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7015010000</v>
      </c>
      <c r="C12" s="6">
        <f>SUM(B12-'16'!B12)</f>
        <v>1424000</v>
      </c>
      <c r="D12" s="14"/>
      <c r="E12" s="1"/>
      <c r="F12" s="1">
        <v>1.8</v>
      </c>
      <c r="G12" s="12">
        <f>SUM(C12)</f>
        <v>1424000</v>
      </c>
    </row>
    <row r="13" spans="1:7" ht="17.25" x14ac:dyDescent="0.3">
      <c r="A13" s="1" t="s">
        <v>11</v>
      </c>
      <c r="B13" s="11">
        <v>6666678329000</v>
      </c>
      <c r="C13" s="13">
        <f>SUM(B13-'16'!B13)</f>
        <v>342000</v>
      </c>
      <c r="D13" s="14"/>
      <c r="E13" s="1"/>
      <c r="F13" s="1"/>
      <c r="G13" s="12">
        <f>SUM(C13)</f>
        <v>342000</v>
      </c>
    </row>
    <row r="14" spans="1:7" ht="17.25" x14ac:dyDescent="0.3">
      <c r="A14" s="1" t="s">
        <v>12</v>
      </c>
      <c r="B14" s="1">
        <v>52825190</v>
      </c>
      <c r="C14" s="6">
        <f>SUM(B14-'16'!B14)</f>
        <v>75510</v>
      </c>
      <c r="D14" s="14"/>
      <c r="E14" s="1"/>
      <c r="F14" s="1"/>
      <c r="G14" s="12">
        <f>SUM(C14)</f>
        <v>75510</v>
      </c>
    </row>
    <row r="15" spans="1:7" ht="17.25" x14ac:dyDescent="0.3">
      <c r="A15" s="1" t="s">
        <v>13</v>
      </c>
      <c r="B15" s="1">
        <v>246832580</v>
      </c>
      <c r="C15" s="6">
        <f>SUM(B15-'16'!B15)</f>
        <v>176250</v>
      </c>
      <c r="D15" s="14"/>
      <c r="E15" s="1"/>
      <c r="F15" s="1"/>
      <c r="G15" s="30">
        <f>SUM(C15:C15)</f>
        <v>176250</v>
      </c>
    </row>
    <row r="16" spans="1:7" ht="17.25" x14ac:dyDescent="0.3">
      <c r="A16" s="1" t="s">
        <v>14</v>
      </c>
      <c r="B16" s="1">
        <v>254017000</v>
      </c>
      <c r="C16" s="6">
        <f>SUM(B16-'16'!B16)</f>
        <v>180000</v>
      </c>
      <c r="D16" s="14"/>
      <c r="E16" s="1"/>
      <c r="F16" s="1"/>
      <c r="G16" s="12">
        <f>SUM(C16)</f>
        <v>180000</v>
      </c>
    </row>
    <row r="17" spans="1:7" ht="17.25" x14ac:dyDescent="0.3">
      <c r="A17" s="1" t="s">
        <v>15</v>
      </c>
      <c r="B17" s="1">
        <v>7937650</v>
      </c>
      <c r="C17" s="6">
        <f>SUM(B17-'16'!B17)</f>
        <v>33940</v>
      </c>
      <c r="D17" s="14"/>
      <c r="E17" s="1"/>
      <c r="F17" s="1"/>
      <c r="G17" s="33">
        <f>SUM(C17:C18)</f>
        <v>34840</v>
      </c>
    </row>
    <row r="18" spans="1:7" ht="17.25" x14ac:dyDescent="0.3">
      <c r="A18" s="1" t="s">
        <v>16</v>
      </c>
      <c r="B18" s="1">
        <v>7423500</v>
      </c>
      <c r="C18" s="6">
        <f>SUM(B18-'16'!B18)</f>
        <v>900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56244840</v>
      </c>
      <c r="C19" s="6">
        <f>SUM(B19-'16'!B19)</f>
        <v>15670</v>
      </c>
      <c r="D19" s="14"/>
      <c r="E19" s="1"/>
      <c r="F19" s="1"/>
      <c r="G19" s="12">
        <f>SUM(C19)</f>
        <v>15670</v>
      </c>
    </row>
    <row r="20" spans="1:7" ht="17.25" x14ac:dyDescent="0.3">
      <c r="A20" s="1" t="s">
        <v>18</v>
      </c>
      <c r="B20" s="1">
        <v>26179900</v>
      </c>
      <c r="C20" s="6">
        <f>SUM(B20-'16'!B20)</f>
        <v>61500</v>
      </c>
      <c r="D20" s="14"/>
      <c r="E20" s="1"/>
      <c r="F20" s="1"/>
      <c r="G20" s="12">
        <f>SUM(C20)</f>
        <v>61500</v>
      </c>
    </row>
    <row r="21" spans="1:7" ht="17.25" x14ac:dyDescent="0.3">
      <c r="A21" s="1" t="s">
        <v>19</v>
      </c>
      <c r="B21" s="1">
        <v>99159500</v>
      </c>
      <c r="C21" s="6">
        <f>SUM(B21-'16'!B21)</f>
        <v>55800</v>
      </c>
      <c r="D21" s="14"/>
      <c r="E21" s="1"/>
      <c r="F21" s="1"/>
      <c r="G21" s="12">
        <f>SUM(C21)</f>
        <v>55800</v>
      </c>
    </row>
    <row r="22" spans="1:7" ht="17.25" x14ac:dyDescent="0.3">
      <c r="A22" s="1" t="s">
        <v>42</v>
      </c>
      <c r="B22" s="1">
        <v>14916100</v>
      </c>
      <c r="C22" s="6">
        <f>SUM(B22-'16'!B22)</f>
        <v>56300</v>
      </c>
      <c r="D22" s="14"/>
      <c r="E22" s="1"/>
      <c r="F22" s="1"/>
      <c r="G22" s="27">
        <f>SUM(C22)</f>
        <v>56300</v>
      </c>
    </row>
    <row r="23" spans="1:7" ht="17.25" x14ac:dyDescent="0.3">
      <c r="A23" s="1" t="s">
        <v>20</v>
      </c>
      <c r="B23" s="1">
        <v>25600900</v>
      </c>
      <c r="C23" s="6">
        <f>SUM(B23-'16'!B23)</f>
        <v>34500</v>
      </c>
      <c r="D23" s="14"/>
      <c r="E23" s="1"/>
      <c r="F23" s="1"/>
      <c r="G23" s="33">
        <f>SUM(C23:C24)</f>
        <v>50230</v>
      </c>
    </row>
    <row r="24" spans="1:7" ht="17.25" x14ac:dyDescent="0.3">
      <c r="A24" s="1" t="s">
        <v>21</v>
      </c>
      <c r="B24" s="1">
        <v>4732430</v>
      </c>
      <c r="C24" s="6">
        <f>SUM(B24-'16'!B24)</f>
        <v>15730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71546000</v>
      </c>
      <c r="C25" s="6">
        <f>SUM(B25-'16'!B25)</f>
        <v>283000</v>
      </c>
      <c r="D25" s="14"/>
      <c r="E25" s="1"/>
      <c r="F25" s="1"/>
      <c r="G25" s="33">
        <f>SUM(C25:C26)</f>
        <v>368120</v>
      </c>
    </row>
    <row r="26" spans="1:7" ht="17.25" x14ac:dyDescent="0.3">
      <c r="A26" s="1" t="s">
        <v>23</v>
      </c>
      <c r="B26" s="1">
        <v>6948110</v>
      </c>
      <c r="C26" s="6">
        <f>SUM(B26-'16'!B26)</f>
        <v>85120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SUM(B27-'16'!B27)</f>
        <v>0</v>
      </c>
      <c r="D27" s="14"/>
      <c r="E27" s="1"/>
      <c r="F27" s="1"/>
      <c r="G27" s="33">
        <f>SUM(C27:C28)</f>
        <v>1660</v>
      </c>
    </row>
    <row r="28" spans="1:7" ht="17.25" x14ac:dyDescent="0.3">
      <c r="A28" s="1" t="s">
        <v>25</v>
      </c>
      <c r="B28" s="1">
        <v>263160</v>
      </c>
      <c r="C28" s="6">
        <f>SUM(B28-'16'!B28)</f>
        <v>1660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33808000</v>
      </c>
      <c r="C29" s="6">
        <f>SUM(B29-'16'!B29)</f>
        <v>113000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7261040</v>
      </c>
      <c r="C30" s="6">
        <f>SUM(B30-'16'!B30)</f>
        <v>77380</v>
      </c>
      <c r="D30" s="14"/>
      <c r="E30" s="1"/>
      <c r="F30" s="1"/>
      <c r="G30" s="21">
        <f>SUM(C29:C30)</f>
        <v>190380</v>
      </c>
    </row>
    <row r="31" spans="1:7" ht="17.25" x14ac:dyDescent="0.3">
      <c r="A31" s="1" t="s">
        <v>26</v>
      </c>
      <c r="B31" s="1">
        <v>235000</v>
      </c>
      <c r="C31" s="6">
        <f>SUM(B31-'16'!B31)</f>
        <v>0</v>
      </c>
      <c r="D31" s="14"/>
      <c r="E31" s="1"/>
      <c r="F31" s="1"/>
      <c r="G31" s="33">
        <f>SUM(C31:C32)</f>
        <v>28590</v>
      </c>
    </row>
    <row r="32" spans="1:7" ht="17.25" x14ac:dyDescent="0.3">
      <c r="A32" s="1" t="s">
        <v>27</v>
      </c>
      <c r="B32" s="1">
        <v>7687160</v>
      </c>
      <c r="C32" s="6">
        <f>SUM(B32-'16'!B32)</f>
        <v>28590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63003000</v>
      </c>
      <c r="C33" s="6">
        <f>SUM(B33-'16'!B33)</f>
        <v>114000</v>
      </c>
      <c r="D33" s="14"/>
      <c r="E33" s="1"/>
      <c r="F33" s="1"/>
      <c r="G33" s="33">
        <f>SUM(C33:C34)</f>
        <v>193700</v>
      </c>
    </row>
    <row r="34" spans="1:7" ht="17.25" x14ac:dyDescent="0.3">
      <c r="A34" s="1" t="s">
        <v>29</v>
      </c>
      <c r="B34" s="1">
        <v>5722940</v>
      </c>
      <c r="C34" s="6">
        <f>SUM(B34-'16'!B34)</f>
        <v>79700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SUM(B35-'16'!B35)</f>
        <v>0</v>
      </c>
      <c r="D35" s="14"/>
      <c r="E35" s="1"/>
      <c r="F35" s="1"/>
      <c r="G35" s="33">
        <f>SUM(C35:C36)</f>
        <v>5660</v>
      </c>
    </row>
    <row r="36" spans="1:7" ht="17.25" x14ac:dyDescent="0.3">
      <c r="A36" s="1" t="s">
        <v>44</v>
      </c>
      <c r="B36" s="1">
        <v>3988940</v>
      </c>
      <c r="C36" s="6">
        <f>SUM(B36-'16'!B36)</f>
        <v>5660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259200</v>
      </c>
      <c r="C37" s="6">
        <f>SUM(B37-'16'!B37)</f>
        <v>1000</v>
      </c>
      <c r="D37" s="14"/>
      <c r="E37" s="1"/>
      <c r="F37" s="1"/>
      <c r="G37" s="33">
        <f>SUM(C37:C38)</f>
        <v>16600</v>
      </c>
    </row>
    <row r="38" spans="1:7" ht="17.25" x14ac:dyDescent="0.3">
      <c r="A38" s="1" t="s">
        <v>46</v>
      </c>
      <c r="B38" s="1">
        <v>2018090</v>
      </c>
      <c r="C38" s="6">
        <f>SUM(B38-'16'!B38)</f>
        <v>15600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61664000</v>
      </c>
      <c r="C39" s="6">
        <f>SUM(B39-'16'!B39)</f>
        <v>7000</v>
      </c>
      <c r="D39" s="14"/>
      <c r="E39" s="1"/>
      <c r="F39" s="1"/>
      <c r="G39" s="33">
        <f>SUM(C39:C40)</f>
        <v>63130</v>
      </c>
    </row>
    <row r="40" spans="1:7" ht="17.25" x14ac:dyDescent="0.3">
      <c r="A40" s="1" t="s">
        <v>31</v>
      </c>
      <c r="B40" s="1">
        <v>1478470</v>
      </c>
      <c r="C40" s="6">
        <f>SUM(B40-'16'!B40)</f>
        <v>56130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&amp;C&amp;20December 17,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219600000</v>
      </c>
      <c r="C2" s="6">
        <f>SUM(B2-'17'!B2)</f>
        <v>84000</v>
      </c>
      <c r="D2" s="8"/>
      <c r="E2" s="2"/>
      <c r="F2" s="3"/>
      <c r="G2" s="33">
        <f>SUM(C2:C3)</f>
        <v>131590</v>
      </c>
    </row>
    <row r="3" spans="1:7" ht="17.25" x14ac:dyDescent="0.3">
      <c r="A3" s="1" t="s">
        <v>0</v>
      </c>
      <c r="B3" s="1">
        <v>9985560</v>
      </c>
      <c r="C3" s="6">
        <f>SUM(B3-'17'!B3)</f>
        <v>47590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2810000</v>
      </c>
      <c r="C4" s="6">
        <f>SUM(B4-'17'!B4)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42639160</v>
      </c>
      <c r="C5" s="6">
        <f>SUM(B5-'17'!B5)</f>
        <v>100980</v>
      </c>
      <c r="D5" s="8"/>
      <c r="E5" s="1"/>
      <c r="F5" s="1"/>
      <c r="G5" s="12">
        <f>SUM(C5)</f>
        <v>100980</v>
      </c>
    </row>
    <row r="6" spans="1:7" ht="17.25" x14ac:dyDescent="0.3">
      <c r="A6" s="1" t="s">
        <v>4</v>
      </c>
      <c r="B6" s="1">
        <v>39724420</v>
      </c>
      <c r="C6" s="6">
        <f>SUM(B6-'17'!B6)</f>
        <v>5380</v>
      </c>
      <c r="D6" s="14"/>
      <c r="E6" s="1"/>
      <c r="F6" s="1"/>
      <c r="G6" s="12">
        <f>SUM(C6)</f>
        <v>5380</v>
      </c>
    </row>
    <row r="7" spans="1:7" ht="17.25" x14ac:dyDescent="0.3">
      <c r="A7" s="1" t="s">
        <v>5</v>
      </c>
      <c r="B7" s="1">
        <v>14102400</v>
      </c>
      <c r="C7" s="6">
        <f>SUM(B7-'17'!B7)</f>
        <v>9900</v>
      </c>
      <c r="D7" s="14"/>
      <c r="E7" s="1"/>
      <c r="F7" s="1"/>
      <c r="G7" s="33">
        <f>SUM(C7:C8)</f>
        <v>37000</v>
      </c>
    </row>
    <row r="8" spans="1:7" ht="17.25" x14ac:dyDescent="0.3">
      <c r="A8" s="1" t="s">
        <v>6</v>
      </c>
      <c r="B8" s="1">
        <v>7446010</v>
      </c>
      <c r="C8" s="6">
        <f>SUM(B8-'17'!B8)</f>
        <v>27100</v>
      </c>
      <c r="D8" s="14"/>
      <c r="E8" s="1"/>
      <c r="F8" s="1"/>
      <c r="G8" s="34"/>
    </row>
    <row r="9" spans="1:7" ht="17.25" x14ac:dyDescent="0.3">
      <c r="A9" s="1" t="s">
        <v>7</v>
      </c>
      <c r="B9" s="1">
        <v>2643800</v>
      </c>
      <c r="C9" s="6">
        <f>SUM(B9-'17'!B9)</f>
        <v>20030</v>
      </c>
      <c r="D9" s="14"/>
      <c r="E9" s="1"/>
      <c r="F9" s="1"/>
      <c r="G9" s="12">
        <f>SUM(C9)</f>
        <v>20030</v>
      </c>
    </row>
    <row r="10" spans="1:7" ht="17.25" x14ac:dyDescent="0.3">
      <c r="A10" s="1" t="s">
        <v>8</v>
      </c>
      <c r="B10" s="1">
        <v>104614700</v>
      </c>
      <c r="C10" s="6">
        <f>SUM(B10-'17'!B10)</f>
        <v>563900</v>
      </c>
      <c r="D10" s="14"/>
      <c r="E10" s="1"/>
      <c r="F10" s="1"/>
      <c r="G10" s="33">
        <f>SUM(C10:C11)</f>
        <v>589410</v>
      </c>
    </row>
    <row r="11" spans="1:7" ht="17.25" x14ac:dyDescent="0.3">
      <c r="A11" s="1" t="s">
        <v>9</v>
      </c>
      <c r="B11" s="1">
        <v>36830350</v>
      </c>
      <c r="C11" s="6">
        <f>SUM(B11-'17'!B11)</f>
        <v>25510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7016996000</v>
      </c>
      <c r="C12" s="6">
        <f>SUM(B12-'17'!B12)</f>
        <v>1986000</v>
      </c>
      <c r="D12" s="14"/>
      <c r="E12" s="1"/>
      <c r="F12" s="1">
        <v>1.8</v>
      </c>
      <c r="G12" s="12">
        <f>SUM(C12)</f>
        <v>1986000</v>
      </c>
    </row>
    <row r="13" spans="1:7" ht="17.25" x14ac:dyDescent="0.3">
      <c r="A13" s="1" t="s">
        <v>11</v>
      </c>
      <c r="B13" s="11">
        <v>6666678697000</v>
      </c>
      <c r="C13" s="13">
        <f>SUM(B13-'17'!B13)</f>
        <v>368000</v>
      </c>
      <c r="D13" s="14"/>
      <c r="E13" s="1"/>
      <c r="F13" s="1"/>
      <c r="G13" s="12">
        <f>SUM(C13)</f>
        <v>368000</v>
      </c>
    </row>
    <row r="14" spans="1:7" ht="17.25" x14ac:dyDescent="0.3">
      <c r="A14" s="1" t="s">
        <v>12</v>
      </c>
      <c r="B14" s="1">
        <v>52868050</v>
      </c>
      <c r="C14" s="6">
        <f>SUM(B14-'17'!B14)</f>
        <v>42860</v>
      </c>
      <c r="D14" s="14"/>
      <c r="E14" s="1"/>
      <c r="F14" s="1"/>
      <c r="G14" s="12">
        <f>SUM(C14)</f>
        <v>42860</v>
      </c>
    </row>
    <row r="15" spans="1:7" ht="17.25" x14ac:dyDescent="0.3">
      <c r="A15" s="1" t="s">
        <v>13</v>
      </c>
      <c r="B15" s="1">
        <v>246995850</v>
      </c>
      <c r="C15" s="6">
        <f>SUM(B15-'17'!B15)</f>
        <v>163270</v>
      </c>
      <c r="D15" s="14"/>
      <c r="E15" s="1"/>
      <c r="F15" s="1"/>
      <c r="G15" s="30">
        <f>SUM(C15:C15)</f>
        <v>163270</v>
      </c>
    </row>
    <row r="16" spans="1:7" ht="17.25" x14ac:dyDescent="0.3">
      <c r="A16" s="1" t="s">
        <v>14</v>
      </c>
      <c r="B16" s="1">
        <v>254196000</v>
      </c>
      <c r="C16" s="6">
        <f>SUM(B16-'17'!B16)</f>
        <v>179000</v>
      </c>
      <c r="D16" s="14"/>
      <c r="E16" s="1"/>
      <c r="F16" s="1"/>
      <c r="G16" s="12">
        <f>SUM(C16)</f>
        <v>179000</v>
      </c>
    </row>
    <row r="17" spans="1:7" ht="17.25" x14ac:dyDescent="0.3">
      <c r="A17" s="1" t="s">
        <v>15</v>
      </c>
      <c r="B17" s="1">
        <v>7973790</v>
      </c>
      <c r="C17" s="6">
        <f>SUM(B17-'17'!B17)</f>
        <v>36140</v>
      </c>
      <c r="D17" s="14"/>
      <c r="E17" s="1"/>
      <c r="F17" s="1"/>
      <c r="G17" s="33">
        <f>SUM(C17:C18)</f>
        <v>36740</v>
      </c>
    </row>
    <row r="18" spans="1:7" ht="17.25" x14ac:dyDescent="0.3">
      <c r="A18" s="1" t="s">
        <v>16</v>
      </c>
      <c r="B18" s="1">
        <v>7424100</v>
      </c>
      <c r="C18" s="6">
        <f>SUM(B18-'17'!B18)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56276430</v>
      </c>
      <c r="C19" s="6">
        <f>SUM(B19-'17'!B19)</f>
        <v>31590</v>
      </c>
      <c r="D19" s="14"/>
      <c r="E19" s="1"/>
      <c r="F19" s="1"/>
      <c r="G19" s="12">
        <f>SUM(C19)</f>
        <v>31590</v>
      </c>
    </row>
    <row r="20" spans="1:7" ht="17.25" x14ac:dyDescent="0.3">
      <c r="A20" s="1" t="s">
        <v>18</v>
      </c>
      <c r="B20" s="1">
        <v>26233300</v>
      </c>
      <c r="C20" s="6">
        <f>SUM(B20-'17'!B20)</f>
        <v>53400</v>
      </c>
      <c r="D20" s="14"/>
      <c r="E20" s="1"/>
      <c r="F20" s="1"/>
      <c r="G20" s="12">
        <f>SUM(C20)</f>
        <v>53400</v>
      </c>
    </row>
    <row r="21" spans="1:7" ht="17.25" x14ac:dyDescent="0.3">
      <c r="A21" s="1" t="s">
        <v>19</v>
      </c>
      <c r="B21" s="1">
        <v>99210600</v>
      </c>
      <c r="C21" s="6">
        <f>SUM(B21-'17'!B21)</f>
        <v>51100</v>
      </c>
      <c r="D21" s="14"/>
      <c r="E21" s="1"/>
      <c r="F21" s="1"/>
      <c r="G21" s="12">
        <f>SUM(C21)</f>
        <v>51100</v>
      </c>
    </row>
    <row r="22" spans="1:7" ht="17.25" x14ac:dyDescent="0.3">
      <c r="A22" s="1" t="s">
        <v>42</v>
      </c>
      <c r="B22" s="1">
        <v>14970800</v>
      </c>
      <c r="C22" s="6">
        <f>SUM(B22-'17'!B22)</f>
        <v>54700</v>
      </c>
      <c r="D22" s="14"/>
      <c r="E22" s="1"/>
      <c r="F22" s="1"/>
      <c r="G22" s="27">
        <f>SUM(C22)</f>
        <v>54700</v>
      </c>
    </row>
    <row r="23" spans="1:7" ht="17.25" x14ac:dyDescent="0.3">
      <c r="A23" s="1" t="s">
        <v>20</v>
      </c>
      <c r="B23" s="1">
        <v>25630000</v>
      </c>
      <c r="C23" s="6">
        <f>SUM(B23-'17'!B23)</f>
        <v>29100</v>
      </c>
      <c r="D23" s="14"/>
      <c r="E23" s="1"/>
      <c r="F23" s="1"/>
      <c r="G23" s="33">
        <f>SUM(C23:C24)</f>
        <v>44560</v>
      </c>
    </row>
    <row r="24" spans="1:7" ht="17.25" x14ac:dyDescent="0.3">
      <c r="A24" s="1" t="s">
        <v>21</v>
      </c>
      <c r="B24" s="1">
        <v>4747890</v>
      </c>
      <c r="C24" s="6">
        <f>SUM(B24-'17'!B24)</f>
        <v>15460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71674000</v>
      </c>
      <c r="C25" s="6">
        <f>SUM(B25-'17'!B25)</f>
        <v>128000</v>
      </c>
      <c r="D25" s="14"/>
      <c r="E25" s="1"/>
      <c r="F25" s="1"/>
      <c r="G25" s="33">
        <f>SUM(C25:C26)</f>
        <v>167970</v>
      </c>
    </row>
    <row r="26" spans="1:7" ht="17.25" x14ac:dyDescent="0.3">
      <c r="A26" s="1" t="s">
        <v>23</v>
      </c>
      <c r="B26" s="1">
        <v>6988080</v>
      </c>
      <c r="C26" s="6">
        <f>SUM(B26-'17'!B26)</f>
        <v>39970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SUM(B27-'17'!B27)</f>
        <v>0</v>
      </c>
      <c r="D27" s="14"/>
      <c r="E27" s="1"/>
      <c r="F27" s="1"/>
      <c r="G27" s="33">
        <f>SUM(C27:C28)</f>
        <v>580</v>
      </c>
    </row>
    <row r="28" spans="1:7" ht="17.25" x14ac:dyDescent="0.3">
      <c r="A28" s="1" t="s">
        <v>25</v>
      </c>
      <c r="B28" s="1">
        <v>263740</v>
      </c>
      <c r="C28" s="6">
        <f>SUM(B28-'17'!B28)</f>
        <v>580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33861000</v>
      </c>
      <c r="C29" s="6">
        <f>SUM(B29-'17'!B29)</f>
        <v>53000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7297380</v>
      </c>
      <c r="C30" s="6">
        <f>SUM(B30-'17'!B30)</f>
        <v>36340</v>
      </c>
      <c r="D30" s="14"/>
      <c r="E30" s="1"/>
      <c r="F30" s="1"/>
      <c r="G30" s="21">
        <f>SUM(C29:C30)</f>
        <v>89340</v>
      </c>
    </row>
    <row r="31" spans="1:7" ht="17.25" x14ac:dyDescent="0.3">
      <c r="A31" s="1" t="s">
        <v>26</v>
      </c>
      <c r="B31" s="1">
        <v>235000</v>
      </c>
      <c r="C31" s="6">
        <f>SUM(B31-'17'!B31)</f>
        <v>0</v>
      </c>
      <c r="D31" s="14"/>
      <c r="E31" s="1"/>
      <c r="F31" s="1"/>
      <c r="G31" s="33">
        <f>SUM(C31:C32)</f>
        <v>13790</v>
      </c>
    </row>
    <row r="32" spans="1:7" ht="17.25" x14ac:dyDescent="0.3">
      <c r="A32" s="1" t="s">
        <v>27</v>
      </c>
      <c r="B32" s="1">
        <v>7700950</v>
      </c>
      <c r="C32" s="6">
        <f>SUM(B32-'17'!B32)</f>
        <v>13790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63057000</v>
      </c>
      <c r="C33" s="6">
        <f>SUM(B33-'17'!B33)</f>
        <v>54000</v>
      </c>
      <c r="D33" s="14"/>
      <c r="E33" s="1"/>
      <c r="F33" s="1"/>
      <c r="G33" s="33">
        <f>SUM(C33:C34)</f>
        <v>91540</v>
      </c>
    </row>
    <row r="34" spans="1:7" ht="17.25" x14ac:dyDescent="0.3">
      <c r="A34" s="1" t="s">
        <v>29</v>
      </c>
      <c r="B34" s="1">
        <v>5760480</v>
      </c>
      <c r="C34" s="6">
        <f>SUM(B34-'17'!B34)</f>
        <v>37540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SUM(B35-'17'!B35)</f>
        <v>100</v>
      </c>
      <c r="D35" s="14"/>
      <c r="E35" s="1"/>
      <c r="F35" s="1"/>
      <c r="G35" s="33">
        <f>SUM(C35:C36)</f>
        <v>3280</v>
      </c>
    </row>
    <row r="36" spans="1:7" ht="17.25" x14ac:dyDescent="0.3">
      <c r="A36" s="1" t="s">
        <v>44</v>
      </c>
      <c r="B36" s="1">
        <v>3992120</v>
      </c>
      <c r="C36" s="6">
        <f>SUM(B36-'17'!B36)</f>
        <v>3180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259700</v>
      </c>
      <c r="C37" s="6">
        <f>SUM(B37-'17'!B37)</f>
        <v>500</v>
      </c>
      <c r="D37" s="14"/>
      <c r="E37" s="1"/>
      <c r="F37" s="1"/>
      <c r="G37" s="33">
        <f>SUM(C37:C38)</f>
        <v>7570</v>
      </c>
    </row>
    <row r="38" spans="1:7" ht="17.25" x14ac:dyDescent="0.3">
      <c r="A38" s="1" t="s">
        <v>46</v>
      </c>
      <c r="B38" s="1">
        <v>2025160</v>
      </c>
      <c r="C38" s="6">
        <f>SUM(B38-'17'!B38)</f>
        <v>7070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61665000</v>
      </c>
      <c r="C39" s="6">
        <f>SUM(B39-'17'!B39)</f>
        <v>1000</v>
      </c>
      <c r="D39" s="14"/>
      <c r="E39" s="1"/>
      <c r="F39" s="1"/>
      <c r="G39" s="33">
        <f>SUM(C39:C40)</f>
        <v>24640</v>
      </c>
    </row>
    <row r="40" spans="1:7" ht="17.25" x14ac:dyDescent="0.3">
      <c r="A40" s="1" t="s">
        <v>31</v>
      </c>
      <c r="B40" s="1">
        <v>1502110</v>
      </c>
      <c r="C40" s="6">
        <f>SUM(B40-'17'!B40)</f>
        <v>23640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4301320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&amp;C&amp;20December 18,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.42578125" customWidth="1"/>
    <col min="3" max="3" width="12.85546875" customWidth="1"/>
    <col min="5" max="5" width="8.42578125" customWidth="1"/>
    <col min="6" max="6" width="8.140625" customWidth="1"/>
    <col min="7" max="7" width="15.8554687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219646000</v>
      </c>
      <c r="C2" s="6">
        <f>SUM(B2-'18'!B2)</f>
        <v>46000</v>
      </c>
      <c r="D2" s="8"/>
      <c r="E2" s="2"/>
      <c r="F2" s="3"/>
      <c r="G2" s="33">
        <f>SUM(C2:C3)</f>
        <v>64320</v>
      </c>
    </row>
    <row r="3" spans="1:7" ht="17.25" x14ac:dyDescent="0.3">
      <c r="A3" s="1" t="s">
        <v>0</v>
      </c>
      <c r="B3" s="1">
        <v>32750</v>
      </c>
      <c r="C3" s="6">
        <v>18320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SUM(B4-'18'!B4)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42730890</v>
      </c>
      <c r="C5" s="6">
        <f>SUM(B5-'18'!B5)</f>
        <v>91730</v>
      </c>
      <c r="D5" s="8"/>
      <c r="E5" s="1"/>
      <c r="F5" s="1"/>
      <c r="G5" s="12">
        <f>SUM(C5)</f>
        <v>91730</v>
      </c>
    </row>
    <row r="6" spans="1:7" ht="17.25" x14ac:dyDescent="0.3">
      <c r="A6" s="1" t="s">
        <v>4</v>
      </c>
      <c r="B6" s="1">
        <v>39727950</v>
      </c>
      <c r="C6" s="6">
        <f>SUM(B6-'18'!B6)</f>
        <v>3530</v>
      </c>
      <c r="D6" s="14"/>
      <c r="E6" s="1"/>
      <c r="F6" s="1"/>
      <c r="G6" s="12">
        <f>SUM(C6)</f>
        <v>3530</v>
      </c>
    </row>
    <row r="7" spans="1:7" ht="17.25" x14ac:dyDescent="0.3">
      <c r="A7" s="1" t="s">
        <v>5</v>
      </c>
      <c r="B7" s="1">
        <v>14111500</v>
      </c>
      <c r="C7" s="6">
        <f>SUM(B7-'18'!B7)</f>
        <v>9100</v>
      </c>
      <c r="D7" s="14"/>
      <c r="E7" s="1"/>
      <c r="F7" s="1"/>
      <c r="G7" s="33">
        <f>SUM(C7:C8)</f>
        <v>35990</v>
      </c>
    </row>
    <row r="8" spans="1:7" ht="17.25" x14ac:dyDescent="0.3">
      <c r="A8" s="1" t="s">
        <v>6</v>
      </c>
      <c r="B8" s="1">
        <v>7472900</v>
      </c>
      <c r="C8" s="6">
        <f>SUM(B8-'18'!B8)</f>
        <v>26890</v>
      </c>
      <c r="D8" s="14"/>
      <c r="E8" s="1"/>
      <c r="F8" s="1"/>
      <c r="G8" s="34"/>
    </row>
    <row r="9" spans="1:7" ht="17.25" x14ac:dyDescent="0.3">
      <c r="A9" s="1" t="s">
        <v>7</v>
      </c>
      <c r="B9" s="1">
        <v>2667580</v>
      </c>
      <c r="C9" s="6">
        <f>SUM(B9-'18'!B9)</f>
        <v>23780</v>
      </c>
      <c r="D9" s="14"/>
      <c r="E9" s="1"/>
      <c r="F9" s="1"/>
      <c r="G9" s="12">
        <f>SUM(C9)</f>
        <v>23780</v>
      </c>
    </row>
    <row r="10" spans="1:7" ht="17.25" x14ac:dyDescent="0.3">
      <c r="A10" s="1" t="s">
        <v>8</v>
      </c>
      <c r="B10" s="1">
        <v>104908900</v>
      </c>
      <c r="C10" s="6">
        <f>SUM(B10-'18'!B10)</f>
        <v>294200</v>
      </c>
      <c r="D10" s="14"/>
      <c r="E10" s="1"/>
      <c r="F10" s="1"/>
      <c r="G10" s="33">
        <f>SUM(C10:C11)</f>
        <v>309400</v>
      </c>
    </row>
    <row r="11" spans="1:7" ht="17.25" x14ac:dyDescent="0.3">
      <c r="A11" s="1" t="s">
        <v>9</v>
      </c>
      <c r="B11" s="1">
        <v>36845550</v>
      </c>
      <c r="C11" s="6">
        <f>SUM(B11-'18'!B11)</f>
        <v>15200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7018448000</v>
      </c>
      <c r="C12" s="6">
        <f>SUM(B12-'18'!B12)</f>
        <v>1452000</v>
      </c>
      <c r="D12" s="14"/>
      <c r="E12" s="1"/>
      <c r="F12" s="1">
        <v>1.9</v>
      </c>
      <c r="G12" s="12">
        <f>SUM(C12)</f>
        <v>1452000</v>
      </c>
    </row>
    <row r="13" spans="1:7" ht="17.25" x14ac:dyDescent="0.3">
      <c r="A13" s="1" t="s">
        <v>11</v>
      </c>
      <c r="B13" s="11">
        <v>6666663029000</v>
      </c>
      <c r="C13" s="13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52943490</v>
      </c>
      <c r="C14" s="6">
        <f>SUM(B14-'18'!B14)</f>
        <v>75440</v>
      </c>
      <c r="D14" s="14"/>
      <c r="E14" s="1"/>
      <c r="F14" s="1"/>
      <c r="G14" s="12">
        <f>SUM(C14)</f>
        <v>75440</v>
      </c>
    </row>
    <row r="15" spans="1:7" ht="17.25" x14ac:dyDescent="0.3">
      <c r="A15" s="1" t="s">
        <v>13</v>
      </c>
      <c r="B15" s="1">
        <v>247153660</v>
      </c>
      <c r="C15" s="6">
        <f>SUM(B15-'18'!B15)</f>
        <v>157810</v>
      </c>
      <c r="D15" s="14"/>
      <c r="E15" s="1"/>
      <c r="F15" s="1"/>
      <c r="G15" s="30">
        <f>SUM(C15:C15)</f>
        <v>157810</v>
      </c>
    </row>
    <row r="16" spans="1:7" ht="17.25" x14ac:dyDescent="0.3">
      <c r="A16" s="1" t="s">
        <v>14</v>
      </c>
      <c r="B16" s="1">
        <v>254361000</v>
      </c>
      <c r="C16" s="6">
        <f>SUM(B16-'18'!B16)</f>
        <v>165000</v>
      </c>
      <c r="D16" s="14"/>
      <c r="E16" s="1"/>
      <c r="F16" s="1"/>
      <c r="G16" s="12">
        <f>SUM(C16)</f>
        <v>165000</v>
      </c>
    </row>
    <row r="17" spans="1:7" ht="17.25" x14ac:dyDescent="0.3">
      <c r="A17" s="1" t="s">
        <v>15</v>
      </c>
      <c r="B17" s="1">
        <v>8005930</v>
      </c>
      <c r="C17" s="6">
        <f>SUM(B17-'18'!B17)</f>
        <v>32140</v>
      </c>
      <c r="D17" s="14"/>
      <c r="E17" s="1"/>
      <c r="F17" s="1"/>
      <c r="G17" s="33">
        <f>SUM(C17:C18)</f>
        <v>32440</v>
      </c>
    </row>
    <row r="18" spans="1:7" ht="17.25" x14ac:dyDescent="0.3">
      <c r="A18" s="1" t="s">
        <v>16</v>
      </c>
      <c r="B18" s="1">
        <v>7424400</v>
      </c>
      <c r="C18" s="6">
        <f>SUM(B18-'18'!B18)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56285260</v>
      </c>
      <c r="C19" s="6">
        <f>SUM(B19-'18'!B19)</f>
        <v>8830</v>
      </c>
      <c r="D19" s="14"/>
      <c r="E19" s="1"/>
      <c r="F19" s="1"/>
      <c r="G19" s="12">
        <f>SUM(C19)</f>
        <v>8830</v>
      </c>
    </row>
    <row r="20" spans="1:7" ht="17.25" x14ac:dyDescent="0.3">
      <c r="A20" s="1" t="s">
        <v>18</v>
      </c>
      <c r="B20" s="1">
        <v>26286100</v>
      </c>
      <c r="C20" s="6">
        <f>SUM(B20-'18'!B20)</f>
        <v>52800</v>
      </c>
      <c r="D20" s="14"/>
      <c r="E20" s="1"/>
      <c r="F20" s="1"/>
      <c r="G20" s="12">
        <f>SUM(C20)</f>
        <v>52800</v>
      </c>
    </row>
    <row r="21" spans="1:7" ht="17.25" x14ac:dyDescent="0.3">
      <c r="A21" s="1" t="s">
        <v>19</v>
      </c>
      <c r="B21" s="1">
        <v>99264700</v>
      </c>
      <c r="C21" s="6">
        <f>SUM(B21-'18'!B21)</f>
        <v>54100</v>
      </c>
      <c r="D21" s="14"/>
      <c r="E21" s="1"/>
      <c r="F21" s="1"/>
      <c r="G21" s="12">
        <f>SUM(C21)</f>
        <v>54100</v>
      </c>
    </row>
    <row r="22" spans="1:7" ht="17.25" x14ac:dyDescent="0.3">
      <c r="A22" s="1" t="s">
        <v>42</v>
      </c>
      <c r="B22" s="1">
        <v>15021700</v>
      </c>
      <c r="C22" s="6">
        <f>SUM(B22-'18'!B22)</f>
        <v>50900</v>
      </c>
      <c r="D22" s="14"/>
      <c r="E22" s="1"/>
      <c r="F22" s="1"/>
      <c r="G22" s="27">
        <f>SUM(C22)</f>
        <v>50900</v>
      </c>
    </row>
    <row r="23" spans="1:7" ht="17.25" x14ac:dyDescent="0.3">
      <c r="A23" s="1" t="s">
        <v>20</v>
      </c>
      <c r="B23" s="1">
        <v>25661100</v>
      </c>
      <c r="C23" s="6">
        <f>SUM(B23-'18'!B23)</f>
        <v>31100</v>
      </c>
      <c r="D23" s="14"/>
      <c r="E23" s="1"/>
      <c r="F23" s="1"/>
      <c r="G23" s="33">
        <f>SUM(C23:C24)</f>
        <v>46400</v>
      </c>
    </row>
    <row r="24" spans="1:7" ht="17.25" x14ac:dyDescent="0.3">
      <c r="A24" s="1" t="s">
        <v>21</v>
      </c>
      <c r="B24" s="1">
        <v>4763190</v>
      </c>
      <c r="C24" s="6">
        <f>SUM(B24-'18'!B24)</f>
        <v>15300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71807000</v>
      </c>
      <c r="C25" s="6">
        <f>SUM(B25-'18'!B25)</f>
        <v>133000</v>
      </c>
      <c r="D25" s="14"/>
      <c r="E25" s="1"/>
      <c r="F25" s="1"/>
      <c r="G25" s="33">
        <f>SUM(C25:C26)</f>
        <v>175480</v>
      </c>
    </row>
    <row r="26" spans="1:7" ht="17.25" x14ac:dyDescent="0.3">
      <c r="A26" s="1" t="s">
        <v>23</v>
      </c>
      <c r="B26" s="1">
        <v>7030560</v>
      </c>
      <c r="C26" s="6">
        <f>SUM(B26-'18'!B26)</f>
        <v>42480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SUM(B27-'18'!B27)</f>
        <v>0</v>
      </c>
      <c r="D27" s="14"/>
      <c r="E27" s="1"/>
      <c r="F27" s="1"/>
      <c r="G27" s="33">
        <f>SUM(C27:C28)</f>
        <v>710</v>
      </c>
    </row>
    <row r="28" spans="1:7" ht="17.25" x14ac:dyDescent="0.3">
      <c r="A28" s="1" t="s">
        <v>25</v>
      </c>
      <c r="B28" s="1">
        <v>264450</v>
      </c>
      <c r="C28" s="6">
        <f>SUM(B28-'18'!B28)</f>
        <v>710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33914000</v>
      </c>
      <c r="C29" s="6">
        <f>SUM(B29-'18'!B29)</f>
        <v>53000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7336030</v>
      </c>
      <c r="C30" s="6">
        <f>SUM(B30-'18'!B30)</f>
        <v>38650</v>
      </c>
      <c r="D30" s="14"/>
      <c r="E30" s="1"/>
      <c r="F30" s="1"/>
      <c r="G30" s="21">
        <f>SUM(C29:C30)</f>
        <v>91650</v>
      </c>
    </row>
    <row r="31" spans="1:7" ht="17.25" x14ac:dyDescent="0.3">
      <c r="A31" s="1" t="s">
        <v>26</v>
      </c>
      <c r="B31" s="1">
        <v>235000</v>
      </c>
      <c r="C31" s="6">
        <f>SUM(B31-'18'!B31)</f>
        <v>0</v>
      </c>
      <c r="D31" s="14"/>
      <c r="E31" s="1"/>
      <c r="F31" s="1"/>
      <c r="G31" s="33">
        <f>SUM(C31:C32)</f>
        <v>14280</v>
      </c>
    </row>
    <row r="32" spans="1:7" ht="17.25" x14ac:dyDescent="0.3">
      <c r="A32" s="1" t="s">
        <v>27</v>
      </c>
      <c r="B32" s="1">
        <v>7715230</v>
      </c>
      <c r="C32" s="6">
        <f>SUM(B32-'18'!B32)</f>
        <v>14280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63108000</v>
      </c>
      <c r="C33" s="6">
        <f>SUM(B33-'18'!B33)</f>
        <v>51000</v>
      </c>
      <c r="D33" s="14"/>
      <c r="E33" s="1"/>
      <c r="F33" s="1"/>
      <c r="G33" s="33">
        <f>SUM(C33:C34)</f>
        <v>91280</v>
      </c>
    </row>
    <row r="34" spans="1:7" ht="17.25" x14ac:dyDescent="0.3">
      <c r="A34" s="1" t="s">
        <v>29</v>
      </c>
      <c r="B34" s="1">
        <v>5800760</v>
      </c>
      <c r="C34" s="6">
        <f>SUM(B34-'18'!B34)</f>
        <v>40280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SUM(B35-'18'!B35)</f>
        <v>0</v>
      </c>
      <c r="D35" s="14"/>
      <c r="E35" s="1"/>
      <c r="F35" s="1"/>
      <c r="G35" s="33">
        <f>SUM(C35:C36)</f>
        <v>2950</v>
      </c>
    </row>
    <row r="36" spans="1:7" ht="17.25" x14ac:dyDescent="0.3">
      <c r="A36" s="1" t="s">
        <v>44</v>
      </c>
      <c r="B36" s="1">
        <v>3995070</v>
      </c>
      <c r="C36" s="6">
        <f>SUM(B36-'18'!B36)</f>
        <v>2950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260000</v>
      </c>
      <c r="C37" s="6">
        <f>SUM(B37-'18'!B37)</f>
        <v>300</v>
      </c>
      <c r="D37" s="14"/>
      <c r="E37" s="1"/>
      <c r="F37" s="1"/>
      <c r="G37" s="33">
        <f>SUM(C37:C38)</f>
        <v>8390</v>
      </c>
    </row>
    <row r="38" spans="1:7" ht="17.25" x14ac:dyDescent="0.3">
      <c r="A38" s="1" t="s">
        <v>46</v>
      </c>
      <c r="B38" s="1">
        <v>2033250</v>
      </c>
      <c r="C38" s="6">
        <f>SUM(B38-'18'!B38)</f>
        <v>8090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61665000</v>
      </c>
      <c r="C39" s="6">
        <f>SUM(B39-'18'!B39)</f>
        <v>0</v>
      </c>
      <c r="D39" s="14"/>
      <c r="E39" s="1"/>
      <c r="F39" s="1"/>
      <c r="G39" s="33">
        <f>SUM(C39:C40)</f>
        <v>24510</v>
      </c>
    </row>
    <row r="40" spans="1:7" ht="17.25" x14ac:dyDescent="0.3">
      <c r="A40" s="1" t="s">
        <v>31</v>
      </c>
      <c r="B40" s="1">
        <v>1526620</v>
      </c>
      <c r="C40" s="6">
        <f>SUM(B40-'18'!B40)</f>
        <v>24510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SUM(B41-'18'!B41)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3039720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&amp;C&amp;"-,Bold"&amp;14December 19,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38" sqref="B38"/>
    </sheetView>
  </sheetViews>
  <sheetFormatPr defaultRowHeight="15" x14ac:dyDescent="0.25"/>
  <cols>
    <col min="1" max="1" width="17" customWidth="1"/>
    <col min="2" max="2" width="18.28515625" customWidth="1"/>
    <col min="3" max="3" width="14.140625" customWidth="1"/>
    <col min="4" max="4" width="7" customWidth="1"/>
    <col min="5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218775000</v>
      </c>
      <c r="C2" s="6">
        <f>SUM(B2-'1'!B2)</f>
        <v>48000</v>
      </c>
      <c r="D2" s="8"/>
      <c r="E2" s="2"/>
      <c r="F2" s="3"/>
      <c r="G2" s="33">
        <f>SUM(C2:C3)</f>
        <v>94450</v>
      </c>
    </row>
    <row r="3" spans="1:7" ht="17.25" x14ac:dyDescent="0.3">
      <c r="A3" s="1" t="s">
        <v>0</v>
      </c>
      <c r="B3" s="1">
        <v>9222910</v>
      </c>
      <c r="C3" s="6">
        <f>SUM(B3-'1'!B3)</f>
        <v>46450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2738000</v>
      </c>
      <c r="C4" s="6">
        <f>SUM(B4-'1'!B4)</f>
        <v>0</v>
      </c>
      <c r="D4" s="14"/>
      <c r="E4" s="1"/>
      <c r="F4" s="1"/>
      <c r="G4" s="7">
        <f>SUM(C4)</f>
        <v>0</v>
      </c>
    </row>
    <row r="5" spans="1:7" ht="17.25" x14ac:dyDescent="0.3">
      <c r="A5" s="1" t="s">
        <v>3</v>
      </c>
      <c r="B5" s="1">
        <v>41055460</v>
      </c>
      <c r="C5" s="6">
        <f>SUM(B5-'1'!B5)</f>
        <v>103290</v>
      </c>
      <c r="D5" s="8"/>
      <c r="E5" s="1"/>
      <c r="F5" s="1"/>
      <c r="G5" s="12">
        <f>SUM(C5)</f>
        <v>103290</v>
      </c>
    </row>
    <row r="6" spans="1:7" ht="17.25" x14ac:dyDescent="0.3">
      <c r="A6" s="1" t="s">
        <v>4</v>
      </c>
      <c r="B6" s="1">
        <v>39532090</v>
      </c>
      <c r="C6" s="6">
        <f>SUM(B6-'1'!B6)</f>
        <v>4470</v>
      </c>
      <c r="D6" s="14"/>
      <c r="E6" s="1"/>
      <c r="F6" s="1"/>
      <c r="G6" s="12">
        <f>SUM(C6)</f>
        <v>4470</v>
      </c>
    </row>
    <row r="7" spans="1:7" ht="17.25" x14ac:dyDescent="0.3">
      <c r="A7" s="1" t="s">
        <v>5</v>
      </c>
      <c r="B7" s="1">
        <v>13941400</v>
      </c>
      <c r="C7" s="6">
        <f>SUM(B7-'1'!B7)</f>
        <v>10100</v>
      </c>
      <c r="D7" s="14"/>
      <c r="E7" s="1"/>
      <c r="F7" s="1"/>
      <c r="G7" s="33">
        <f>SUM(C7:C8)</f>
        <v>36270</v>
      </c>
    </row>
    <row r="8" spans="1:7" ht="17.25" x14ac:dyDescent="0.3">
      <c r="A8" s="1" t="s">
        <v>6</v>
      </c>
      <c r="B8" s="1">
        <v>7011390</v>
      </c>
      <c r="C8" s="6">
        <f>SUM(B8-'1'!B8)</f>
        <v>26170</v>
      </c>
      <c r="D8" s="14"/>
      <c r="E8" s="1"/>
      <c r="F8" s="1"/>
      <c r="G8" s="34"/>
    </row>
    <row r="9" spans="1:7" ht="17.25" x14ac:dyDescent="0.3">
      <c r="A9" s="1" t="s">
        <v>7</v>
      </c>
      <c r="B9" s="1">
        <v>2010360</v>
      </c>
      <c r="C9" s="6">
        <f>SUM(B9-'1'!B9)</f>
        <v>111440</v>
      </c>
      <c r="D9" s="14"/>
      <c r="E9" s="1"/>
      <c r="F9" s="1"/>
      <c r="G9" s="12">
        <f>SUM(C9)</f>
        <v>111440</v>
      </c>
    </row>
    <row r="10" spans="1:7" ht="17.25" x14ac:dyDescent="0.3">
      <c r="A10" s="1" t="s">
        <v>8</v>
      </c>
      <c r="B10" s="1">
        <v>97567100</v>
      </c>
      <c r="C10" s="6">
        <f>SUM(B10-'1'!B10)</f>
        <v>405200</v>
      </c>
      <c r="D10" s="14"/>
      <c r="E10" s="1"/>
      <c r="F10" s="1"/>
      <c r="G10" s="33">
        <f>SUM(C10:C11)</f>
        <v>424180</v>
      </c>
    </row>
    <row r="11" spans="1:7" ht="17.25" x14ac:dyDescent="0.3">
      <c r="A11" s="1" t="s">
        <v>9</v>
      </c>
      <c r="B11" s="1">
        <v>36490580</v>
      </c>
      <c r="C11" s="6">
        <f>SUM(B11-'1'!B11)</f>
        <v>18980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6988982000</v>
      </c>
      <c r="C12" s="6">
        <f>SUM(B12-'1'!B12)</f>
        <v>1800000</v>
      </c>
      <c r="D12" s="14"/>
      <c r="E12" s="1"/>
      <c r="F12" s="16"/>
      <c r="G12" s="12">
        <f>SUM(C12)</f>
        <v>1800000</v>
      </c>
    </row>
    <row r="13" spans="1:7" ht="17.25" x14ac:dyDescent="0.3">
      <c r="A13" s="1" t="s">
        <v>11</v>
      </c>
      <c r="B13" s="11">
        <v>6666673084000</v>
      </c>
      <c r="C13" s="13">
        <f>SUM(B13-'1'!B13)</f>
        <v>337000</v>
      </c>
      <c r="D13" s="14"/>
      <c r="E13" s="1"/>
      <c r="F13" s="1"/>
      <c r="G13" s="12">
        <f>SUM(C13)</f>
        <v>337000</v>
      </c>
    </row>
    <row r="14" spans="1:7" ht="17.25" x14ac:dyDescent="0.3">
      <c r="A14" s="1" t="s">
        <v>12</v>
      </c>
      <c r="B14" s="1">
        <v>51956900</v>
      </c>
      <c r="C14" s="6">
        <f>SUM(B14-'1'!B14)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244033180</v>
      </c>
      <c r="C15" s="6">
        <f>SUM(B15-'1'!B15)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251309000</v>
      </c>
      <c r="C16" s="6">
        <f>SUM(B16-'1'!B16)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7469620</v>
      </c>
      <c r="C17" s="6">
        <f>SUM(B17-'1'!B17)</f>
        <v>31230</v>
      </c>
      <c r="D17" s="14"/>
      <c r="E17" s="1"/>
      <c r="F17" s="1"/>
      <c r="G17" s="33">
        <f>SUM(C17:C18)</f>
        <v>31530</v>
      </c>
    </row>
    <row r="18" spans="1:7" ht="17.25" x14ac:dyDescent="0.3">
      <c r="A18" s="1" t="s">
        <v>16</v>
      </c>
      <c r="B18" s="1">
        <v>7418100</v>
      </c>
      <c r="C18" s="6">
        <f>SUM(B18-'1'!B18)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55913770</v>
      </c>
      <c r="C19" s="6">
        <f>SUM(B19-'1'!B19)</f>
        <v>17600</v>
      </c>
      <c r="D19" s="14"/>
      <c r="E19" s="1"/>
      <c r="F19" s="1"/>
      <c r="G19" s="12">
        <f>SUM(C19)</f>
        <v>17600</v>
      </c>
    </row>
    <row r="20" spans="1:7" ht="17.25" x14ac:dyDescent="0.3">
      <c r="A20" s="1" t="s">
        <v>18</v>
      </c>
      <c r="B20" s="1">
        <v>25341800</v>
      </c>
      <c r="C20" s="6">
        <f>SUM(B20-'1'!B20)</f>
        <v>52700</v>
      </c>
      <c r="D20" s="14"/>
      <c r="E20" s="1"/>
      <c r="F20" s="1"/>
      <c r="G20" s="12">
        <f>SUM(C20)</f>
        <v>52700</v>
      </c>
    </row>
    <row r="21" spans="1:7" ht="17.25" x14ac:dyDescent="0.3">
      <c r="A21" s="1" t="s">
        <v>19</v>
      </c>
      <c r="B21" s="1">
        <v>98278600</v>
      </c>
      <c r="C21" s="6">
        <f>SUM(B21-'1'!B21)</f>
        <v>0</v>
      </c>
      <c r="D21" s="14"/>
      <c r="E21" s="1"/>
      <c r="F21" s="14"/>
      <c r="G21" s="12">
        <f>SUM(C21)</f>
        <v>0</v>
      </c>
    </row>
    <row r="22" spans="1:7" ht="17.25" x14ac:dyDescent="0.3">
      <c r="A22" s="1" t="s">
        <v>42</v>
      </c>
      <c r="B22" s="1">
        <v>14121200</v>
      </c>
      <c r="C22" s="6">
        <f>SUM(B22-'1'!B22)</f>
        <v>100400</v>
      </c>
      <c r="D22" s="14"/>
      <c r="E22" s="1"/>
      <c r="F22" s="14"/>
      <c r="G22" s="30">
        <f>C22</f>
        <v>100400</v>
      </c>
    </row>
    <row r="23" spans="1:7" ht="17.25" x14ac:dyDescent="0.3">
      <c r="A23" s="1" t="s">
        <v>20</v>
      </c>
      <c r="B23" s="1">
        <v>25147400</v>
      </c>
      <c r="C23" s="6">
        <f>SUM(B23-'1'!B23)</f>
        <v>58000</v>
      </c>
      <c r="D23" s="14"/>
      <c r="E23" s="1"/>
      <c r="F23" s="1"/>
      <c r="G23" s="33">
        <f>SUM(C23:C24)</f>
        <v>87200</v>
      </c>
    </row>
    <row r="24" spans="1:7" ht="17.25" x14ac:dyDescent="0.3">
      <c r="A24" s="1" t="s">
        <v>21</v>
      </c>
      <c r="B24" s="1">
        <v>4503300</v>
      </c>
      <c r="C24" s="6">
        <f>SUM(B24-'1'!B24)</f>
        <v>29200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69324000</v>
      </c>
      <c r="C25" s="6">
        <f>SUM(B25-'1'!B25)</f>
        <v>319000</v>
      </c>
      <c r="D25" s="14"/>
      <c r="E25" s="1"/>
      <c r="F25" s="1"/>
      <c r="G25" s="33">
        <f>SUM(C25:C26)</f>
        <v>404100</v>
      </c>
    </row>
    <row r="26" spans="1:7" ht="17.25" x14ac:dyDescent="0.3">
      <c r="A26" s="1" t="s">
        <v>23</v>
      </c>
      <c r="B26" s="1">
        <v>6310860</v>
      </c>
      <c r="C26" s="6">
        <f>SUM(B26-'1'!B26)</f>
        <v>85100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SUM(B27-'1'!B27)</f>
        <v>0</v>
      </c>
      <c r="D27" s="14"/>
      <c r="E27" s="1"/>
      <c r="F27" s="1"/>
      <c r="G27" s="33">
        <f>SUM(C27:C28)</f>
        <v>1400</v>
      </c>
    </row>
    <row r="28" spans="1:7" ht="17.25" x14ac:dyDescent="0.3">
      <c r="A28" s="1" t="s">
        <v>25</v>
      </c>
      <c r="B28" s="1">
        <v>252150</v>
      </c>
      <c r="C28" s="6">
        <f>SUM(B28-'1'!B28)</f>
        <v>1400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32954000</v>
      </c>
      <c r="C29" s="6">
        <f>SUM(B29-'1'!B29)</f>
        <v>109000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6735890</v>
      </c>
      <c r="C30" s="6">
        <f>SUM(B30-'1'!B30)</f>
        <v>77500</v>
      </c>
      <c r="D30" s="14"/>
      <c r="E30" s="1"/>
      <c r="F30" s="1"/>
      <c r="G30" s="21">
        <f>SUM(C29:C30)</f>
        <v>186500</v>
      </c>
    </row>
    <row r="31" spans="1:7" ht="17.25" x14ac:dyDescent="0.3">
      <c r="A31" s="1" t="s">
        <v>26</v>
      </c>
      <c r="B31" s="1">
        <v>235000</v>
      </c>
      <c r="C31" s="6">
        <f>SUM(B31-'1'!B31)</f>
        <v>1000</v>
      </c>
      <c r="D31" s="14"/>
      <c r="E31" s="1"/>
      <c r="F31" s="1"/>
      <c r="G31" s="33">
        <f>SUM(C31:C32)</f>
        <v>29610</v>
      </c>
    </row>
    <row r="32" spans="1:7" ht="17.25" x14ac:dyDescent="0.3">
      <c r="A32" s="1" t="s">
        <v>27</v>
      </c>
      <c r="B32" s="1">
        <v>7460020</v>
      </c>
      <c r="C32" s="6">
        <f>SUM(B32-'1'!B32)</f>
        <v>28610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62237000</v>
      </c>
      <c r="C33" s="6">
        <f>SUM(B33-'1'!B33)</f>
        <v>98000</v>
      </c>
      <c r="D33" s="14"/>
      <c r="E33" s="1"/>
      <c r="F33" s="1"/>
      <c r="G33" s="33">
        <f>SUM(C33:C34)</f>
        <v>177440</v>
      </c>
    </row>
    <row r="34" spans="1:7" ht="17.25" x14ac:dyDescent="0.3">
      <c r="A34" s="1" t="s">
        <v>29</v>
      </c>
      <c r="B34" s="1">
        <v>5126960</v>
      </c>
      <c r="C34" s="6">
        <f>SUM(B34-'1'!B34)</f>
        <v>79440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SUM(B35-'1'!B35)</f>
        <v>0</v>
      </c>
      <c r="D35" s="14"/>
      <c r="E35" s="1"/>
      <c r="F35" s="1"/>
      <c r="G35" s="33">
        <f>SUM(C35:C36)</f>
        <v>5400</v>
      </c>
    </row>
    <row r="36" spans="1:7" ht="17.25" x14ac:dyDescent="0.3">
      <c r="A36" s="1" t="s">
        <v>44</v>
      </c>
      <c r="B36" s="1">
        <v>3949480</v>
      </c>
      <c r="C36" s="6">
        <f>SUM(B36-'1'!B36)</f>
        <v>5400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251500</v>
      </c>
      <c r="C37" s="6">
        <f>SUM(B37-'1'!B37)</f>
        <v>700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1903660</v>
      </c>
      <c r="C38" s="6">
        <f>SUM(B38-'1'!B38)</f>
        <v>13750</v>
      </c>
      <c r="D38" s="14"/>
      <c r="E38" s="1"/>
      <c r="F38" s="1"/>
      <c r="G38" s="21">
        <f>SUM(C37:C38)</f>
        <v>14450</v>
      </c>
    </row>
    <row r="39" spans="1:7" ht="17.25" x14ac:dyDescent="0.3">
      <c r="A39" s="1" t="s">
        <v>30</v>
      </c>
      <c r="B39" s="1">
        <v>61455000</v>
      </c>
      <c r="C39" s="6">
        <f>SUM(B39-'1'!B39)</f>
        <v>4000</v>
      </c>
      <c r="D39" s="14"/>
      <c r="E39" s="1"/>
      <c r="F39" s="1"/>
      <c r="G39" s="33">
        <f>SUM(C39:C40)</f>
        <v>62210</v>
      </c>
    </row>
    <row r="40" spans="1:7" ht="17.25" x14ac:dyDescent="0.3">
      <c r="A40" s="1" t="s">
        <v>31</v>
      </c>
      <c r="B40" s="1">
        <v>981020</v>
      </c>
      <c r="C40" s="6">
        <f>SUM(B40-'1'!B40)</f>
        <v>58210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59375" bottom="0.75" header="0.3" footer="0.3"/>
  <pageSetup orientation="portrait" r:id="rId1"/>
  <headerFooter>
    <oddHeader>&amp;C&amp;"-,Bold"&amp;18December 2, 2018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4.5703125" customWidth="1"/>
    <col min="5" max="5" width="8.42578125" customWidth="1"/>
    <col min="6" max="6" width="8.140625" customWidth="1"/>
    <col min="7" max="7" width="14.8554687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219698000</v>
      </c>
      <c r="C2" s="6">
        <f>SUM(B2-'19'!B2)</f>
        <v>52000</v>
      </c>
      <c r="D2" s="8"/>
      <c r="E2" s="2"/>
      <c r="F2" s="3"/>
      <c r="G2" s="33">
        <f>SUM(C2:C3)</f>
        <v>99870</v>
      </c>
    </row>
    <row r="3" spans="1:7" ht="17.25" x14ac:dyDescent="0.3">
      <c r="A3" s="1" t="s">
        <v>0</v>
      </c>
      <c r="B3" s="1">
        <v>80620</v>
      </c>
      <c r="C3" s="6">
        <f>SUM(B3-'19'!B3)</f>
        <v>47870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SUM(B4-'19'!B4)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42831840</v>
      </c>
      <c r="C5" s="6">
        <f>SUM(B5-'19'!B5)</f>
        <v>100950</v>
      </c>
      <c r="D5" s="8"/>
      <c r="E5" s="1"/>
      <c r="F5" s="1"/>
      <c r="G5" s="12">
        <f>SUM(C5)</f>
        <v>100950</v>
      </c>
    </row>
    <row r="6" spans="1:7" ht="17.25" x14ac:dyDescent="0.3">
      <c r="A6" s="1" t="s">
        <v>4</v>
      </c>
      <c r="B6" s="1">
        <v>39732960</v>
      </c>
      <c r="C6" s="6">
        <f>SUM(B6-'19'!B6)</f>
        <v>5010</v>
      </c>
      <c r="D6" s="14"/>
      <c r="E6" s="1"/>
      <c r="F6" s="1"/>
      <c r="G6" s="12">
        <f>SUM(C6)</f>
        <v>5010</v>
      </c>
    </row>
    <row r="7" spans="1:7" ht="17.25" x14ac:dyDescent="0.3">
      <c r="A7" s="1" t="s">
        <v>5</v>
      </c>
      <c r="B7" s="1">
        <v>14120500</v>
      </c>
      <c r="C7" s="6">
        <f>SUM(B7-'19'!B7)</f>
        <v>9000</v>
      </c>
      <c r="D7" s="14"/>
      <c r="E7" s="1"/>
      <c r="F7" s="1"/>
      <c r="G7" s="33">
        <f>SUM(C7:C8)</f>
        <v>36420</v>
      </c>
    </row>
    <row r="8" spans="1:7" ht="17.25" x14ac:dyDescent="0.3">
      <c r="A8" s="1" t="s">
        <v>6</v>
      </c>
      <c r="B8" s="1">
        <v>7500320</v>
      </c>
      <c r="C8" s="6">
        <f>SUM(B8-'19'!B8)</f>
        <v>27420</v>
      </c>
      <c r="D8" s="14"/>
      <c r="E8" s="1"/>
      <c r="F8" s="1"/>
      <c r="G8" s="34"/>
    </row>
    <row r="9" spans="1:7" ht="17.25" x14ac:dyDescent="0.3">
      <c r="A9" s="1" t="s">
        <v>7</v>
      </c>
      <c r="B9" s="1">
        <v>2685710</v>
      </c>
      <c r="C9" s="6">
        <f>SUM(B9-'19'!B9)</f>
        <v>18130</v>
      </c>
      <c r="D9" s="14"/>
      <c r="E9" s="1"/>
      <c r="F9" s="1"/>
      <c r="G9" s="12">
        <f>SUM(C9)</f>
        <v>18130</v>
      </c>
    </row>
    <row r="10" spans="1:7" ht="17.25" x14ac:dyDescent="0.3">
      <c r="A10" s="1" t="s">
        <v>8</v>
      </c>
      <c r="B10" s="1">
        <v>105345700</v>
      </c>
      <c r="C10" s="6">
        <f>SUM(B10-'19'!B10)</f>
        <v>436800</v>
      </c>
      <c r="D10" s="14"/>
      <c r="E10" s="1"/>
      <c r="F10" s="1"/>
      <c r="G10" s="33">
        <f>SUM(C10:C11)</f>
        <v>457290</v>
      </c>
    </row>
    <row r="11" spans="1:7" ht="17.25" x14ac:dyDescent="0.3">
      <c r="A11" s="1" t="s">
        <v>9</v>
      </c>
      <c r="B11" s="1">
        <v>36866040</v>
      </c>
      <c r="C11" s="6">
        <f>SUM(B11-'19'!B11)</f>
        <v>20490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7020040000</v>
      </c>
      <c r="C12" s="6">
        <f>SUM(B12-'19'!B12)</f>
        <v>1592000</v>
      </c>
      <c r="D12" s="14"/>
      <c r="E12" s="1"/>
      <c r="F12" s="1">
        <v>1.8</v>
      </c>
      <c r="G12" s="12">
        <f>SUM(C12)</f>
        <v>1592000</v>
      </c>
    </row>
    <row r="13" spans="1:7" ht="17.25" x14ac:dyDescent="0.3">
      <c r="A13" s="1" t="s">
        <v>11</v>
      </c>
      <c r="B13" s="11">
        <v>6666663362000</v>
      </c>
      <c r="C13" s="13">
        <f>SUM(B13-'19'!B13)</f>
        <v>333000</v>
      </c>
      <c r="D13" s="14"/>
      <c r="E13" s="1"/>
      <c r="F13" s="1"/>
      <c r="G13" s="12">
        <f>SUM(C13)</f>
        <v>333000</v>
      </c>
    </row>
    <row r="14" spans="1:7" ht="17.25" x14ac:dyDescent="0.3">
      <c r="A14" s="1" t="s">
        <v>12</v>
      </c>
      <c r="B14" s="1">
        <v>52962560</v>
      </c>
      <c r="C14" s="6">
        <f>SUM(B14-'19'!B14)</f>
        <v>19070</v>
      </c>
      <c r="D14" s="14"/>
      <c r="E14" s="1"/>
      <c r="F14" s="1"/>
      <c r="G14" s="12">
        <f>SUM(C14)</f>
        <v>19070</v>
      </c>
    </row>
    <row r="15" spans="1:7" ht="17.25" x14ac:dyDescent="0.3">
      <c r="A15" s="1" t="s">
        <v>13</v>
      </c>
      <c r="B15" s="1">
        <v>247331240</v>
      </c>
      <c r="C15" s="6">
        <f>SUM(B15-'19'!B15)</f>
        <v>177580</v>
      </c>
      <c r="D15" s="14"/>
      <c r="E15" s="1"/>
      <c r="F15" s="1"/>
      <c r="G15" s="30">
        <f>SUM(C15:C15)</f>
        <v>177580</v>
      </c>
    </row>
    <row r="16" spans="1:7" ht="17.25" x14ac:dyDescent="0.3">
      <c r="A16" s="1" t="s">
        <v>14</v>
      </c>
      <c r="B16" s="1">
        <v>254523000</v>
      </c>
      <c r="C16" s="6">
        <f>SUM(B16-'19'!B16)</f>
        <v>162000</v>
      </c>
      <c r="D16" s="14"/>
      <c r="E16" s="1"/>
      <c r="F16" s="1"/>
      <c r="G16" s="12">
        <f>SUM(C16)</f>
        <v>162000</v>
      </c>
    </row>
    <row r="17" spans="1:7" ht="17.25" x14ac:dyDescent="0.3">
      <c r="A17" s="1" t="s">
        <v>15</v>
      </c>
      <c r="B17" s="1">
        <v>8037480</v>
      </c>
      <c r="C17" s="6">
        <f>SUM(B17-'19'!B17)</f>
        <v>31550</v>
      </c>
      <c r="D17" s="14"/>
      <c r="E17" s="1"/>
      <c r="F17" s="1"/>
      <c r="G17" s="33">
        <f>SUM(C17:C18)</f>
        <v>32050</v>
      </c>
    </row>
    <row r="18" spans="1:7" ht="17.25" x14ac:dyDescent="0.3">
      <c r="A18" s="1" t="s">
        <v>16</v>
      </c>
      <c r="B18" s="1">
        <v>7424900</v>
      </c>
      <c r="C18" s="6">
        <f>SUM(B18-'19'!B18)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56298450</v>
      </c>
      <c r="C19" s="6">
        <f>SUM(B19-'19'!B19)</f>
        <v>13190</v>
      </c>
      <c r="D19" s="14"/>
      <c r="E19" s="1"/>
      <c r="F19" s="1"/>
      <c r="G19" s="12">
        <f>SUM(C19)</f>
        <v>13190</v>
      </c>
    </row>
    <row r="20" spans="1:7" ht="17.25" x14ac:dyDescent="0.3">
      <c r="A20" s="1" t="s">
        <v>18</v>
      </c>
      <c r="B20" s="1">
        <v>26341600</v>
      </c>
      <c r="C20" s="6">
        <f>SUM(B20-'19'!B20)</f>
        <v>55500</v>
      </c>
      <c r="D20" s="14"/>
      <c r="E20" s="1"/>
      <c r="F20" s="1"/>
      <c r="G20" s="12">
        <f>SUM(C20)</f>
        <v>55500</v>
      </c>
    </row>
    <row r="21" spans="1:7" ht="17.25" x14ac:dyDescent="0.3">
      <c r="A21" s="1" t="s">
        <v>19</v>
      </c>
      <c r="B21" s="1">
        <v>99323700</v>
      </c>
      <c r="C21" s="6">
        <f>SUM(B21-'19'!B21)</f>
        <v>59000</v>
      </c>
      <c r="D21" s="14"/>
      <c r="E21" s="1"/>
      <c r="F21" s="1"/>
      <c r="G21" s="12">
        <f>SUM(C21)</f>
        <v>59000</v>
      </c>
    </row>
    <row r="22" spans="1:7" ht="17.25" x14ac:dyDescent="0.3">
      <c r="A22" s="1" t="s">
        <v>42</v>
      </c>
      <c r="B22" s="1">
        <v>15077000</v>
      </c>
      <c r="C22" s="6">
        <f>SUM(B22-'19'!B22)</f>
        <v>55300</v>
      </c>
      <c r="D22" s="14"/>
      <c r="E22" s="1"/>
      <c r="F22" s="1"/>
      <c r="G22" s="27">
        <f>SUM(C22)</f>
        <v>55300</v>
      </c>
    </row>
    <row r="23" spans="1:7" ht="17.25" x14ac:dyDescent="0.3">
      <c r="A23" s="1" t="s">
        <v>20</v>
      </c>
      <c r="B23" s="1">
        <v>25692500</v>
      </c>
      <c r="C23" s="6">
        <f>SUM(B23-'19'!B23)</f>
        <v>31400</v>
      </c>
      <c r="D23" s="14"/>
      <c r="E23" s="1"/>
      <c r="F23" s="1"/>
      <c r="G23" s="33">
        <f>SUM(C23:C24)</f>
        <v>46920</v>
      </c>
    </row>
    <row r="24" spans="1:7" ht="17.25" x14ac:dyDescent="0.3">
      <c r="A24" s="1" t="s">
        <v>21</v>
      </c>
      <c r="B24" s="1">
        <v>4778710</v>
      </c>
      <c r="C24" s="6">
        <f>SUM(B24-'19'!B24)</f>
        <v>15520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71964000</v>
      </c>
      <c r="C25" s="6">
        <f>SUM(B25-'19'!B25)</f>
        <v>157000</v>
      </c>
      <c r="D25" s="14"/>
      <c r="E25" s="1"/>
      <c r="F25" s="1"/>
      <c r="G25" s="33">
        <f>SUM(C25:C26)</f>
        <v>199240</v>
      </c>
    </row>
    <row r="26" spans="1:7" ht="17.25" x14ac:dyDescent="0.3">
      <c r="A26" s="1" t="s">
        <v>23</v>
      </c>
      <c r="B26" s="1">
        <v>7072800</v>
      </c>
      <c r="C26" s="6">
        <f>SUM(B26-'19'!B26)</f>
        <v>42240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SUM(B27-'19'!B27)</f>
        <v>0</v>
      </c>
      <c r="D27" s="14"/>
      <c r="E27" s="1"/>
      <c r="F27" s="1"/>
      <c r="G27" s="33">
        <f>SUM(C27:C28)</f>
        <v>1970</v>
      </c>
    </row>
    <row r="28" spans="1:7" ht="17.25" x14ac:dyDescent="0.3">
      <c r="A28" s="1" t="s">
        <v>25</v>
      </c>
      <c r="B28" s="1">
        <v>266420</v>
      </c>
      <c r="C28" s="6">
        <f>SUM(B28-'19'!B28)</f>
        <v>1970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33981000</v>
      </c>
      <c r="C29" s="6">
        <f>SUM(B29-'19'!B29)</f>
        <v>67000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7374590</v>
      </c>
      <c r="C30" s="6">
        <f>SUM(B30-'19'!B30)</f>
        <v>38560</v>
      </c>
      <c r="D30" s="14"/>
      <c r="E30" s="1"/>
      <c r="F30" s="1"/>
      <c r="G30" s="21">
        <f>SUM(C29:C30)</f>
        <v>105560</v>
      </c>
    </row>
    <row r="31" spans="1:7" ht="17.25" x14ac:dyDescent="0.3">
      <c r="A31" s="1" t="s">
        <v>26</v>
      </c>
      <c r="B31" s="1">
        <v>235000</v>
      </c>
      <c r="C31" s="6">
        <f>SUM(B31-'19'!B31)</f>
        <v>0</v>
      </c>
      <c r="D31" s="14"/>
      <c r="E31" s="1"/>
      <c r="F31" s="1"/>
      <c r="G31" s="33">
        <f>SUM(C31:C32)</f>
        <v>15850</v>
      </c>
    </row>
    <row r="32" spans="1:7" ht="17.25" x14ac:dyDescent="0.3">
      <c r="A32" s="1" t="s">
        <v>27</v>
      </c>
      <c r="B32" s="1">
        <v>7731080</v>
      </c>
      <c r="C32" s="6">
        <f>SUM(B32-'19'!B32)</f>
        <v>15850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63158000</v>
      </c>
      <c r="C33" s="6">
        <f>SUM(B33-'19'!B33)</f>
        <v>50000</v>
      </c>
      <c r="D33" s="14"/>
      <c r="E33" s="1"/>
      <c r="F33" s="1"/>
      <c r="G33" s="33">
        <f>SUM(C33:C34)</f>
        <v>89040</v>
      </c>
    </row>
    <row r="34" spans="1:7" ht="17.25" x14ac:dyDescent="0.3">
      <c r="A34" s="1" t="s">
        <v>29</v>
      </c>
      <c r="B34" s="1">
        <v>5839800</v>
      </c>
      <c r="C34" s="6">
        <f>SUM(B34-'19'!B34)</f>
        <v>39040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SUM(B35-'19'!B35)</f>
        <v>0</v>
      </c>
      <c r="D35" s="14"/>
      <c r="E35" s="1"/>
      <c r="F35" s="1"/>
      <c r="G35" s="33">
        <f>SUM(C35:C36)</f>
        <v>3140</v>
      </c>
    </row>
    <row r="36" spans="1:7" ht="17.25" x14ac:dyDescent="0.3">
      <c r="A36" s="1" t="s">
        <v>44</v>
      </c>
      <c r="B36" s="1">
        <v>3998210</v>
      </c>
      <c r="C36" s="6">
        <f>SUM(B36-'19'!B36)</f>
        <v>3140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260200</v>
      </c>
      <c r="C37" s="6">
        <f>SUM(B37-'19'!B37)</f>
        <v>200</v>
      </c>
      <c r="D37" s="14"/>
      <c r="E37" s="1"/>
      <c r="F37" s="1"/>
      <c r="G37" s="33">
        <f>SUM(C37:C38)</f>
        <v>7650</v>
      </c>
    </row>
    <row r="38" spans="1:7" ht="17.25" x14ac:dyDescent="0.3">
      <c r="A38" s="1" t="s">
        <v>46</v>
      </c>
      <c r="B38" s="1">
        <v>2040700</v>
      </c>
      <c r="C38" s="6">
        <f>SUM(B38-'19'!B38)</f>
        <v>7450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61665000</v>
      </c>
      <c r="C39" s="6">
        <f>SUM(B39-'19'!B39)</f>
        <v>0</v>
      </c>
      <c r="D39" s="14"/>
      <c r="E39" s="1"/>
      <c r="F39" s="1"/>
      <c r="G39" s="33">
        <f>SUM(C39:C40)</f>
        <v>23980</v>
      </c>
    </row>
    <row r="40" spans="1:7" ht="17.25" x14ac:dyDescent="0.3">
      <c r="A40" s="1" t="s">
        <v>31</v>
      </c>
      <c r="B40" s="1">
        <v>1550600</v>
      </c>
      <c r="C40" s="6">
        <f>SUM(B40-'19'!B40)</f>
        <v>23980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3709710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&amp;C&amp;20December 20, 2018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G44" sqref="G44"/>
    </sheetView>
  </sheetViews>
  <sheetFormatPr defaultRowHeight="15" x14ac:dyDescent="0.25"/>
  <cols>
    <col min="1" max="1" width="16.42578125" customWidth="1"/>
    <col min="2" max="2" width="19.28515625" customWidth="1"/>
    <col min="3" max="3" width="15" customWidth="1"/>
    <col min="4" max="4" width="6.85546875" customWidth="1"/>
    <col min="5" max="5" width="6.42578125" customWidth="1"/>
    <col min="6" max="6" width="6.85546875" customWidth="1"/>
    <col min="7" max="7" width="19.285156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0</v>
      </c>
      <c r="B2" s="1">
        <v>219752000</v>
      </c>
      <c r="C2" s="6">
        <f>SUM(B2-'20'!B2)</f>
        <v>54000</v>
      </c>
      <c r="D2" s="8"/>
      <c r="E2" s="2"/>
      <c r="F2" s="3"/>
      <c r="G2" s="33">
        <f>SUM(C2:C3)</f>
        <v>102540</v>
      </c>
    </row>
    <row r="3" spans="1:7" ht="17.25" x14ac:dyDescent="0.3">
      <c r="A3" s="1" t="s">
        <v>0</v>
      </c>
      <c r="B3" s="1">
        <v>129160</v>
      </c>
      <c r="C3" s="6">
        <f>SUM(B3-'20'!B3)</f>
        <v>48540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SUM(B4-'20'!B4)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42933100</v>
      </c>
      <c r="C5" s="6">
        <f>SUM(B5-'20'!B5)</f>
        <v>101260</v>
      </c>
      <c r="D5" s="8"/>
      <c r="E5" s="1"/>
      <c r="F5" s="1"/>
      <c r="G5" s="12">
        <f>SUM(C5)</f>
        <v>101260</v>
      </c>
    </row>
    <row r="6" spans="1:7" ht="17.25" x14ac:dyDescent="0.3">
      <c r="A6" s="1" t="s">
        <v>4</v>
      </c>
      <c r="B6" s="1">
        <v>39736150</v>
      </c>
      <c r="C6" s="6">
        <f>SUM(B6-'20'!B6)</f>
        <v>3190</v>
      </c>
      <c r="D6" s="14"/>
      <c r="E6" s="1"/>
      <c r="F6" s="1"/>
      <c r="G6" s="12">
        <f>SUM(C6)</f>
        <v>3190</v>
      </c>
    </row>
    <row r="7" spans="1:7" ht="17.25" x14ac:dyDescent="0.3">
      <c r="A7" s="1" t="s">
        <v>5</v>
      </c>
      <c r="B7" s="1">
        <v>14131000</v>
      </c>
      <c r="C7" s="6">
        <f>SUM(B7-'20'!B7)</f>
        <v>10500</v>
      </c>
      <c r="D7" s="14"/>
      <c r="E7" s="1"/>
      <c r="F7" s="1"/>
      <c r="G7" s="33">
        <f>SUM(C7:C8)</f>
        <v>37710</v>
      </c>
    </row>
    <row r="8" spans="1:7" ht="17.25" x14ac:dyDescent="0.3">
      <c r="A8" s="1" t="s">
        <v>6</v>
      </c>
      <c r="B8" s="1">
        <v>7527530</v>
      </c>
      <c r="C8" s="6">
        <f>SUM(B8-'20'!B8)</f>
        <v>27210</v>
      </c>
      <c r="D8" s="14"/>
      <c r="E8" s="1"/>
      <c r="F8" s="1"/>
      <c r="G8" s="34"/>
    </row>
    <row r="9" spans="1:7" ht="17.25" x14ac:dyDescent="0.3">
      <c r="A9" s="1" t="s">
        <v>7</v>
      </c>
      <c r="B9" s="1">
        <v>2707560</v>
      </c>
      <c r="C9" s="6">
        <f>SUM(B9-'20'!B9)</f>
        <v>21850</v>
      </c>
      <c r="D9" s="14"/>
      <c r="E9" s="1"/>
      <c r="F9" s="1"/>
      <c r="G9" s="12">
        <f>SUM(C9)</f>
        <v>21850</v>
      </c>
    </row>
    <row r="10" spans="1:7" ht="17.25" x14ac:dyDescent="0.3">
      <c r="A10" s="1" t="s">
        <v>8</v>
      </c>
      <c r="B10" s="1">
        <v>105628400</v>
      </c>
      <c r="C10" s="6">
        <f>SUM(B10-'20'!B10)</f>
        <v>282700</v>
      </c>
      <c r="D10" s="14"/>
      <c r="E10" s="1"/>
      <c r="F10" s="1"/>
      <c r="G10" s="33">
        <f>SUM(C10:C11)</f>
        <v>296770</v>
      </c>
    </row>
    <row r="11" spans="1:7" ht="17.25" x14ac:dyDescent="0.3">
      <c r="A11" s="1" t="s">
        <v>9</v>
      </c>
      <c r="B11" s="1">
        <v>36880110</v>
      </c>
      <c r="C11" s="6">
        <f>SUM(B11-'20'!B11)</f>
        <v>14070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7021885000</v>
      </c>
      <c r="C12" s="13">
        <f>SUM(B12-'20'!B12)</f>
        <v>1845000</v>
      </c>
      <c r="D12" s="14"/>
      <c r="E12" s="1"/>
      <c r="F12" s="1">
        <v>1.9</v>
      </c>
      <c r="G12" s="12">
        <f>SUM(C12)</f>
        <v>1845000</v>
      </c>
    </row>
    <row r="13" spans="1:7" ht="17.25" x14ac:dyDescent="0.3">
      <c r="A13" s="1" t="s">
        <v>11</v>
      </c>
      <c r="B13" s="11">
        <v>6666663681000</v>
      </c>
      <c r="C13" s="13">
        <f>SUM(B13-'20'!B13)</f>
        <v>319000</v>
      </c>
      <c r="D13" s="14"/>
      <c r="E13" s="1"/>
      <c r="F13" s="1"/>
      <c r="G13" s="12">
        <f>SUM(C13)</f>
        <v>319000</v>
      </c>
    </row>
    <row r="14" spans="1:7" ht="17.25" x14ac:dyDescent="0.3">
      <c r="A14" s="1" t="s">
        <v>12</v>
      </c>
      <c r="B14" s="1">
        <v>53022690</v>
      </c>
      <c r="C14" s="6">
        <f>SUM(B14-'20'!B14)</f>
        <v>60130</v>
      </c>
      <c r="D14" s="14"/>
      <c r="E14" s="1"/>
      <c r="F14" s="1"/>
      <c r="G14" s="12">
        <f>SUM(C14)</f>
        <v>60130</v>
      </c>
    </row>
    <row r="15" spans="1:7" ht="17.25" x14ac:dyDescent="0.3">
      <c r="A15" s="1" t="s">
        <v>13</v>
      </c>
      <c r="B15" s="1">
        <v>247481380</v>
      </c>
      <c r="C15" s="6">
        <f>SUM(B15-'20'!B15)</f>
        <v>150140</v>
      </c>
      <c r="D15" s="14"/>
      <c r="E15" s="1"/>
      <c r="F15" s="1"/>
      <c r="G15" s="30">
        <f>SUM(C15:C15)</f>
        <v>150140</v>
      </c>
    </row>
    <row r="16" spans="1:7" ht="17.25" x14ac:dyDescent="0.3">
      <c r="A16" s="1" t="s">
        <v>14</v>
      </c>
      <c r="B16" s="1">
        <v>254693000</v>
      </c>
      <c r="C16" s="6">
        <f>SUM(B16-'20'!B16)</f>
        <v>170000</v>
      </c>
      <c r="D16" s="14"/>
      <c r="E16" s="1"/>
      <c r="F16" s="1"/>
      <c r="G16" s="12">
        <f>SUM(C16)</f>
        <v>170000</v>
      </c>
    </row>
    <row r="17" spans="1:7" ht="17.25" x14ac:dyDescent="0.3">
      <c r="A17" s="1" t="s">
        <v>15</v>
      </c>
      <c r="B17" s="1">
        <v>8060160</v>
      </c>
      <c r="C17" s="6">
        <f>SUM(B17-'20'!B17)</f>
        <v>22680</v>
      </c>
      <c r="D17" s="14"/>
      <c r="E17" s="1"/>
      <c r="F17" s="1"/>
      <c r="G17" s="35">
        <f>SUM(C17:C18)</f>
        <v>23980</v>
      </c>
    </row>
    <row r="18" spans="1:7" ht="17.25" x14ac:dyDescent="0.3">
      <c r="A18" s="1" t="s">
        <v>16</v>
      </c>
      <c r="B18" s="1">
        <v>7426200</v>
      </c>
      <c r="C18" s="6">
        <f>SUM(B18-'20'!B18)</f>
        <v>1300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56313900</v>
      </c>
      <c r="C19" s="6">
        <f>SUM(B19-'20'!B19)</f>
        <v>15450</v>
      </c>
      <c r="D19" s="14"/>
      <c r="E19" s="1"/>
      <c r="F19" s="1"/>
      <c r="G19" s="12">
        <f>SUM(C19)</f>
        <v>15450</v>
      </c>
    </row>
    <row r="20" spans="1:7" ht="17.25" x14ac:dyDescent="0.3">
      <c r="A20" s="1" t="s">
        <v>18</v>
      </c>
      <c r="B20" s="1">
        <v>26396400</v>
      </c>
      <c r="C20" s="6">
        <f>SUM(B20-'20'!B20)</f>
        <v>54800</v>
      </c>
      <c r="D20" s="14"/>
      <c r="E20" s="1"/>
      <c r="F20" s="1"/>
      <c r="G20" s="12">
        <f>SUM(C20)</f>
        <v>54800</v>
      </c>
    </row>
    <row r="21" spans="1:7" ht="17.25" x14ac:dyDescent="0.3">
      <c r="A21" s="1" t="s">
        <v>19</v>
      </c>
      <c r="B21" s="1">
        <v>99376500</v>
      </c>
      <c r="C21" s="6">
        <f>SUM(B21-'20'!B21)</f>
        <v>52800</v>
      </c>
      <c r="D21" s="14"/>
      <c r="E21" s="1"/>
      <c r="F21" s="1"/>
      <c r="G21" s="12">
        <f>SUM(C21)</f>
        <v>52800</v>
      </c>
    </row>
    <row r="22" spans="1:7" ht="17.25" x14ac:dyDescent="0.3">
      <c r="A22" s="1" t="s">
        <v>42</v>
      </c>
      <c r="B22" s="1">
        <v>15131700</v>
      </c>
      <c r="C22" s="6">
        <f>SUM(B22-'20'!B22)</f>
        <v>54700</v>
      </c>
      <c r="D22" s="14"/>
      <c r="E22" s="1"/>
      <c r="F22" s="1"/>
      <c r="G22" s="27">
        <f>SUM(C22)</f>
        <v>54700</v>
      </c>
    </row>
    <row r="23" spans="1:7" ht="17.25" x14ac:dyDescent="0.3">
      <c r="A23" s="1" t="s">
        <v>20</v>
      </c>
      <c r="B23" s="1">
        <v>25722500</v>
      </c>
      <c r="C23" s="6">
        <f>SUM(B23-'20'!B23)</f>
        <v>30000</v>
      </c>
      <c r="D23" s="14"/>
      <c r="E23" s="1"/>
      <c r="F23" s="1"/>
      <c r="G23" s="33">
        <f>SUM(C23:C24)</f>
        <v>45660</v>
      </c>
    </row>
    <row r="24" spans="1:7" ht="17.25" x14ac:dyDescent="0.3">
      <c r="A24" s="1" t="s">
        <v>21</v>
      </c>
      <c r="B24" s="1">
        <v>4794370</v>
      </c>
      <c r="C24" s="6">
        <f>SUM(B24-'20'!B24)</f>
        <v>15660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72116000</v>
      </c>
      <c r="C25" s="6">
        <f>SUM(B25-'20'!B25)</f>
        <v>152000</v>
      </c>
      <c r="D25" s="14"/>
      <c r="E25" s="1"/>
      <c r="F25" s="1"/>
      <c r="G25" s="33">
        <f>SUM(C25:C26)</f>
        <v>195080</v>
      </c>
    </row>
    <row r="26" spans="1:7" ht="17.25" x14ac:dyDescent="0.3">
      <c r="A26" s="1" t="s">
        <v>23</v>
      </c>
      <c r="B26" s="1">
        <v>7115880</v>
      </c>
      <c r="C26" s="6">
        <f>SUM(B26-'20'!B26)</f>
        <v>43080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SUM(B27-'20'!B27)</f>
        <v>0</v>
      </c>
      <c r="D27" s="14"/>
      <c r="E27" s="1"/>
      <c r="F27" s="1"/>
      <c r="G27" s="35">
        <f>SUM(C27:C28)</f>
        <v>410</v>
      </c>
    </row>
    <row r="28" spans="1:7" ht="17.25" x14ac:dyDescent="0.3">
      <c r="A28" s="1" t="s">
        <v>25</v>
      </c>
      <c r="B28" s="1">
        <v>266830</v>
      </c>
      <c r="C28" s="6">
        <f>SUM(B28-'20'!B28)</f>
        <v>410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34035000</v>
      </c>
      <c r="C29" s="6">
        <f>SUM(B29-'20'!B29)</f>
        <v>54000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7413970</v>
      </c>
      <c r="C30" s="6">
        <f>SUM(B30-'20'!B30)</f>
        <v>39380</v>
      </c>
      <c r="D30" s="14"/>
      <c r="E30" s="1"/>
      <c r="F30" s="1"/>
      <c r="G30" s="21">
        <f>SUM(C29:C30)</f>
        <v>93380</v>
      </c>
    </row>
    <row r="31" spans="1:7" ht="17.25" x14ac:dyDescent="0.3">
      <c r="A31" s="1" t="s">
        <v>26</v>
      </c>
      <c r="B31" s="1">
        <v>235000</v>
      </c>
      <c r="C31" s="6">
        <f>SUM(B31-'20'!B31)</f>
        <v>0</v>
      </c>
      <c r="D31" s="14"/>
      <c r="E31" s="1"/>
      <c r="F31" s="1"/>
      <c r="G31" s="35">
        <f>SUM(C31:C32)</f>
        <v>15560</v>
      </c>
    </row>
    <row r="32" spans="1:7" ht="17.25" x14ac:dyDescent="0.3">
      <c r="A32" s="1" t="s">
        <v>27</v>
      </c>
      <c r="B32" s="1">
        <v>7746640</v>
      </c>
      <c r="C32" s="6">
        <f>SUM(B32-'20'!B32)</f>
        <v>15560</v>
      </c>
      <c r="D32" s="14"/>
      <c r="E32" s="1"/>
      <c r="F32" s="1"/>
      <c r="G32" s="36"/>
    </row>
    <row r="33" spans="1:7" ht="17.25" x14ac:dyDescent="0.3">
      <c r="A33" s="1" t="s">
        <v>28</v>
      </c>
      <c r="B33" s="1">
        <v>63211000</v>
      </c>
      <c r="C33" s="6">
        <f>SUM(B33-'20'!B33)</f>
        <v>53000</v>
      </c>
      <c r="D33" s="14"/>
      <c r="E33" s="1"/>
      <c r="F33" s="1"/>
      <c r="G33" s="33">
        <f>SUM(C33:C34)</f>
        <v>93920</v>
      </c>
    </row>
    <row r="34" spans="1:7" ht="17.25" x14ac:dyDescent="0.3">
      <c r="A34" s="1" t="s">
        <v>29</v>
      </c>
      <c r="B34" s="1">
        <v>5880720</v>
      </c>
      <c r="C34" s="6">
        <f>SUM(B34-'20'!B34)</f>
        <v>40920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SUM(B35-'20'!B35)</f>
        <v>0</v>
      </c>
      <c r="D35" s="14"/>
      <c r="E35" s="1"/>
      <c r="F35" s="1"/>
      <c r="G35" s="33">
        <f>SUM(C35:C36)</f>
        <v>2680</v>
      </c>
    </row>
    <row r="36" spans="1:7" ht="17.25" x14ac:dyDescent="0.3">
      <c r="A36" s="1" t="s">
        <v>44</v>
      </c>
      <c r="B36" s="1">
        <v>4000890</v>
      </c>
      <c r="C36" s="6">
        <f>SUM(B36-'20'!B36)</f>
        <v>2680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260500</v>
      </c>
      <c r="C37" s="6">
        <f>SUM(B37-'20'!B37)</f>
        <v>300</v>
      </c>
      <c r="D37" s="14"/>
      <c r="E37" s="1"/>
      <c r="F37" s="1"/>
      <c r="G37" s="33">
        <f>SUM(C37:C38)</f>
        <v>6360</v>
      </c>
    </row>
    <row r="38" spans="1:7" ht="17.25" x14ac:dyDescent="0.3">
      <c r="A38" s="1" t="s">
        <v>46</v>
      </c>
      <c r="B38" s="1">
        <v>2046760</v>
      </c>
      <c r="C38" s="6">
        <f>SUM(B38-'20'!B38)</f>
        <v>6060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61666000</v>
      </c>
      <c r="C39" s="6">
        <f>SUM(B39-'20'!B39)</f>
        <v>1000</v>
      </c>
      <c r="D39" s="14"/>
      <c r="E39" s="1"/>
      <c r="F39" s="1"/>
      <c r="G39" s="33">
        <f>SUM(C39:C40)</f>
        <v>24280</v>
      </c>
    </row>
    <row r="40" spans="1:7" ht="17.25" x14ac:dyDescent="0.3">
      <c r="A40" s="1" t="s">
        <v>31</v>
      </c>
      <c r="B40" s="1">
        <v>1573880</v>
      </c>
      <c r="C40" s="6">
        <f>SUM(B40-'20'!B40)</f>
        <v>23280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3786650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185185185185186" bottom="0.75" header="0.3" footer="0.3"/>
  <pageSetup orientation="portrait" r:id="rId1"/>
  <headerFooter>
    <oddHeader>&amp;C&amp;20December 21, 2018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6.140625" customWidth="1"/>
    <col min="4" max="4" width="6.85546875" customWidth="1"/>
    <col min="5" max="5" width="6.28515625" customWidth="1"/>
    <col min="6" max="6" width="6.7109375" customWidth="1"/>
    <col min="7" max="7" width="18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219802000</v>
      </c>
      <c r="C2" s="6">
        <f>SUM(B2-'21'!B2)</f>
        <v>50000</v>
      </c>
      <c r="D2" s="8"/>
      <c r="E2" s="2"/>
      <c r="F2" s="3"/>
      <c r="G2" s="33">
        <f>SUM(C2:C3)</f>
        <v>98820</v>
      </c>
    </row>
    <row r="3" spans="1:7" ht="17.25" x14ac:dyDescent="0.3">
      <c r="A3" s="1" t="s">
        <v>0</v>
      </c>
      <c r="B3" s="1">
        <v>177980</v>
      </c>
      <c r="C3" s="6">
        <f>SUM(B3-'21'!B3)</f>
        <v>48820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SUM(B4-'21'!B4)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43001100</v>
      </c>
      <c r="C5" s="6">
        <f>SUM(B5-'21'!B5)</f>
        <v>68000</v>
      </c>
      <c r="D5" s="8"/>
      <c r="E5" s="1"/>
      <c r="F5" s="1"/>
      <c r="G5" s="12">
        <f>SUM(C5)</f>
        <v>68000</v>
      </c>
    </row>
    <row r="6" spans="1:7" ht="17.25" x14ac:dyDescent="0.3">
      <c r="A6" s="1" t="s">
        <v>4</v>
      </c>
      <c r="B6" s="1">
        <v>39740330</v>
      </c>
      <c r="C6" s="6">
        <f>SUM(B6-'21'!B6)</f>
        <v>4180</v>
      </c>
      <c r="D6" s="14"/>
      <c r="E6" s="1"/>
      <c r="F6" s="1"/>
      <c r="G6" s="12">
        <f>SUM(C6)</f>
        <v>4180</v>
      </c>
    </row>
    <row r="7" spans="1:7" ht="17.25" x14ac:dyDescent="0.3">
      <c r="A7" s="1" t="s">
        <v>5</v>
      </c>
      <c r="B7" s="1">
        <v>14141300</v>
      </c>
      <c r="C7" s="6">
        <f>SUM(B7-'21'!B7)</f>
        <v>10300</v>
      </c>
      <c r="D7" s="14"/>
      <c r="E7" s="1"/>
      <c r="F7" s="1"/>
      <c r="G7" s="33">
        <f>SUM(C7:C8)</f>
        <v>39270</v>
      </c>
    </row>
    <row r="8" spans="1:7" ht="17.25" x14ac:dyDescent="0.3">
      <c r="A8" s="1" t="s">
        <v>6</v>
      </c>
      <c r="B8" s="1">
        <v>7556500</v>
      </c>
      <c r="C8" s="6">
        <f>SUM(B8-'21'!B8)</f>
        <v>28970</v>
      </c>
      <c r="D8" s="14"/>
      <c r="E8" s="1"/>
      <c r="F8" s="1"/>
      <c r="G8" s="34"/>
    </row>
    <row r="9" spans="1:7" ht="17.25" x14ac:dyDescent="0.3">
      <c r="A9" s="1" t="s">
        <v>7</v>
      </c>
      <c r="B9" s="1">
        <v>2729020</v>
      </c>
      <c r="C9" s="6">
        <f>SUM(B9-'21'!B9)</f>
        <v>21460</v>
      </c>
      <c r="D9" s="14"/>
      <c r="E9" s="1"/>
      <c r="F9" s="1"/>
      <c r="G9" s="12">
        <f>SUM(C9)</f>
        <v>21460</v>
      </c>
    </row>
    <row r="10" spans="1:7" ht="17.25" x14ac:dyDescent="0.3">
      <c r="A10" s="1" t="s">
        <v>8</v>
      </c>
      <c r="B10" s="1">
        <v>106087400</v>
      </c>
      <c r="C10" s="6">
        <f>SUM(B10-'21'!B10)</f>
        <v>459000</v>
      </c>
      <c r="D10" s="14"/>
      <c r="E10" s="1"/>
      <c r="F10" s="1"/>
      <c r="G10" s="33">
        <f>SUM(C10:C11)</f>
        <v>480710</v>
      </c>
    </row>
    <row r="11" spans="1:7" ht="17.25" x14ac:dyDescent="0.3">
      <c r="A11" s="1" t="s">
        <v>9</v>
      </c>
      <c r="B11" s="1">
        <v>36901820</v>
      </c>
      <c r="C11" s="6">
        <f>SUM(B11-'21'!B11)</f>
        <v>21710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7023468000</v>
      </c>
      <c r="C12" s="6">
        <f>SUM(B12-'21'!B12)</f>
        <v>1583000</v>
      </c>
      <c r="D12" s="14"/>
      <c r="E12" s="1"/>
      <c r="F12" s="1"/>
      <c r="G12" s="12">
        <f>SUM(C12)</f>
        <v>1583000</v>
      </c>
    </row>
    <row r="13" spans="1:7" ht="17.25" x14ac:dyDescent="0.3">
      <c r="A13" s="1" t="s">
        <v>11</v>
      </c>
      <c r="B13" s="11">
        <v>6666664076000</v>
      </c>
      <c r="C13" s="6">
        <f>SUM(B13-'21'!B13)</f>
        <v>395000</v>
      </c>
      <c r="D13" s="14"/>
      <c r="E13" s="1"/>
      <c r="F13" s="1"/>
      <c r="G13" s="12">
        <f>SUM(C13)</f>
        <v>395000</v>
      </c>
    </row>
    <row r="14" spans="1:7" ht="17.25" x14ac:dyDescent="0.3">
      <c r="A14" s="1" t="s">
        <v>12</v>
      </c>
      <c r="B14" s="1">
        <v>53043000</v>
      </c>
      <c r="C14" s="6">
        <f>SUM(B14-'21'!B14)</f>
        <v>20310</v>
      </c>
      <c r="D14" s="14"/>
      <c r="E14" s="1"/>
      <c r="F14" s="1"/>
      <c r="G14" s="12">
        <f>SUM(C14)</f>
        <v>20310</v>
      </c>
    </row>
    <row r="15" spans="1:7" ht="17.25" x14ac:dyDescent="0.3">
      <c r="A15" s="1" t="s">
        <v>13</v>
      </c>
      <c r="B15" s="1">
        <v>247658420</v>
      </c>
      <c r="C15" s="6">
        <f>SUM(B15-'21'!B15)</f>
        <v>177040</v>
      </c>
      <c r="D15" s="14"/>
      <c r="E15" s="1"/>
      <c r="F15" s="1"/>
      <c r="G15" s="30">
        <f>SUM(C15:C15)</f>
        <v>177040</v>
      </c>
    </row>
    <row r="16" spans="1:7" ht="17.25" x14ac:dyDescent="0.3">
      <c r="A16" s="1" t="s">
        <v>14</v>
      </c>
      <c r="B16" s="1">
        <v>254848000</v>
      </c>
      <c r="C16" s="6">
        <f>SUM(B16-'21'!B16)</f>
        <v>155000</v>
      </c>
      <c r="D16" s="14"/>
      <c r="E16" s="1"/>
      <c r="F16" s="1"/>
      <c r="G16" s="12">
        <f>SUM(C16)</f>
        <v>155000</v>
      </c>
    </row>
    <row r="17" spans="1:7" ht="17.25" x14ac:dyDescent="0.3">
      <c r="A17" s="1" t="s">
        <v>15</v>
      </c>
      <c r="B17" s="1">
        <v>8105740</v>
      </c>
      <c r="C17" s="6">
        <f>SUM(B17-'21'!B17)</f>
        <v>45580</v>
      </c>
      <c r="D17" s="14"/>
      <c r="E17" s="1"/>
      <c r="F17" s="1"/>
      <c r="G17" s="33">
        <f>SUM(C17:C18)</f>
        <v>45880</v>
      </c>
    </row>
    <row r="18" spans="1:7" ht="17.25" x14ac:dyDescent="0.3">
      <c r="A18" s="1" t="s">
        <v>16</v>
      </c>
      <c r="B18" s="1">
        <v>7426500</v>
      </c>
      <c r="C18" s="6">
        <f>SUM(B18-'21'!B18)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56327520</v>
      </c>
      <c r="C19" s="6">
        <f>SUM(B19-'21'!B19)</f>
        <v>13620</v>
      </c>
      <c r="D19" s="14"/>
      <c r="E19" s="1"/>
      <c r="F19" s="1"/>
      <c r="G19" s="12">
        <f>SUM(C19)</f>
        <v>13620</v>
      </c>
    </row>
    <row r="20" spans="1:7" ht="17.25" x14ac:dyDescent="0.3">
      <c r="A20" s="1" t="s">
        <v>18</v>
      </c>
      <c r="B20" s="1">
        <v>26449600</v>
      </c>
      <c r="C20" s="6">
        <f>SUM(B20-'21'!B20)</f>
        <v>53200</v>
      </c>
      <c r="D20" s="14"/>
      <c r="E20" s="1"/>
      <c r="F20" s="1"/>
      <c r="G20" s="12">
        <f>SUM(C20)</f>
        <v>53200</v>
      </c>
    </row>
    <row r="21" spans="1:7" ht="17.25" x14ac:dyDescent="0.3">
      <c r="A21" s="1" t="s">
        <v>19</v>
      </c>
      <c r="B21" s="1">
        <v>99438400</v>
      </c>
      <c r="C21" s="6">
        <f>SUM(B21-'21'!B21)</f>
        <v>61900</v>
      </c>
      <c r="D21" s="14"/>
      <c r="E21" s="1"/>
      <c r="F21" s="1"/>
      <c r="G21" s="12">
        <f>SUM(C21)</f>
        <v>61900</v>
      </c>
    </row>
    <row r="22" spans="1:7" ht="17.25" x14ac:dyDescent="0.3">
      <c r="A22" s="1" t="s">
        <v>42</v>
      </c>
      <c r="B22" s="1">
        <v>15183500</v>
      </c>
      <c r="C22" s="6">
        <f>SUM(B22-'21'!B22)</f>
        <v>51800</v>
      </c>
      <c r="D22" s="14"/>
      <c r="E22" s="1"/>
      <c r="F22" s="1"/>
      <c r="G22" s="27">
        <f>SUM(C22)</f>
        <v>51800</v>
      </c>
    </row>
    <row r="23" spans="1:7" ht="17.25" x14ac:dyDescent="0.3">
      <c r="A23" s="1" t="s">
        <v>20</v>
      </c>
      <c r="B23" s="1">
        <v>25752200</v>
      </c>
      <c r="C23" s="6">
        <f>SUM(B23-'21'!B23)</f>
        <v>29700</v>
      </c>
      <c r="D23" s="14"/>
      <c r="E23" s="1"/>
      <c r="F23" s="1"/>
      <c r="G23" s="33">
        <f>SUM(C23:C24)</f>
        <v>45000</v>
      </c>
    </row>
    <row r="24" spans="1:7" ht="17.25" x14ac:dyDescent="0.3">
      <c r="A24" s="1" t="s">
        <v>21</v>
      </c>
      <c r="B24" s="1">
        <v>4809670</v>
      </c>
      <c r="C24" s="6">
        <f>SUM(B24-'21'!B24)</f>
        <v>15300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72268000</v>
      </c>
      <c r="C25" s="6">
        <f>SUM(B25-'21'!B25)</f>
        <v>152000</v>
      </c>
      <c r="D25" s="14"/>
      <c r="E25" s="1"/>
      <c r="F25" s="1"/>
      <c r="G25" s="33">
        <f>SUM(C25:C26)</f>
        <v>193400</v>
      </c>
    </row>
    <row r="26" spans="1:7" ht="17.25" x14ac:dyDescent="0.3">
      <c r="A26" s="1" t="s">
        <v>23</v>
      </c>
      <c r="B26" s="1">
        <v>7157280</v>
      </c>
      <c r="C26" s="6">
        <f>SUM(B26-'21'!B26)</f>
        <v>41400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SUM(B27-'21'!B27)</f>
        <v>0</v>
      </c>
      <c r="D27" s="14"/>
      <c r="E27" s="1"/>
      <c r="F27" s="1"/>
      <c r="G27" s="33">
        <f>SUM(C27:C28)</f>
        <v>630</v>
      </c>
    </row>
    <row r="28" spans="1:7" ht="17.25" x14ac:dyDescent="0.3">
      <c r="A28" s="1" t="s">
        <v>25</v>
      </c>
      <c r="B28" s="1">
        <v>267460</v>
      </c>
      <c r="C28" s="6">
        <f>SUM(B28-'21'!B28)</f>
        <v>630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34085000</v>
      </c>
      <c r="C29" s="6">
        <f>SUM(B29-'21'!B29)</f>
        <v>50000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7449140</v>
      </c>
      <c r="C30" s="6">
        <f>SUM(B30-'21'!B30)</f>
        <v>35170</v>
      </c>
      <c r="D30" s="14"/>
      <c r="E30" s="1"/>
      <c r="F30" s="1"/>
      <c r="G30" s="21">
        <f>SUM(C29:C30)</f>
        <v>85170</v>
      </c>
    </row>
    <row r="31" spans="1:7" ht="17.25" x14ac:dyDescent="0.3">
      <c r="A31" s="1" t="s">
        <v>26</v>
      </c>
      <c r="B31" s="1">
        <v>235000</v>
      </c>
      <c r="C31" s="6">
        <f>SUM(B31-'21'!B31)</f>
        <v>0</v>
      </c>
      <c r="D31" s="14"/>
      <c r="E31" s="1"/>
      <c r="F31" s="1"/>
      <c r="G31" s="33">
        <f>SUM(C31:C32)</f>
        <v>14450</v>
      </c>
    </row>
    <row r="32" spans="1:7" ht="17.25" x14ac:dyDescent="0.3">
      <c r="A32" s="1" t="s">
        <v>27</v>
      </c>
      <c r="B32" s="1">
        <v>7761090</v>
      </c>
      <c r="C32" s="6">
        <f>SUM(B32-'21'!B32)</f>
        <v>14450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63259000</v>
      </c>
      <c r="C33" s="6">
        <f>SUM(B33-'21'!B33)</f>
        <v>48000</v>
      </c>
      <c r="D33" s="14"/>
      <c r="E33" s="1"/>
      <c r="F33" s="1"/>
      <c r="G33" s="33">
        <f>SUM(C33:C34)</f>
        <v>86190</v>
      </c>
    </row>
    <row r="34" spans="1:7" ht="17.25" x14ac:dyDescent="0.3">
      <c r="A34" s="1" t="s">
        <v>29</v>
      </c>
      <c r="B34" s="1">
        <v>5918910</v>
      </c>
      <c r="C34" s="6">
        <f>SUM(B34-'21'!B34)</f>
        <v>38190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SUM(B35-'21'!B35)</f>
        <v>0</v>
      </c>
      <c r="D35" s="14"/>
      <c r="E35" s="1"/>
      <c r="F35" s="1"/>
      <c r="G35" s="33">
        <f>SUM(C35:C36)</f>
        <v>2820</v>
      </c>
    </row>
    <row r="36" spans="1:7" ht="17.25" x14ac:dyDescent="0.3">
      <c r="A36" s="1" t="s">
        <v>44</v>
      </c>
      <c r="B36" s="1">
        <v>4003710</v>
      </c>
      <c r="C36" s="6">
        <f>SUM(B36-'21'!B36)</f>
        <v>2820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260700</v>
      </c>
      <c r="C37" s="6">
        <f>SUM(B37-'21'!B37)</f>
        <v>200</v>
      </c>
      <c r="D37" s="14"/>
      <c r="E37" s="1"/>
      <c r="F37" s="1"/>
      <c r="G37" s="33">
        <f>SUM(C37:C38)</f>
        <v>7090</v>
      </c>
    </row>
    <row r="38" spans="1:7" ht="17.25" x14ac:dyDescent="0.3">
      <c r="A38" s="1" t="s">
        <v>46</v>
      </c>
      <c r="B38" s="1">
        <v>2053650</v>
      </c>
      <c r="C38" s="6">
        <f>SUM(B38-'21'!B38)</f>
        <v>6890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61666000</v>
      </c>
      <c r="C39" s="6">
        <f>SUM(B39-'21'!B39)</f>
        <v>0</v>
      </c>
      <c r="D39" s="14"/>
      <c r="E39" s="1"/>
      <c r="F39" s="1"/>
      <c r="G39" s="33">
        <f>SUM(C39:C40)</f>
        <v>22730</v>
      </c>
    </row>
    <row r="40" spans="1:7" ht="17.25" x14ac:dyDescent="0.3">
      <c r="A40" s="1" t="s">
        <v>31</v>
      </c>
      <c r="B40" s="1">
        <v>1596610</v>
      </c>
      <c r="C40" s="6">
        <f>SUM(B40-'21'!B40)</f>
        <v>22730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3726670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&amp;C&amp;20December 22, 2018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" sqref="B4"/>
    </sheetView>
  </sheetViews>
  <sheetFormatPr defaultRowHeight="15" x14ac:dyDescent="0.25"/>
  <cols>
    <col min="1" max="1" width="17" customWidth="1"/>
    <col min="2" max="2" width="17.7109375" customWidth="1"/>
    <col min="3" max="3" width="18.5703125" customWidth="1"/>
    <col min="4" max="4" width="7.7109375" customWidth="1"/>
    <col min="5" max="5" width="7.42578125" customWidth="1"/>
    <col min="6" max="6" width="7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219849000</v>
      </c>
      <c r="C2" s="6">
        <f>SUM(B2-'22'!B2)</f>
        <v>47000</v>
      </c>
      <c r="D2" s="8"/>
      <c r="E2" s="2"/>
      <c r="F2" s="3"/>
      <c r="G2" s="33">
        <f>SUM(C2:C3)</f>
        <v>93060</v>
      </c>
    </row>
    <row r="3" spans="1:7" ht="17.25" x14ac:dyDescent="0.3">
      <c r="A3" s="1" t="s">
        <v>0</v>
      </c>
      <c r="B3" s="1">
        <v>224040</v>
      </c>
      <c r="C3" s="6">
        <f>SUM(B3-'22'!B3)</f>
        <v>46060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SUM(B4-'22'!B4)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43125180</v>
      </c>
      <c r="C5" s="6">
        <f>SUM(B5-'22'!B5)</f>
        <v>124080</v>
      </c>
      <c r="D5" s="8"/>
      <c r="E5" s="1"/>
      <c r="F5" s="1"/>
      <c r="G5" s="12">
        <f>SUM(C5)</f>
        <v>124080</v>
      </c>
    </row>
    <row r="6" spans="1:7" ht="17.25" x14ac:dyDescent="0.3">
      <c r="A6" s="1" t="s">
        <v>4</v>
      </c>
      <c r="B6" s="1">
        <v>39745970</v>
      </c>
      <c r="C6" s="6">
        <f>SUM(B6-'22'!B6)</f>
        <v>5640</v>
      </c>
      <c r="D6" s="14"/>
      <c r="E6" s="1"/>
      <c r="F6" s="1"/>
      <c r="G6" s="12">
        <f>SUM(C6)</f>
        <v>5640</v>
      </c>
    </row>
    <row r="7" spans="1:7" ht="17.25" x14ac:dyDescent="0.3">
      <c r="A7" s="1" t="s">
        <v>5</v>
      </c>
      <c r="B7" s="1">
        <v>14155200</v>
      </c>
      <c r="C7" s="6">
        <f>SUM(B7-'22'!B7)</f>
        <v>13900</v>
      </c>
      <c r="D7" s="14"/>
      <c r="E7" s="1"/>
      <c r="F7" s="1"/>
      <c r="G7" s="33">
        <f>SUM(C7:C8)</f>
        <v>40750</v>
      </c>
    </row>
    <row r="8" spans="1:7" ht="17.25" x14ac:dyDescent="0.3">
      <c r="A8" s="1" t="s">
        <v>6</v>
      </c>
      <c r="B8" s="1">
        <v>7583350</v>
      </c>
      <c r="C8" s="6">
        <f>SUM(B8-'22'!B8)</f>
        <v>26850</v>
      </c>
      <c r="D8" s="14"/>
      <c r="E8" s="1"/>
      <c r="F8" s="1"/>
      <c r="G8" s="34"/>
    </row>
    <row r="9" spans="1:7" ht="17.25" x14ac:dyDescent="0.3">
      <c r="A9" s="1" t="s">
        <v>7</v>
      </c>
      <c r="B9" s="1">
        <v>2748750</v>
      </c>
      <c r="C9" s="6">
        <f>SUM(B9-'22'!B9)</f>
        <v>19730</v>
      </c>
      <c r="D9" s="14"/>
      <c r="E9" s="1"/>
      <c r="F9" s="1"/>
      <c r="G9" s="12">
        <f>SUM(C9)</f>
        <v>19730</v>
      </c>
    </row>
    <row r="10" spans="1:7" ht="17.25" x14ac:dyDescent="0.3">
      <c r="A10" s="1" t="s">
        <v>8</v>
      </c>
      <c r="B10" s="1">
        <v>106663600</v>
      </c>
      <c r="C10" s="6">
        <f>SUM(B10-'22'!B10)</f>
        <v>576200</v>
      </c>
      <c r="D10" s="14"/>
      <c r="E10" s="1"/>
      <c r="F10" s="1"/>
      <c r="G10" s="33">
        <f>SUM(C10:C11)</f>
        <v>604690</v>
      </c>
    </row>
    <row r="11" spans="1:7" ht="17.25" x14ac:dyDescent="0.3">
      <c r="A11" s="1" t="s">
        <v>9</v>
      </c>
      <c r="B11" s="1">
        <v>36930310</v>
      </c>
      <c r="C11" s="6">
        <f>SUM(B11-'22'!B11)</f>
        <v>28490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7024932000</v>
      </c>
      <c r="C12" s="6">
        <f>SUM(B12-'22'!B12)</f>
        <v>1464000</v>
      </c>
      <c r="D12" s="14"/>
      <c r="E12" s="1"/>
      <c r="F12" s="1"/>
      <c r="G12" s="12">
        <f>SUM(C12)</f>
        <v>1464000</v>
      </c>
    </row>
    <row r="13" spans="1:7" ht="17.25" x14ac:dyDescent="0.3">
      <c r="A13" s="1" t="s">
        <v>11</v>
      </c>
      <c r="B13" s="11">
        <v>6666664424000</v>
      </c>
      <c r="C13" s="13">
        <f>SUM(B13-'22'!B13)</f>
        <v>348000</v>
      </c>
      <c r="D13" s="14"/>
      <c r="E13" s="1"/>
      <c r="F13" s="1"/>
      <c r="G13" s="12">
        <f>SUM(C13)</f>
        <v>348000</v>
      </c>
    </row>
    <row r="14" spans="1:7" ht="17.25" x14ac:dyDescent="0.3">
      <c r="A14" s="1" t="s">
        <v>12</v>
      </c>
      <c r="B14" s="1">
        <v>53043000</v>
      </c>
      <c r="C14" s="6">
        <f>SUM(B14-'22'!B14)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247658420</v>
      </c>
      <c r="C15" s="6">
        <f>SUM(B15-'22'!B15)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254848000</v>
      </c>
      <c r="C16" s="6">
        <f>SUM(B16-'22'!B16)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8135280</v>
      </c>
      <c r="C17" s="6">
        <f>SUM(B17-'22'!B17)</f>
        <v>29540</v>
      </c>
      <c r="D17" s="14"/>
      <c r="E17" s="1"/>
      <c r="F17" s="1"/>
      <c r="G17" s="35">
        <f>SUM(C17:C18)</f>
        <v>29640</v>
      </c>
    </row>
    <row r="18" spans="1:7" ht="17.25" x14ac:dyDescent="0.3">
      <c r="A18" s="1" t="s">
        <v>16</v>
      </c>
      <c r="B18" s="1">
        <v>7426600</v>
      </c>
      <c r="C18" s="6">
        <f>SUM(B18-'22'!B18)</f>
        <v>100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56330390</v>
      </c>
      <c r="C19" s="6">
        <f>SUM(B19-'22'!B19)</f>
        <v>2870</v>
      </c>
      <c r="D19" s="14"/>
      <c r="E19" s="1"/>
      <c r="F19" s="1"/>
      <c r="G19" s="12">
        <f>SUM(C19)</f>
        <v>2870</v>
      </c>
    </row>
    <row r="20" spans="1:7" ht="17.25" x14ac:dyDescent="0.3">
      <c r="A20" s="1" t="s">
        <v>18</v>
      </c>
      <c r="B20" s="1">
        <v>26512000</v>
      </c>
      <c r="C20" s="6">
        <f>SUM(B20-'22'!B20)</f>
        <v>62400</v>
      </c>
      <c r="D20" s="14"/>
      <c r="E20" s="1"/>
      <c r="F20" s="1"/>
      <c r="G20" s="12">
        <f>SUM(C20)</f>
        <v>62400</v>
      </c>
    </row>
    <row r="21" spans="1:7" ht="17.25" x14ac:dyDescent="0.3">
      <c r="A21" s="1" t="s">
        <v>19</v>
      </c>
      <c r="B21" s="1">
        <v>99438400</v>
      </c>
      <c r="C21" s="6">
        <f>SUM(B21-'22'!B21)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15238400</v>
      </c>
      <c r="C22" s="6">
        <f>SUM(B22-'22'!B22)</f>
        <v>54900</v>
      </c>
      <c r="D22" s="14"/>
      <c r="E22" s="1"/>
      <c r="F22" s="1"/>
      <c r="G22" s="27">
        <f>SUM(C22)</f>
        <v>54900</v>
      </c>
    </row>
    <row r="23" spans="1:7" ht="17.25" x14ac:dyDescent="0.3">
      <c r="A23" s="1" t="s">
        <v>20</v>
      </c>
      <c r="B23" s="1">
        <v>25782300</v>
      </c>
      <c r="C23" s="6">
        <f>SUM(B23-'22'!B23)</f>
        <v>30100</v>
      </c>
      <c r="D23" s="14"/>
      <c r="E23" s="1"/>
      <c r="F23" s="1"/>
      <c r="G23" s="33">
        <f>SUM(C23:C24)</f>
        <v>45110</v>
      </c>
    </row>
    <row r="24" spans="1:7" ht="17.25" x14ac:dyDescent="0.3">
      <c r="A24" s="1" t="s">
        <v>21</v>
      </c>
      <c r="B24" s="1">
        <v>4824680</v>
      </c>
      <c r="C24" s="6">
        <f>SUM(B24-'22'!B24)</f>
        <v>15010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72268000</v>
      </c>
      <c r="C25" s="6">
        <f>SUM(B25-'22'!B25)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7157280</v>
      </c>
      <c r="C26" s="6">
        <f>SUM(B26-'22'!B26)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SUM(B27-'22'!B27)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267460</v>
      </c>
      <c r="C28" s="6">
        <f>SUM(B28-'22'!B28)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34085000</v>
      </c>
      <c r="C29" s="6">
        <f>SUM(B29-'22'!B29)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7449140</v>
      </c>
      <c r="C30" s="6">
        <f>SUM(B30-'22'!B30)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235000</v>
      </c>
      <c r="C31" s="6">
        <f>SUM(B31-'22'!B31)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7761090</v>
      </c>
      <c r="C32" s="6">
        <f>SUM(B32-'22'!B32)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63259000</v>
      </c>
      <c r="C33" s="6">
        <f>SUM(B33-'22'!B33)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5918910</v>
      </c>
      <c r="C34" s="6">
        <f>SUM(B34-'22'!B34)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SUM(B35-'22'!B35)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4003710</v>
      </c>
      <c r="C36" s="6">
        <f>SUM(B36-'22'!B36)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260700</v>
      </c>
      <c r="C37" s="6">
        <f>SUM(B37-'22'!B37)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2053650</v>
      </c>
      <c r="C38" s="6">
        <f>SUM(B38-'22'!B38)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61666000</v>
      </c>
      <c r="C39" s="6">
        <f>SUM(B39-'22'!B39)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1596610</v>
      </c>
      <c r="C40" s="6">
        <f>SUM(B40-'22'!B40)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SUM(B41-'22'!B41)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&amp;C&amp;20December 23, 2018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B36" sqref="B36"/>
    </sheetView>
  </sheetViews>
  <sheetFormatPr defaultRowHeight="15" x14ac:dyDescent="0.25"/>
  <cols>
    <col min="1" max="1" width="17" customWidth="1"/>
    <col min="2" max="2" width="18.140625" customWidth="1"/>
    <col min="3" max="3" width="16.140625" customWidth="1"/>
    <col min="4" max="4" width="8.42578125" customWidth="1"/>
    <col min="5" max="5" width="7.5703125" customWidth="1"/>
    <col min="6" max="6" width="6.7109375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219909000</v>
      </c>
      <c r="C2" s="6">
        <f>SUM(B2-'23'!B2)</f>
        <v>60000</v>
      </c>
      <c r="D2" s="8"/>
      <c r="E2" s="2"/>
      <c r="F2" s="3"/>
      <c r="G2" s="33">
        <f>SUM(C2:C3)</f>
        <v>109530</v>
      </c>
    </row>
    <row r="3" spans="1:7" ht="17.25" x14ac:dyDescent="0.3">
      <c r="A3" s="1" t="s">
        <v>0</v>
      </c>
      <c r="B3" s="1">
        <v>273570</v>
      </c>
      <c r="C3" s="6">
        <f>SUM(B3-'23'!B3)</f>
        <v>49530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SUM(B4-'23'!B4)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43234330</v>
      </c>
      <c r="C5" s="6">
        <f>SUM(B5-'23'!B5)</f>
        <v>109150</v>
      </c>
      <c r="D5" s="8"/>
      <c r="E5" s="1"/>
      <c r="F5" s="1"/>
      <c r="G5" s="12">
        <f>SUM(C5)</f>
        <v>109150</v>
      </c>
    </row>
    <row r="6" spans="1:7" ht="17.25" x14ac:dyDescent="0.3">
      <c r="A6" s="1" t="s">
        <v>4</v>
      </c>
      <c r="B6" s="1">
        <v>39750600</v>
      </c>
      <c r="C6" s="6">
        <f>SUM(B6-'23'!B6)</f>
        <v>4630</v>
      </c>
      <c r="D6" s="14"/>
      <c r="E6" s="1"/>
      <c r="F6" s="1"/>
      <c r="G6" s="12">
        <f>SUM(C6)</f>
        <v>4630</v>
      </c>
    </row>
    <row r="7" spans="1:7" ht="17.25" x14ac:dyDescent="0.3">
      <c r="A7" s="1" t="s">
        <v>5</v>
      </c>
      <c r="B7" s="1">
        <v>14166800</v>
      </c>
      <c r="C7" s="6">
        <f>SUM(B7-'23'!B7)</f>
        <v>11600</v>
      </c>
      <c r="D7" s="14"/>
      <c r="E7" s="1"/>
      <c r="F7" s="1"/>
      <c r="G7" s="33">
        <f>SUM(C7:C8)</f>
        <v>39620</v>
      </c>
    </row>
    <row r="8" spans="1:7" ht="17.25" x14ac:dyDescent="0.3">
      <c r="A8" s="1" t="s">
        <v>6</v>
      </c>
      <c r="B8" s="1">
        <v>7611370</v>
      </c>
      <c r="C8" s="6">
        <f>SUM(B8-'23'!B8)</f>
        <v>28020</v>
      </c>
      <c r="D8" s="14"/>
      <c r="E8" s="1"/>
      <c r="F8" s="1"/>
      <c r="G8" s="34"/>
    </row>
    <row r="9" spans="1:7" ht="17.25" x14ac:dyDescent="0.3">
      <c r="A9" s="1" t="s">
        <v>7</v>
      </c>
      <c r="B9" s="1">
        <v>2772020</v>
      </c>
      <c r="C9" s="6">
        <f>SUM(B9-'23'!B9)</f>
        <v>23270</v>
      </c>
      <c r="D9" s="14"/>
      <c r="E9" s="1"/>
      <c r="F9" s="1"/>
      <c r="G9" s="12">
        <f>SUM(C9)</f>
        <v>23270</v>
      </c>
    </row>
    <row r="10" spans="1:7" ht="17.25" x14ac:dyDescent="0.3">
      <c r="A10" s="1" t="s">
        <v>8</v>
      </c>
      <c r="B10" s="1">
        <v>106865500</v>
      </c>
      <c r="C10" s="6">
        <f>SUM(B10-'23'!B10)</f>
        <v>201900</v>
      </c>
      <c r="D10" s="14"/>
      <c r="E10" s="1"/>
      <c r="F10" s="1"/>
      <c r="G10" s="33">
        <f>SUM(C10:C11)</f>
        <v>212420</v>
      </c>
    </row>
    <row r="11" spans="1:7" ht="17.25" x14ac:dyDescent="0.3">
      <c r="A11" s="1" t="s">
        <v>9</v>
      </c>
      <c r="B11" s="1">
        <v>36940830</v>
      </c>
      <c r="C11" s="6">
        <f>SUM(B11-'23'!B11)</f>
        <v>10520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7026847000</v>
      </c>
      <c r="C12" s="6">
        <f>SUM(B12-'23'!B12)</f>
        <v>1915000</v>
      </c>
      <c r="D12" s="14"/>
      <c r="E12" s="1"/>
      <c r="F12" s="1"/>
      <c r="G12" s="12">
        <f>SUM(C12)</f>
        <v>1915000</v>
      </c>
    </row>
    <row r="13" spans="1:7" ht="17.25" x14ac:dyDescent="0.3">
      <c r="A13" s="1" t="s">
        <v>11</v>
      </c>
      <c r="B13" s="11">
        <v>6666664800000</v>
      </c>
      <c r="C13" s="13">
        <f>SUM(B13-'23'!B13)</f>
        <v>376000</v>
      </c>
      <c r="D13" s="14"/>
      <c r="E13" s="1"/>
      <c r="F13" s="1"/>
      <c r="G13" s="12">
        <f>SUM(C13)</f>
        <v>376000</v>
      </c>
    </row>
    <row r="14" spans="1:7" ht="17.25" x14ac:dyDescent="0.3">
      <c r="A14" s="1" t="s">
        <v>12</v>
      </c>
      <c r="B14" s="1">
        <v>53128600</v>
      </c>
      <c r="C14" s="6">
        <f>SUM(B14-'23'!B14)</f>
        <v>85600</v>
      </c>
      <c r="D14" s="14"/>
      <c r="E14" s="1"/>
      <c r="F14" s="1"/>
      <c r="G14" s="12">
        <f>SUM(C14)</f>
        <v>85600</v>
      </c>
    </row>
    <row r="15" spans="1:7" ht="17.25" x14ac:dyDescent="0.3">
      <c r="A15" s="1" t="s">
        <v>13</v>
      </c>
      <c r="B15" s="1">
        <v>248004550</v>
      </c>
      <c r="C15" s="6">
        <f>SUM(B15-'23'!B15)</f>
        <v>346130</v>
      </c>
      <c r="D15" s="14"/>
      <c r="E15" s="1"/>
      <c r="F15" s="1"/>
      <c r="G15" s="30">
        <f>SUM(C15:C15)</f>
        <v>346130</v>
      </c>
    </row>
    <row r="16" spans="1:7" ht="17.25" x14ac:dyDescent="0.3">
      <c r="A16" s="1" t="s">
        <v>14</v>
      </c>
      <c r="B16" s="1">
        <v>255192000</v>
      </c>
      <c r="C16" s="6">
        <f>SUM(B16-'23'!B16)</f>
        <v>344000</v>
      </c>
      <c r="D16" s="14"/>
      <c r="E16" s="1"/>
      <c r="F16" s="1"/>
      <c r="G16" s="12">
        <f>SUM(C16)</f>
        <v>344000</v>
      </c>
    </row>
    <row r="17" spans="1:7" ht="17.25" x14ac:dyDescent="0.3">
      <c r="A17" s="1" t="s">
        <v>15</v>
      </c>
      <c r="B17" s="1">
        <v>8167330</v>
      </c>
      <c r="C17" s="6">
        <f>SUM(B17-'23'!B17)</f>
        <v>32050</v>
      </c>
      <c r="D17" s="14"/>
      <c r="E17" s="1"/>
      <c r="F17" s="1"/>
      <c r="G17" s="33">
        <f>SUM(C17:C18)</f>
        <v>32050</v>
      </c>
    </row>
    <row r="18" spans="1:7" ht="17.25" x14ac:dyDescent="0.3">
      <c r="A18" s="1" t="s">
        <v>16</v>
      </c>
      <c r="B18" s="1">
        <v>7426600</v>
      </c>
      <c r="C18" s="6">
        <f>SUM(B18-'23'!B18)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56342440</v>
      </c>
      <c r="C19" s="6">
        <f>SUM(B19-'23'!B19)</f>
        <v>12050</v>
      </c>
      <c r="D19" s="14"/>
      <c r="E19" s="1"/>
      <c r="F19" s="1"/>
      <c r="G19" s="12">
        <f>SUM(C19)</f>
        <v>12050</v>
      </c>
    </row>
    <row r="20" spans="1:7" ht="17.25" x14ac:dyDescent="0.3">
      <c r="A20" s="1" t="s">
        <v>18</v>
      </c>
      <c r="B20" s="1">
        <v>26579800</v>
      </c>
      <c r="C20" s="6">
        <f>SUM(B20-'23'!B20)</f>
        <v>67800</v>
      </c>
      <c r="D20" s="14"/>
      <c r="E20" s="1"/>
      <c r="F20" s="1"/>
      <c r="G20" s="12">
        <f>SUM(C20)</f>
        <v>67800</v>
      </c>
    </row>
    <row r="21" spans="1:7" ht="17.25" x14ac:dyDescent="0.3">
      <c r="A21" s="1" t="s">
        <v>19</v>
      </c>
      <c r="B21" s="1">
        <v>99551600</v>
      </c>
      <c r="C21" s="6">
        <f>SUM(B21-'23'!B21)</f>
        <v>113200</v>
      </c>
      <c r="D21" s="14"/>
      <c r="E21" s="1"/>
      <c r="F21" s="1"/>
      <c r="G21" s="12">
        <f>SUM(C21)</f>
        <v>113200</v>
      </c>
    </row>
    <row r="22" spans="1:7" ht="17.25" x14ac:dyDescent="0.3">
      <c r="A22" s="1" t="s">
        <v>42</v>
      </c>
      <c r="B22" s="1">
        <v>15299200</v>
      </c>
      <c r="C22" s="6">
        <f>SUM(B22-'23'!B22)</f>
        <v>60800</v>
      </c>
      <c r="D22" s="14"/>
      <c r="E22" s="1"/>
      <c r="F22" s="1"/>
      <c r="G22" s="27">
        <f>SUM(C22)</f>
        <v>60800</v>
      </c>
    </row>
    <row r="23" spans="1:7" ht="17.25" x14ac:dyDescent="0.3">
      <c r="A23" s="1" t="s">
        <v>20</v>
      </c>
      <c r="B23" s="1">
        <v>25814200</v>
      </c>
      <c r="C23" s="6">
        <f>SUM(B23-'23'!B23)</f>
        <v>31900</v>
      </c>
      <c r="D23" s="14"/>
      <c r="E23" s="1"/>
      <c r="F23" s="1"/>
      <c r="G23" s="33">
        <f>SUM(C23:C24)</f>
        <v>47770</v>
      </c>
    </row>
    <row r="24" spans="1:7" ht="17.25" x14ac:dyDescent="0.3">
      <c r="A24" s="1" t="s">
        <v>21</v>
      </c>
      <c r="B24" s="1">
        <v>4840550</v>
      </c>
      <c r="C24" s="6">
        <f>SUM(B24-'23'!B24)</f>
        <v>15870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72593000</v>
      </c>
      <c r="C25" s="6">
        <f>SUM(B25-'23'!B25)</f>
        <v>325000</v>
      </c>
      <c r="D25" s="14"/>
      <c r="E25" s="1"/>
      <c r="F25" s="1"/>
      <c r="G25" s="33">
        <f>SUM(C25:C26)</f>
        <v>409600</v>
      </c>
    </row>
    <row r="26" spans="1:7" ht="17.25" x14ac:dyDescent="0.3">
      <c r="A26" s="1" t="s">
        <v>23</v>
      </c>
      <c r="B26" s="1">
        <v>7241880</v>
      </c>
      <c r="C26" s="6">
        <f>SUM(B26-'23'!B26)</f>
        <v>84600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SUM(B27-'23'!B27)</f>
        <v>0</v>
      </c>
      <c r="D27" s="14"/>
      <c r="E27" s="1"/>
      <c r="F27" s="1"/>
      <c r="G27" s="33">
        <f>SUM(C27:C28)</f>
        <v>1100</v>
      </c>
    </row>
    <row r="28" spans="1:7" ht="17.25" x14ac:dyDescent="0.3">
      <c r="A28" s="1" t="s">
        <v>25</v>
      </c>
      <c r="B28" s="1">
        <v>268560</v>
      </c>
      <c r="C28" s="6">
        <f>SUM(B28-'23'!B28)</f>
        <v>1100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34235000</v>
      </c>
      <c r="C29" s="6">
        <f>SUM(B29-'23'!B29)</f>
        <v>150000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7473230</v>
      </c>
      <c r="C30" s="6">
        <f>SUM(B30-'23'!B30)</f>
        <v>24090</v>
      </c>
      <c r="D30" s="14"/>
      <c r="E30" s="1"/>
      <c r="F30" s="1"/>
      <c r="G30" s="21">
        <f>SUM(C29:C30)</f>
        <v>174090</v>
      </c>
    </row>
    <row r="31" spans="1:7" ht="17.25" x14ac:dyDescent="0.3">
      <c r="A31" s="1" t="s">
        <v>26</v>
      </c>
      <c r="B31" s="1">
        <v>235000</v>
      </c>
      <c r="C31" s="6">
        <f>SUM(B31-'23'!B31)</f>
        <v>0</v>
      </c>
      <c r="D31" s="14"/>
      <c r="E31" s="1"/>
      <c r="F31" s="1"/>
      <c r="G31" s="33">
        <f>SUM(C31:C32)</f>
        <v>32800</v>
      </c>
    </row>
    <row r="32" spans="1:7" ht="17.25" x14ac:dyDescent="0.3">
      <c r="A32" s="1" t="s">
        <v>27</v>
      </c>
      <c r="B32" s="1">
        <v>7793890</v>
      </c>
      <c r="C32" s="6">
        <f>SUM(B32-'23'!B32)</f>
        <v>32800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63373000</v>
      </c>
      <c r="C33" s="6">
        <f>SUM(B33-'23'!B33)</f>
        <v>114000</v>
      </c>
      <c r="D33" s="14"/>
      <c r="E33" s="1"/>
      <c r="F33" s="1"/>
      <c r="G33" s="33">
        <f>SUM(C33:C34)</f>
        <v>193500</v>
      </c>
    </row>
    <row r="34" spans="1:7" ht="17.25" x14ac:dyDescent="0.3">
      <c r="A34" s="1" t="s">
        <v>29</v>
      </c>
      <c r="B34" s="1">
        <v>5998410</v>
      </c>
      <c r="C34" s="6">
        <f>SUM(B34-'23'!B34)</f>
        <v>79500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SUM(B35-'23'!B35)</f>
        <v>0</v>
      </c>
      <c r="D35" s="14"/>
      <c r="E35" s="1"/>
      <c r="F35" s="1"/>
      <c r="G35" s="33">
        <f>SUM(C35:C36)</f>
        <v>6830</v>
      </c>
    </row>
    <row r="36" spans="1:7" ht="17.25" x14ac:dyDescent="0.3">
      <c r="A36" s="1" t="s">
        <v>44</v>
      </c>
      <c r="B36" s="1">
        <v>4010540</v>
      </c>
      <c r="C36" s="6">
        <f>SUM(B36-'23'!B36)</f>
        <v>6830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261900</v>
      </c>
      <c r="C37" s="6">
        <f>SUM(B37-'23'!B37)</f>
        <v>1200</v>
      </c>
      <c r="D37" s="14"/>
      <c r="E37" s="1"/>
      <c r="F37" s="1"/>
      <c r="G37" s="33">
        <f>SUM(C37:C38)</f>
        <v>17520</v>
      </c>
    </row>
    <row r="38" spans="1:7" ht="17.25" x14ac:dyDescent="0.3">
      <c r="A38" s="1" t="s">
        <v>46</v>
      </c>
      <c r="B38" s="1">
        <v>2069970</v>
      </c>
      <c r="C38" s="6">
        <f>SUM(B38-'23'!B38)</f>
        <v>16320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61670000</v>
      </c>
      <c r="C39" s="6">
        <f>SUM(B39-'23'!B39)</f>
        <v>4000</v>
      </c>
      <c r="D39" s="14"/>
      <c r="E39" s="1"/>
      <c r="F39" s="1"/>
      <c r="G39" s="33">
        <f>SUM(C39:C40)</f>
        <v>54180</v>
      </c>
    </row>
    <row r="40" spans="1:7" ht="17.25" x14ac:dyDescent="0.3">
      <c r="A40" s="1" t="s">
        <v>31</v>
      </c>
      <c r="B40" s="1">
        <v>1646790</v>
      </c>
      <c r="C40" s="6">
        <f>SUM(B40-'23'!B40)</f>
        <v>50180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SUM(B41-'23'!B41)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&amp;C&amp;20December 24, 2018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B37" sqref="B37"/>
    </sheetView>
  </sheetViews>
  <sheetFormatPr defaultRowHeight="15" x14ac:dyDescent="0.25"/>
  <cols>
    <col min="1" max="1" width="17" customWidth="1"/>
    <col min="2" max="2" width="18" customWidth="1"/>
    <col min="3" max="3" width="15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219970000</v>
      </c>
      <c r="C2" s="6">
        <f>SUM(B2-'24'!B2)</f>
        <v>61000</v>
      </c>
      <c r="D2" s="8"/>
      <c r="E2" s="2"/>
      <c r="F2" s="3"/>
      <c r="G2" s="33">
        <f>SUM(C2:C3)</f>
        <v>107340</v>
      </c>
    </row>
    <row r="3" spans="1:7" ht="17.25" x14ac:dyDescent="0.3">
      <c r="A3" s="1" t="s">
        <v>0</v>
      </c>
      <c r="B3" s="1">
        <v>319910</v>
      </c>
      <c r="C3" s="6">
        <f>SUM(B3-'24'!B3)</f>
        <v>46340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SUM(B4-'24'!B4)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43341470</v>
      </c>
      <c r="C5" s="6">
        <f>SUM(B5-'24'!B5)</f>
        <v>107140</v>
      </c>
      <c r="D5" s="8"/>
      <c r="E5" s="1"/>
      <c r="F5" s="1"/>
      <c r="G5" s="12">
        <f>SUM(C5)</f>
        <v>107140</v>
      </c>
    </row>
    <row r="6" spans="1:7" ht="17.25" x14ac:dyDescent="0.3">
      <c r="A6" s="1" t="s">
        <v>4</v>
      </c>
      <c r="B6" s="1">
        <v>39756280</v>
      </c>
      <c r="C6" s="6">
        <f>SUM(B6-'24'!B6)</f>
        <v>5680</v>
      </c>
      <c r="D6" s="14"/>
      <c r="E6" s="1"/>
      <c r="F6" s="1"/>
      <c r="G6" s="12">
        <f>SUM(C6)</f>
        <v>5680</v>
      </c>
    </row>
    <row r="7" spans="1:7" ht="17.25" x14ac:dyDescent="0.3">
      <c r="A7" s="1" t="s">
        <v>5</v>
      </c>
      <c r="B7" s="1">
        <v>14178900</v>
      </c>
      <c r="C7" s="6">
        <f>SUM(B7-'24'!B7)</f>
        <v>12100</v>
      </c>
      <c r="D7" s="14"/>
      <c r="E7" s="1"/>
      <c r="F7" s="1"/>
      <c r="G7" s="33">
        <f>SUM(C7:C8)</f>
        <v>38340</v>
      </c>
    </row>
    <row r="8" spans="1:7" ht="17.25" x14ac:dyDescent="0.3">
      <c r="A8" s="1" t="s">
        <v>6</v>
      </c>
      <c r="B8" s="1">
        <v>7637610</v>
      </c>
      <c r="C8" s="6">
        <f>SUM(B8-'24'!B8)</f>
        <v>26240</v>
      </c>
      <c r="D8" s="14"/>
      <c r="E8" s="1"/>
      <c r="F8" s="1"/>
      <c r="G8" s="34"/>
    </row>
    <row r="9" spans="1:7" ht="17.25" x14ac:dyDescent="0.3">
      <c r="A9" s="1" t="s">
        <v>7</v>
      </c>
      <c r="B9" s="1">
        <v>2791400</v>
      </c>
      <c r="C9" s="6">
        <f>SUM(B9-'24'!B9)</f>
        <v>19380</v>
      </c>
      <c r="D9" s="14"/>
      <c r="E9" s="1"/>
      <c r="F9" s="1"/>
      <c r="G9" s="12">
        <f>SUM(C9)</f>
        <v>19380</v>
      </c>
    </row>
    <row r="10" spans="1:7" ht="17.25" x14ac:dyDescent="0.3">
      <c r="A10" s="1" t="s">
        <v>8</v>
      </c>
      <c r="B10" s="1">
        <v>107165500</v>
      </c>
      <c r="C10" s="6">
        <f>SUM(B10-'24'!B10)</f>
        <v>300000</v>
      </c>
      <c r="D10" s="14"/>
      <c r="E10" s="1"/>
      <c r="F10" s="1"/>
      <c r="G10" s="33">
        <f>SUM(C10:C11)</f>
        <v>314090</v>
      </c>
    </row>
    <row r="11" spans="1:7" ht="17.25" x14ac:dyDescent="0.3">
      <c r="A11" s="1" t="s">
        <v>9</v>
      </c>
      <c r="B11" s="1">
        <v>36954920</v>
      </c>
      <c r="C11" s="6">
        <f>SUM(B11-'24'!B11)</f>
        <v>14090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7028483000</v>
      </c>
      <c r="C12" s="6">
        <f>SUM(B12-'24'!B12)</f>
        <v>1636000</v>
      </c>
      <c r="D12" s="14"/>
      <c r="E12" s="1"/>
      <c r="F12" s="1"/>
      <c r="G12" s="12">
        <f>SUM(C12)</f>
        <v>1636000</v>
      </c>
    </row>
    <row r="13" spans="1:7" ht="17.25" x14ac:dyDescent="0.3">
      <c r="A13" s="1" t="s">
        <v>11</v>
      </c>
      <c r="B13" s="11">
        <v>6666665158000</v>
      </c>
      <c r="C13" s="13">
        <f>SUM(B13-'24'!B13)</f>
        <v>358000</v>
      </c>
      <c r="D13" s="14"/>
      <c r="E13" s="1"/>
      <c r="F13" s="1"/>
      <c r="G13" s="12">
        <f>SUM(C13)</f>
        <v>358000</v>
      </c>
    </row>
    <row r="14" spans="1:7" ht="17.25" x14ac:dyDescent="0.3">
      <c r="A14" s="1" t="s">
        <v>12</v>
      </c>
      <c r="B14" s="1">
        <v>53128600</v>
      </c>
      <c r="C14" s="6">
        <f>SUM(B14-'24'!B14)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248004550</v>
      </c>
      <c r="C15" s="6">
        <f>SUM(B15-'24'!B15)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255192000</v>
      </c>
      <c r="C16" s="6">
        <f>SUM(B16-'24'!B16)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8197240</v>
      </c>
      <c r="C17" s="6">
        <f>SUM(B17-'24'!B17)</f>
        <v>29910</v>
      </c>
      <c r="D17" s="14"/>
      <c r="E17" s="1"/>
      <c r="F17" s="1"/>
      <c r="G17" s="33">
        <f>SUM(C17:C18)</f>
        <v>29910</v>
      </c>
    </row>
    <row r="18" spans="1:7" ht="17.25" x14ac:dyDescent="0.3">
      <c r="A18" s="1" t="s">
        <v>16</v>
      </c>
      <c r="B18" s="1">
        <v>7426600</v>
      </c>
      <c r="C18" s="6">
        <f>SUM(B18-'24'!B18)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56355790</v>
      </c>
      <c r="C19" s="6">
        <f>SUM(B19-'24'!B19)</f>
        <v>13350</v>
      </c>
      <c r="D19" s="14"/>
      <c r="E19" s="1"/>
      <c r="F19" s="1"/>
      <c r="G19" s="12">
        <f>SUM(C19)</f>
        <v>13350</v>
      </c>
    </row>
    <row r="20" spans="1:7" ht="17.25" x14ac:dyDescent="0.3">
      <c r="A20" s="1" t="s">
        <v>18</v>
      </c>
      <c r="B20" s="1">
        <v>26657100</v>
      </c>
      <c r="C20" s="6">
        <f>SUM(B20-'24'!B20)</f>
        <v>77300</v>
      </c>
      <c r="D20" s="14"/>
      <c r="E20" s="1"/>
      <c r="F20" s="1"/>
      <c r="G20" s="12">
        <f>SUM(C20)</f>
        <v>77300</v>
      </c>
    </row>
    <row r="21" spans="1:7" ht="17.25" x14ac:dyDescent="0.3">
      <c r="A21" s="1" t="s">
        <v>19</v>
      </c>
      <c r="B21" s="1">
        <v>99551600</v>
      </c>
      <c r="C21" s="6">
        <f>SUM(B21-'24'!B21)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15356600</v>
      </c>
      <c r="C22" s="6">
        <f>SUM(B22-'24'!B22)</f>
        <v>57400</v>
      </c>
      <c r="D22" s="14"/>
      <c r="E22" s="1"/>
      <c r="F22" s="1"/>
      <c r="G22" s="27">
        <f>SUM(C22)</f>
        <v>57400</v>
      </c>
    </row>
    <row r="23" spans="1:7" ht="17.25" x14ac:dyDescent="0.3">
      <c r="A23" s="1" t="s">
        <v>20</v>
      </c>
      <c r="B23" s="1">
        <v>25848700</v>
      </c>
      <c r="C23" s="6">
        <f>SUM(B23-'24'!B23)</f>
        <v>34500</v>
      </c>
      <c r="D23" s="14"/>
      <c r="E23" s="1"/>
      <c r="F23" s="1"/>
      <c r="G23" s="33">
        <f>SUM(C23:C24)</f>
        <v>49290</v>
      </c>
    </row>
    <row r="24" spans="1:7" ht="17.25" x14ac:dyDescent="0.3">
      <c r="A24" s="1" t="s">
        <v>21</v>
      </c>
      <c r="B24" s="1">
        <v>4855340</v>
      </c>
      <c r="C24" s="6">
        <f>SUM(B24-'24'!B24)</f>
        <v>14790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72593000</v>
      </c>
      <c r="C25" s="6">
        <f>SUM(B25-'24'!B25)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7241880</v>
      </c>
      <c r="C26" s="6">
        <f>SUM(B26-'24'!B26)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SUM(B27-'24'!B27)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268560</v>
      </c>
      <c r="C28" s="6">
        <f>SUM(B28-'24'!B28)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34235000</v>
      </c>
      <c r="C29" s="6">
        <f>SUM(B29-'24'!B29)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7473230</v>
      </c>
      <c r="C30" s="6">
        <f>SUM(B30-'24'!B30)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235000</v>
      </c>
      <c r="C31" s="6">
        <f>SUM(B31-'24'!B31)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7793890</v>
      </c>
      <c r="C32" s="6">
        <f>SUM(B32-'24'!B32)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63373000</v>
      </c>
      <c r="C33" s="6">
        <f>SUM(B33-'24'!B33)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5998410</v>
      </c>
      <c r="C34" s="6">
        <f>SUM(B34-'24'!B34)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SUM(B35-'24'!B35)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4010540</v>
      </c>
      <c r="C36" s="6">
        <f>SUM(B36-'24'!B36)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261900</v>
      </c>
      <c r="C37" s="6">
        <f>SUM(B37-'24'!B37)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2069970</v>
      </c>
      <c r="C38" s="6">
        <f>SUM(B38-'24'!B38)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61670000</v>
      </c>
      <c r="C39" s="6">
        <f>SUM(B39-'24'!B39)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1646790</v>
      </c>
      <c r="C40" s="6">
        <f>SUM(B40-'24'!B40)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&amp;C&amp;20December 25, 2018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C40" sqref="C40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220021000</v>
      </c>
      <c r="C2" s="6">
        <f>SUM(B2-'25'!B2)</f>
        <v>51000</v>
      </c>
      <c r="D2" s="8"/>
      <c r="E2" s="2"/>
      <c r="F2" s="3"/>
      <c r="G2" s="33">
        <f>SUM(C2:C3)</f>
        <v>98440</v>
      </c>
    </row>
    <row r="3" spans="1:7" ht="17.25" x14ac:dyDescent="0.3">
      <c r="A3" s="1" t="s">
        <v>0</v>
      </c>
      <c r="B3" s="1">
        <v>367350</v>
      </c>
      <c r="C3" s="6">
        <f>SUM(B3-'25'!B3)</f>
        <v>47440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SUM(B4-'25'!B4)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43440740</v>
      </c>
      <c r="C5" s="6">
        <f>SUM(B5-'25'!B5)</f>
        <v>99270</v>
      </c>
      <c r="D5" s="8"/>
      <c r="E5" s="1"/>
      <c r="F5" s="1"/>
      <c r="G5" s="12">
        <f>SUM(C5)</f>
        <v>99270</v>
      </c>
    </row>
    <row r="6" spans="1:7" ht="17.25" x14ac:dyDescent="0.3">
      <c r="A6" s="1" t="s">
        <v>4</v>
      </c>
      <c r="B6" s="1">
        <v>39759760</v>
      </c>
      <c r="C6" s="6">
        <f>SUM(B6-'25'!B6)</f>
        <v>3480</v>
      </c>
      <c r="D6" s="14"/>
      <c r="E6" s="1"/>
      <c r="F6" s="1"/>
      <c r="G6" s="12">
        <f>SUM(C6)</f>
        <v>3480</v>
      </c>
    </row>
    <row r="7" spans="1:7" ht="17.25" x14ac:dyDescent="0.3">
      <c r="A7" s="1" t="s">
        <v>5</v>
      </c>
      <c r="B7" s="1">
        <v>14190300</v>
      </c>
      <c r="C7" s="6">
        <f>SUM(B7-'25'!B7)</f>
        <v>11400</v>
      </c>
      <c r="D7" s="14"/>
      <c r="E7" s="1"/>
      <c r="F7" s="1"/>
      <c r="G7" s="33">
        <f>SUM(C7:C8)</f>
        <v>38270</v>
      </c>
    </row>
    <row r="8" spans="1:7" ht="17.25" x14ac:dyDescent="0.3">
      <c r="A8" s="1" t="s">
        <v>6</v>
      </c>
      <c r="B8" s="1">
        <v>7664480</v>
      </c>
      <c r="C8" s="6">
        <f>SUM(B8-'25'!B8)</f>
        <v>26870</v>
      </c>
      <c r="D8" s="14"/>
      <c r="E8" s="1"/>
      <c r="F8" s="1"/>
      <c r="G8" s="34"/>
    </row>
    <row r="9" spans="1:7" ht="17.25" x14ac:dyDescent="0.3">
      <c r="A9" s="1" t="s">
        <v>7</v>
      </c>
      <c r="B9" s="1">
        <v>2808980</v>
      </c>
      <c r="C9" s="6">
        <f>SUM(B9-'25'!B9)</f>
        <v>17580</v>
      </c>
      <c r="D9" s="14"/>
      <c r="E9" s="1"/>
      <c r="F9" s="1"/>
      <c r="G9" s="12">
        <f>SUM(C9)</f>
        <v>17580</v>
      </c>
    </row>
    <row r="10" spans="1:7" ht="17.25" x14ac:dyDescent="0.3">
      <c r="A10" s="1" t="s">
        <v>8</v>
      </c>
      <c r="B10" s="1">
        <v>107599400</v>
      </c>
      <c r="C10" s="6">
        <f>SUM(B10-'25'!B10)</f>
        <v>433900</v>
      </c>
      <c r="D10" s="14"/>
      <c r="E10" s="1"/>
      <c r="F10" s="1"/>
      <c r="G10" s="33">
        <f>SUM(C10:C11)</f>
        <v>454480</v>
      </c>
    </row>
    <row r="11" spans="1:7" ht="17.25" x14ac:dyDescent="0.3">
      <c r="A11" s="1" t="s">
        <v>9</v>
      </c>
      <c r="B11" s="1">
        <v>36975500</v>
      </c>
      <c r="C11" s="6">
        <f>SUM(B11-'25'!B11)</f>
        <v>20580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7029798000</v>
      </c>
      <c r="C12" s="6">
        <f>SUM(B12-'25'!B12)</f>
        <v>1315000</v>
      </c>
      <c r="D12" s="14"/>
      <c r="E12" s="1"/>
      <c r="F12" s="1">
        <v>2.0099999999999998</v>
      </c>
      <c r="G12" s="12">
        <f>SUM(C12)</f>
        <v>1315000</v>
      </c>
    </row>
    <row r="13" spans="1:7" ht="17.25" x14ac:dyDescent="0.3">
      <c r="A13" s="1" t="s">
        <v>11</v>
      </c>
      <c r="B13" s="11">
        <v>6666665540000</v>
      </c>
      <c r="C13" s="13">
        <f>SUM(B13-'25'!B13)</f>
        <v>382000</v>
      </c>
      <c r="D13" s="14"/>
      <c r="E13" s="1"/>
      <c r="F13" s="1"/>
      <c r="G13" s="12">
        <f>SUM(C13)</f>
        <v>382000</v>
      </c>
    </row>
    <row r="14" spans="1:7" ht="17.25" x14ac:dyDescent="0.3">
      <c r="A14" s="1" t="s">
        <v>12</v>
      </c>
      <c r="B14" s="1">
        <v>53215470</v>
      </c>
      <c r="C14" s="6">
        <f>SUM(B14-'25'!B14)</f>
        <v>86870</v>
      </c>
      <c r="D14" s="14"/>
      <c r="E14" s="1"/>
      <c r="F14" s="1"/>
      <c r="G14" s="12">
        <f>SUM(C14)</f>
        <v>86870</v>
      </c>
    </row>
    <row r="15" spans="1:7" ht="17.25" x14ac:dyDescent="0.3">
      <c r="A15" s="1" t="s">
        <v>13</v>
      </c>
      <c r="B15" s="1">
        <v>248335720</v>
      </c>
      <c r="C15" s="6">
        <f>SUM(B15-'25'!B15)</f>
        <v>331170</v>
      </c>
      <c r="D15" s="14"/>
      <c r="E15" s="1"/>
      <c r="F15" s="1"/>
      <c r="G15" s="30">
        <f>SUM(C15:C15)</f>
        <v>331170</v>
      </c>
    </row>
    <row r="16" spans="1:7" ht="17.25" x14ac:dyDescent="0.3">
      <c r="A16" s="1" t="s">
        <v>14</v>
      </c>
      <c r="B16" s="1">
        <v>255544000</v>
      </c>
      <c r="C16" s="6">
        <f>SUM(B16-'25'!B16)</f>
        <v>352000</v>
      </c>
      <c r="D16" s="14"/>
      <c r="E16" s="1"/>
      <c r="F16" s="1"/>
      <c r="G16" s="12">
        <f>SUM(C16)</f>
        <v>352000</v>
      </c>
    </row>
    <row r="17" spans="1:7" ht="17.25" x14ac:dyDescent="0.3">
      <c r="A17" s="1" t="s">
        <v>15</v>
      </c>
      <c r="B17" s="1">
        <v>8224250</v>
      </c>
      <c r="C17" s="6">
        <f>SUM(B17-'25'!B17)</f>
        <v>27010</v>
      </c>
      <c r="D17" s="14"/>
      <c r="E17" s="1"/>
      <c r="F17" s="1"/>
      <c r="G17" s="33">
        <f>SUM(C17:C18)</f>
        <v>27210</v>
      </c>
    </row>
    <row r="18" spans="1:7" ht="17.25" x14ac:dyDescent="0.3">
      <c r="A18" s="1" t="s">
        <v>16</v>
      </c>
      <c r="B18" s="1">
        <v>7426800</v>
      </c>
      <c r="C18" s="6">
        <f>SUM(B18-'25'!B18)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56362260</v>
      </c>
      <c r="C19" s="6">
        <f>SUM(B19-'25'!B19)</f>
        <v>6470</v>
      </c>
      <c r="D19" s="14"/>
      <c r="E19" s="1"/>
      <c r="F19" s="1"/>
      <c r="G19" s="12">
        <f>SUM(C19)</f>
        <v>6470</v>
      </c>
    </row>
    <row r="20" spans="1:7" ht="17.25" x14ac:dyDescent="0.3">
      <c r="A20" s="1" t="s">
        <v>18</v>
      </c>
      <c r="B20" s="1">
        <v>26695300</v>
      </c>
      <c r="C20" s="6">
        <f>SUM(B20-'25'!B20)</f>
        <v>38200</v>
      </c>
      <c r="D20" s="14"/>
      <c r="E20" s="1"/>
      <c r="F20" s="1"/>
      <c r="G20" s="12">
        <f>SUM(C20)</f>
        <v>38200</v>
      </c>
    </row>
    <row r="21" spans="1:7" ht="17.25" x14ac:dyDescent="0.3">
      <c r="A21" s="1" t="s">
        <v>19</v>
      </c>
      <c r="B21" s="1">
        <v>99660000</v>
      </c>
      <c r="C21" s="6">
        <f>SUM(B21-'25'!B21)</f>
        <v>108400</v>
      </c>
      <c r="D21" s="14"/>
      <c r="E21" s="1"/>
      <c r="F21" s="1"/>
      <c r="G21" s="12">
        <f>SUM(C21)</f>
        <v>108400</v>
      </c>
    </row>
    <row r="22" spans="1:7" ht="17.25" x14ac:dyDescent="0.3">
      <c r="A22" s="1" t="s">
        <v>42</v>
      </c>
      <c r="B22" s="1">
        <v>15417500</v>
      </c>
      <c r="C22" s="6">
        <f>SUM(B22-'25'!B22)</f>
        <v>60900</v>
      </c>
      <c r="D22" s="14"/>
      <c r="E22" s="1"/>
      <c r="F22" s="1"/>
      <c r="G22" s="27">
        <f>SUM(C22)</f>
        <v>60900</v>
      </c>
    </row>
    <row r="23" spans="1:7" ht="17.25" x14ac:dyDescent="0.3">
      <c r="A23" s="1" t="s">
        <v>20</v>
      </c>
      <c r="B23" s="1">
        <v>25887200</v>
      </c>
      <c r="C23" s="6">
        <f>SUM(B23-'25'!B23)</f>
        <v>38500</v>
      </c>
      <c r="D23" s="14"/>
      <c r="E23" s="1"/>
      <c r="F23" s="1"/>
      <c r="G23" s="33">
        <f>SUM(C23:C24)</f>
        <v>54190</v>
      </c>
    </row>
    <row r="24" spans="1:7" ht="17.25" x14ac:dyDescent="0.3">
      <c r="A24" s="1" t="s">
        <v>21</v>
      </c>
      <c r="B24" s="1">
        <v>4871030</v>
      </c>
      <c r="C24" s="6">
        <f>SUM(B24-'25'!B24)</f>
        <v>15690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72916000</v>
      </c>
      <c r="C25" s="6">
        <f>SUM(B25-'25'!B25)</f>
        <v>323000</v>
      </c>
      <c r="D25" s="14"/>
      <c r="E25" s="1"/>
      <c r="F25" s="1"/>
      <c r="G25" s="33">
        <f>SUM(C25:C26)</f>
        <v>410310</v>
      </c>
    </row>
    <row r="26" spans="1:7" ht="17.25" x14ac:dyDescent="0.3">
      <c r="A26" s="1" t="s">
        <v>23</v>
      </c>
      <c r="B26" s="1">
        <v>7329190</v>
      </c>
      <c r="C26" s="6">
        <f>SUM(B26-'25'!B26)</f>
        <v>87310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SUM(B27-'25'!B27)</f>
        <v>0</v>
      </c>
      <c r="D27" s="14"/>
      <c r="E27" s="1"/>
      <c r="F27" s="1"/>
      <c r="G27" s="33">
        <f>SUM(C27:C28)</f>
        <v>1570</v>
      </c>
    </row>
    <row r="28" spans="1:7" ht="17.25" x14ac:dyDescent="0.3">
      <c r="A28" s="1" t="s">
        <v>25</v>
      </c>
      <c r="B28" s="1">
        <v>270130</v>
      </c>
      <c r="C28" s="6">
        <f>SUM(B28-'25'!B28)</f>
        <v>1570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34395000</v>
      </c>
      <c r="C29" s="6">
        <f>SUM(B29-'25'!B29)</f>
        <v>160000</v>
      </c>
      <c r="D29" s="14"/>
      <c r="E29" s="1"/>
      <c r="F29" s="1"/>
      <c r="G29" s="22"/>
    </row>
    <row r="30" spans="1:7" ht="17.25" x14ac:dyDescent="0.3">
      <c r="A30" s="1" t="s">
        <v>41</v>
      </c>
      <c r="B30" s="1">
        <v>7503440</v>
      </c>
      <c r="C30" s="6">
        <f>SUM(B30-'25'!B30)</f>
        <v>30210</v>
      </c>
      <c r="D30" s="14"/>
      <c r="E30" s="1"/>
      <c r="F30" s="1"/>
      <c r="G30" s="22">
        <f>SUM(C29:C30)</f>
        <v>190210</v>
      </c>
    </row>
    <row r="31" spans="1:7" ht="17.25" x14ac:dyDescent="0.3">
      <c r="A31" s="1" t="s">
        <v>26</v>
      </c>
      <c r="B31" s="1">
        <v>235000</v>
      </c>
      <c r="C31" s="6">
        <f>SUM(B31-'25'!B31)</f>
        <v>0</v>
      </c>
      <c r="D31" s="14"/>
      <c r="E31" s="1"/>
      <c r="F31" s="1"/>
      <c r="G31" s="33">
        <f>SUM(C31:C32)</f>
        <v>34430</v>
      </c>
    </row>
    <row r="32" spans="1:7" ht="17.25" x14ac:dyDescent="0.3">
      <c r="A32" s="1" t="s">
        <v>27</v>
      </c>
      <c r="B32" s="1">
        <v>7828320</v>
      </c>
      <c r="C32" s="6">
        <f>SUM(B32-'25'!B32)</f>
        <v>34430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63488000</v>
      </c>
      <c r="C33" s="6">
        <f>SUM(B33-'25'!B33)</f>
        <v>115000</v>
      </c>
      <c r="D33" s="14"/>
      <c r="E33" s="1"/>
      <c r="F33" s="1"/>
      <c r="G33" s="33">
        <f>SUM(C33:C34)</f>
        <v>196530</v>
      </c>
    </row>
    <row r="34" spans="1:7" ht="17.25" x14ac:dyDescent="0.3">
      <c r="A34" s="1" t="s">
        <v>29</v>
      </c>
      <c r="B34" s="1">
        <v>6079940</v>
      </c>
      <c r="C34" s="6">
        <f>SUM(B34-'25'!B34)</f>
        <v>81530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28174200</v>
      </c>
      <c r="C35" s="6">
        <f>SUM(B35-'25'!B35)</f>
        <v>0</v>
      </c>
      <c r="D35" s="14"/>
      <c r="E35" s="1"/>
      <c r="F35" s="1"/>
      <c r="G35" s="33">
        <f>SUM(C35:C36)</f>
        <v>6620</v>
      </c>
    </row>
    <row r="36" spans="1:7" ht="17.25" x14ac:dyDescent="0.3">
      <c r="A36" s="1" t="s">
        <v>44</v>
      </c>
      <c r="B36" s="1">
        <v>4017160</v>
      </c>
      <c r="C36" s="6">
        <f>SUM(B36-'25'!B36)</f>
        <v>6620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262900</v>
      </c>
      <c r="C37" s="6">
        <f>SUM(B37-'25'!B37)</f>
        <v>1000</v>
      </c>
      <c r="D37" s="14"/>
      <c r="E37" s="1"/>
      <c r="F37" s="1"/>
      <c r="G37" s="33">
        <f>SUM(C37:C38)</f>
        <v>16100</v>
      </c>
    </row>
    <row r="38" spans="1:7" ht="17.25" x14ac:dyDescent="0.3">
      <c r="A38" s="1" t="s">
        <v>46</v>
      </c>
      <c r="B38" s="1">
        <v>2085070</v>
      </c>
      <c r="C38" s="6">
        <f>SUM(B38-'25'!B38)</f>
        <v>15100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61674000</v>
      </c>
      <c r="C39" s="6">
        <f>SUM(B39-'25'!B39)</f>
        <v>4000</v>
      </c>
      <c r="D39" s="14"/>
      <c r="E39" s="1"/>
      <c r="F39" s="1"/>
      <c r="G39" s="33">
        <f>SUM(C39:C40)</f>
        <v>57520</v>
      </c>
    </row>
    <row r="40" spans="1:7" ht="17.25" x14ac:dyDescent="0.3">
      <c r="A40" s="1" t="s">
        <v>31</v>
      </c>
      <c r="B40" s="1">
        <v>1700310</v>
      </c>
      <c r="C40" s="6">
        <f>SUM(B40-'25'!B40)</f>
        <v>53520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&amp;C&amp;20December 26, 2018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6" customWidth="1"/>
    <col min="2" max="2" width="17.85546875" customWidth="1"/>
    <col min="3" max="3" width="17" customWidth="1"/>
    <col min="5" max="5" width="6.7109375" customWidth="1"/>
    <col min="6" max="6" width="6.42578125" customWidth="1"/>
    <col min="7" max="7" width="16.28515625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220077000</v>
      </c>
      <c r="C2" s="6">
        <f>SUM(B2-'26'!B2)</f>
        <v>56000</v>
      </c>
      <c r="D2" s="8"/>
      <c r="E2" s="2"/>
      <c r="F2" s="3"/>
      <c r="G2" s="33">
        <f>SUM(C2:C3)</f>
        <v>103520</v>
      </c>
    </row>
    <row r="3" spans="1:7" ht="17.25" x14ac:dyDescent="0.3">
      <c r="A3" s="1" t="s">
        <v>0</v>
      </c>
      <c r="B3" s="1">
        <v>414870</v>
      </c>
      <c r="C3" s="6">
        <f>SUM(B3-'26'!B3)</f>
        <v>47520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2816000</v>
      </c>
      <c r="C4" s="6">
        <f>SUM(B4-'26'!B4)</f>
        <v>0</v>
      </c>
      <c r="D4" s="14"/>
      <c r="E4" s="1"/>
      <c r="F4" s="1"/>
      <c r="G4" s="7">
        <f>SUM(C4)</f>
        <v>0</v>
      </c>
    </row>
    <row r="5" spans="1:7" ht="17.25" x14ac:dyDescent="0.3">
      <c r="A5" s="1" t="s">
        <v>3</v>
      </c>
      <c r="B5" s="1">
        <v>43545030</v>
      </c>
      <c r="C5" s="6">
        <f>SUM(B5-'26'!B5)</f>
        <v>104290</v>
      </c>
      <c r="D5" s="8"/>
      <c r="E5" s="1"/>
      <c r="F5" s="1"/>
      <c r="G5" s="12">
        <f>SUM(C5)</f>
        <v>104290</v>
      </c>
    </row>
    <row r="6" spans="1:7" ht="17.25" x14ac:dyDescent="0.3">
      <c r="A6" s="1" t="s">
        <v>4</v>
      </c>
      <c r="B6" s="1">
        <v>39765950</v>
      </c>
      <c r="C6" s="6">
        <f>SUM(B6-'26'!B6)</f>
        <v>6190</v>
      </c>
      <c r="D6" s="14"/>
      <c r="E6" s="1"/>
      <c r="F6" s="1"/>
      <c r="G6" s="7">
        <f>SUM(C6)</f>
        <v>6190</v>
      </c>
    </row>
    <row r="7" spans="1:7" ht="17.25" x14ac:dyDescent="0.3">
      <c r="A7" s="1" t="s">
        <v>5</v>
      </c>
      <c r="B7" s="1">
        <v>14200300</v>
      </c>
      <c r="C7" s="6">
        <f>SUM(B7-'26'!B7)</f>
        <v>10000</v>
      </c>
      <c r="D7" s="14"/>
      <c r="E7" s="1"/>
      <c r="F7" s="1"/>
      <c r="G7" s="33">
        <f>SUM(C7:C8)</f>
        <v>37260</v>
      </c>
    </row>
    <row r="8" spans="1:7" ht="17.25" x14ac:dyDescent="0.3">
      <c r="A8" s="1" t="s">
        <v>6</v>
      </c>
      <c r="B8" s="1">
        <v>7691740</v>
      </c>
      <c r="C8" s="6">
        <f>SUM(B8-'26'!B8)</f>
        <v>27260</v>
      </c>
      <c r="D8" s="14"/>
      <c r="E8" s="1"/>
      <c r="F8" s="1"/>
      <c r="G8" s="34"/>
    </row>
    <row r="9" spans="1:7" ht="17.25" x14ac:dyDescent="0.3">
      <c r="A9" s="1" t="s">
        <v>7</v>
      </c>
      <c r="B9" s="1">
        <v>2831930</v>
      </c>
      <c r="C9" s="6">
        <f>SUM(B9-'26'!B9)</f>
        <v>22950</v>
      </c>
      <c r="D9" s="14"/>
      <c r="E9" s="1"/>
      <c r="F9" s="1"/>
      <c r="G9" s="12">
        <f>SUM(C9)</f>
        <v>22950</v>
      </c>
    </row>
    <row r="10" spans="1:7" ht="17.25" x14ac:dyDescent="0.3">
      <c r="A10" s="1" t="s">
        <v>8</v>
      </c>
      <c r="B10" s="1">
        <v>108068500</v>
      </c>
      <c r="C10" s="6">
        <f>SUM(B10-'26'!B10)</f>
        <v>469100</v>
      </c>
      <c r="D10" s="14"/>
      <c r="E10" s="1"/>
      <c r="F10" s="1"/>
      <c r="G10" s="33">
        <f>SUM(C10:C11)</f>
        <v>491220</v>
      </c>
    </row>
    <row r="11" spans="1:7" ht="17.25" x14ac:dyDescent="0.3">
      <c r="A11" s="1" t="s">
        <v>9</v>
      </c>
      <c r="B11" s="1">
        <v>36997620</v>
      </c>
      <c r="C11" s="6">
        <f>SUM(B11-'26'!B11)</f>
        <v>22120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7031700000</v>
      </c>
      <c r="C12" s="6">
        <f>SUM(B12-'26'!B12)</f>
        <v>1902000</v>
      </c>
      <c r="D12" s="14"/>
      <c r="E12" s="1"/>
      <c r="F12" s="1">
        <v>2.1</v>
      </c>
      <c r="G12" s="12">
        <f>SUM(C12)</f>
        <v>1902000</v>
      </c>
    </row>
    <row r="13" spans="1:7" ht="17.25" x14ac:dyDescent="0.3">
      <c r="A13" s="1" t="s">
        <v>11</v>
      </c>
      <c r="B13" s="11">
        <v>6666665882000</v>
      </c>
      <c r="C13" s="13">
        <f>SUM(B13-'26'!B13)</f>
        <v>342000</v>
      </c>
      <c r="D13" s="14"/>
      <c r="E13" s="1"/>
      <c r="F13" s="1"/>
      <c r="G13" s="12">
        <f>SUM(C13)</f>
        <v>342000</v>
      </c>
    </row>
    <row r="14" spans="1:7" ht="17.25" x14ac:dyDescent="0.3">
      <c r="A14" s="1" t="s">
        <v>12</v>
      </c>
      <c r="B14" s="1">
        <v>53269820</v>
      </c>
      <c r="C14" s="6">
        <f>SUM(B14-'26'!B14)</f>
        <v>54350</v>
      </c>
      <c r="D14" s="1"/>
      <c r="E14" s="1"/>
      <c r="F14" s="1"/>
      <c r="G14" s="12">
        <f>SUM(C14)</f>
        <v>54350</v>
      </c>
    </row>
    <row r="15" spans="1:7" ht="17.25" x14ac:dyDescent="0.3">
      <c r="A15" s="1" t="s">
        <v>13</v>
      </c>
      <c r="B15" s="1">
        <v>248518630</v>
      </c>
      <c r="C15" s="6">
        <f>SUM(B15-'26'!B15)</f>
        <v>182910</v>
      </c>
      <c r="D15" s="14"/>
      <c r="E15" s="1"/>
      <c r="F15" s="1"/>
      <c r="G15" s="28">
        <f>SUM(C15:C15)</f>
        <v>182910</v>
      </c>
    </row>
    <row r="16" spans="1:7" ht="17.25" x14ac:dyDescent="0.3">
      <c r="A16" s="1" t="s">
        <v>14</v>
      </c>
      <c r="B16" s="1">
        <v>255734000</v>
      </c>
      <c r="C16" s="6">
        <f>SUM(B16-'26'!B16)</f>
        <v>190000</v>
      </c>
      <c r="D16" s="14"/>
      <c r="E16" s="1"/>
      <c r="F16" s="1"/>
      <c r="G16" s="12">
        <f>SUM(C16)</f>
        <v>190000</v>
      </c>
    </row>
    <row r="17" spans="1:7" ht="17.25" x14ac:dyDescent="0.3">
      <c r="A17" s="1" t="s">
        <v>15</v>
      </c>
      <c r="B17" s="1">
        <v>8259220</v>
      </c>
      <c r="C17" s="6">
        <f>SUM(B17-'26'!B17)</f>
        <v>34970</v>
      </c>
      <c r="D17" s="14"/>
      <c r="E17" s="1"/>
      <c r="F17" s="1"/>
      <c r="G17" s="33">
        <f>SUM(C17:C18)</f>
        <v>35670</v>
      </c>
    </row>
    <row r="18" spans="1:7" ht="17.25" x14ac:dyDescent="0.3">
      <c r="A18" s="1" t="s">
        <v>16</v>
      </c>
      <c r="B18" s="1">
        <v>7427500</v>
      </c>
      <c r="C18" s="6">
        <f>SUM(B18-'26'!B18)</f>
        <v>700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56372700</v>
      </c>
      <c r="C19" s="6">
        <f>SUM(B19-'26'!B19)</f>
        <v>10440</v>
      </c>
      <c r="D19" s="14"/>
      <c r="E19" s="1"/>
      <c r="F19" s="1"/>
      <c r="G19" s="12">
        <f>SUM(C19)</f>
        <v>10440</v>
      </c>
    </row>
    <row r="20" spans="1:7" ht="17.25" x14ac:dyDescent="0.3">
      <c r="A20" s="1" t="s">
        <v>18</v>
      </c>
      <c r="B20" s="1">
        <v>26757700</v>
      </c>
      <c r="C20" s="6">
        <f>SUM(B20-'26'!B20)</f>
        <v>62400</v>
      </c>
      <c r="D20" s="14"/>
      <c r="E20" s="1"/>
      <c r="F20" s="1"/>
      <c r="G20" s="12">
        <f>SUM(C20)</f>
        <v>62400</v>
      </c>
    </row>
    <row r="21" spans="1:7" ht="17.25" x14ac:dyDescent="0.3">
      <c r="A21" s="1" t="s">
        <v>19</v>
      </c>
      <c r="B21" s="1">
        <v>99717300</v>
      </c>
      <c r="C21" s="6">
        <f>SUM(B21-'26'!B21)</f>
        <v>57300</v>
      </c>
      <c r="D21" s="14"/>
      <c r="E21" s="1"/>
      <c r="F21" s="1"/>
      <c r="G21" s="12">
        <f>SUM(C21)</f>
        <v>57300</v>
      </c>
    </row>
    <row r="22" spans="1:7" ht="17.25" x14ac:dyDescent="0.3">
      <c r="A22" s="1" t="s">
        <v>42</v>
      </c>
      <c r="B22" s="1">
        <v>15475400</v>
      </c>
      <c r="C22" s="6">
        <f>SUM(B22-'26'!B22)</f>
        <v>57900</v>
      </c>
      <c r="D22" s="14"/>
      <c r="E22" s="1"/>
      <c r="F22" s="1"/>
      <c r="G22" s="27">
        <f>SUM(C22)</f>
        <v>57900</v>
      </c>
    </row>
    <row r="23" spans="1:7" ht="17.25" x14ac:dyDescent="0.3">
      <c r="A23" s="1" t="s">
        <v>20</v>
      </c>
      <c r="B23" s="1">
        <v>25921800</v>
      </c>
      <c r="C23" s="6">
        <f>SUM(B23-'26'!B23)</f>
        <v>34600</v>
      </c>
      <c r="D23" s="14"/>
      <c r="E23" s="1"/>
      <c r="F23" s="1"/>
      <c r="G23" s="33">
        <f>SUM(C23:C24)</f>
        <v>50110</v>
      </c>
    </row>
    <row r="24" spans="1:7" ht="17.25" x14ac:dyDescent="0.3">
      <c r="A24" s="1" t="s">
        <v>21</v>
      </c>
      <c r="B24" s="1">
        <v>4886540</v>
      </c>
      <c r="C24" s="6">
        <f>SUM(B24-'26'!B24)</f>
        <v>15510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73075000</v>
      </c>
      <c r="C25" s="6">
        <f>SUM(B25-'26'!B25)</f>
        <v>159000</v>
      </c>
      <c r="D25" s="14"/>
      <c r="E25" s="1"/>
      <c r="F25" s="1"/>
      <c r="G25" s="33">
        <f>SUM(C25:C26)</f>
        <v>203900</v>
      </c>
    </row>
    <row r="26" spans="1:7" ht="17.25" x14ac:dyDescent="0.3">
      <c r="A26" s="1" t="s">
        <v>23</v>
      </c>
      <c r="B26" s="1">
        <v>7374090</v>
      </c>
      <c r="C26" s="6">
        <f>SUM(B26-'26'!B26)</f>
        <v>44900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SUM(B27-'26'!B27)</f>
        <v>0</v>
      </c>
      <c r="D27" s="14"/>
      <c r="E27" s="1"/>
      <c r="F27" s="1"/>
      <c r="G27" s="31">
        <f>SUM(C27:C28)</f>
        <v>740</v>
      </c>
    </row>
    <row r="28" spans="1:7" ht="17.25" x14ac:dyDescent="0.3">
      <c r="A28" s="1" t="s">
        <v>25</v>
      </c>
      <c r="B28" s="1">
        <v>270870</v>
      </c>
      <c r="C28" s="6">
        <f>SUM(B28-'26'!B28)</f>
        <v>740</v>
      </c>
      <c r="D28" s="14"/>
      <c r="E28" s="1"/>
      <c r="F28" s="1"/>
      <c r="G28" s="37"/>
    </row>
    <row r="29" spans="1:7" ht="17.25" x14ac:dyDescent="0.3">
      <c r="A29" s="1" t="s">
        <v>40</v>
      </c>
      <c r="B29" s="1">
        <v>34469000</v>
      </c>
      <c r="C29" s="6">
        <f>SUM(B29-'26'!B29)</f>
        <v>74000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7536260</v>
      </c>
      <c r="C30" s="6">
        <f>SUM(B30-'26'!B30)</f>
        <v>32820</v>
      </c>
      <c r="D30" s="14"/>
      <c r="E30" s="1"/>
      <c r="F30" s="1"/>
      <c r="G30" s="21">
        <f>SUM(C29:C30)</f>
        <v>106820</v>
      </c>
    </row>
    <row r="31" spans="1:7" ht="17.25" x14ac:dyDescent="0.3">
      <c r="A31" s="1" t="s">
        <v>26</v>
      </c>
      <c r="B31" s="1">
        <v>235000</v>
      </c>
      <c r="C31" s="6">
        <f>SUM(B31-'26'!B31)</f>
        <v>0</v>
      </c>
      <c r="D31" s="14"/>
      <c r="E31" s="1"/>
      <c r="F31" s="1"/>
      <c r="G31" s="33">
        <f>SUM(C31:C32)</f>
        <v>18330</v>
      </c>
    </row>
    <row r="32" spans="1:7" ht="17.25" x14ac:dyDescent="0.3">
      <c r="A32" s="1" t="s">
        <v>27</v>
      </c>
      <c r="B32" s="1">
        <v>7846650</v>
      </c>
      <c r="C32" s="6">
        <f>SUM(B32-'26'!B32)</f>
        <v>18330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63598000</v>
      </c>
      <c r="C33" s="6">
        <f>SUM(B33-'26'!B33)</f>
        <v>110000</v>
      </c>
      <c r="D33" s="14"/>
      <c r="E33" s="1"/>
      <c r="F33" s="1"/>
      <c r="G33" s="33">
        <f>SUM(C33:C34)</f>
        <v>151180</v>
      </c>
    </row>
    <row r="34" spans="1:7" ht="17.25" x14ac:dyDescent="0.3">
      <c r="A34" s="1" t="s">
        <v>29</v>
      </c>
      <c r="B34" s="1">
        <v>6121120</v>
      </c>
      <c r="C34" s="6">
        <f>SUM(B34-'26'!B34)</f>
        <v>41180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28174300</v>
      </c>
      <c r="C35" s="6">
        <f>SUM(B35-'26'!B35)</f>
        <v>100</v>
      </c>
      <c r="D35" s="14"/>
      <c r="E35" s="1"/>
      <c r="F35" s="1"/>
      <c r="G35" s="33">
        <f>SUM(C35:C36)</f>
        <v>3290</v>
      </c>
    </row>
    <row r="36" spans="1:7" ht="17.25" x14ac:dyDescent="0.3">
      <c r="A36" s="1" t="s">
        <v>44</v>
      </c>
      <c r="B36" s="1">
        <v>4020350</v>
      </c>
      <c r="C36" s="6">
        <f>SUM(B36-'26'!B36)</f>
        <v>3190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263100</v>
      </c>
      <c r="C37" s="6">
        <f>SUM(B37-'26'!B37)</f>
        <v>200</v>
      </c>
      <c r="D37" s="14"/>
      <c r="E37" s="1"/>
      <c r="F37" s="1"/>
      <c r="G37" s="33">
        <f>SUM(C37:C38)</f>
        <v>7040</v>
      </c>
    </row>
    <row r="38" spans="1:7" ht="17.25" x14ac:dyDescent="0.3">
      <c r="A38" s="1" t="s">
        <v>46</v>
      </c>
      <c r="B38" s="1">
        <v>2091910</v>
      </c>
      <c r="C38" s="6">
        <f>SUM(B38-'26'!B38)</f>
        <v>6840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61675000</v>
      </c>
      <c r="C39" s="6">
        <f>SUM(B39-'26'!B39)</f>
        <v>1000</v>
      </c>
      <c r="D39" s="14"/>
      <c r="E39" s="1"/>
      <c r="F39" s="1"/>
      <c r="G39" s="33">
        <f>SUM(C39:C40)</f>
        <v>26470</v>
      </c>
    </row>
    <row r="40" spans="1:7" ht="17.25" x14ac:dyDescent="0.3">
      <c r="A40" s="1" t="s">
        <v>31</v>
      </c>
      <c r="B40" s="1">
        <v>1725780</v>
      </c>
      <c r="C40" s="6">
        <f>SUM(B40-'26'!B40)</f>
        <v>25470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SUM(B41-'26'!B41)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4228280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625" bottom="0.75" header="0.3" footer="0.3"/>
  <pageSetup orientation="portrait" r:id="rId1"/>
  <headerFooter>
    <oddHeader>&amp;C&amp;20December 27, 2018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4" sqref="G44"/>
    </sheetView>
  </sheetViews>
  <sheetFormatPr defaultRowHeight="15" x14ac:dyDescent="0.25"/>
  <cols>
    <col min="1" max="1" width="17" customWidth="1"/>
    <col min="2" max="2" width="19.140625" customWidth="1"/>
    <col min="3" max="3" width="14.710937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220126000</v>
      </c>
      <c r="C2" s="6">
        <f>SUM(B2-'27'!B2)</f>
        <v>49000</v>
      </c>
      <c r="D2" s="8"/>
      <c r="E2" s="2"/>
      <c r="F2" s="3"/>
      <c r="G2" s="33">
        <f>SUM(C2:C3)</f>
        <v>96240</v>
      </c>
    </row>
    <row r="3" spans="1:7" ht="17.25" x14ac:dyDescent="0.3">
      <c r="A3" s="1" t="s">
        <v>0</v>
      </c>
      <c r="B3" s="1">
        <v>462110</v>
      </c>
      <c r="C3" s="6">
        <f>SUM(B3-'27'!B3)</f>
        <v>47240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2817000</v>
      </c>
      <c r="C4" s="6">
        <f>SUM(B4-'27'!B4)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43642390</v>
      </c>
      <c r="C5" s="6">
        <f>SUM(B5-'27'!B5)</f>
        <v>97360</v>
      </c>
      <c r="D5" s="8"/>
      <c r="E5" s="1"/>
      <c r="F5" s="1"/>
      <c r="G5" s="12">
        <f>SUM(C5)</f>
        <v>97360</v>
      </c>
    </row>
    <row r="6" spans="1:7" ht="17.25" x14ac:dyDescent="0.3">
      <c r="A6" s="1" t="s">
        <v>4</v>
      </c>
      <c r="B6" s="1">
        <v>39770150</v>
      </c>
      <c r="C6" s="6">
        <f>SUM(B6-'27'!B6)</f>
        <v>4200</v>
      </c>
      <c r="D6" s="14"/>
      <c r="E6" s="1"/>
      <c r="F6" s="1"/>
      <c r="G6" s="12">
        <f>SUM(C6)</f>
        <v>4200</v>
      </c>
    </row>
    <row r="7" spans="1:7" ht="17.25" x14ac:dyDescent="0.3">
      <c r="A7" s="1" t="s">
        <v>5</v>
      </c>
      <c r="B7" s="1">
        <v>14210600</v>
      </c>
      <c r="C7" s="6">
        <f>SUM(B7-'27'!B7)</f>
        <v>10300</v>
      </c>
      <c r="D7" s="14"/>
      <c r="E7" s="1"/>
      <c r="F7" s="1"/>
      <c r="G7" s="33">
        <f>SUM(C7:C8)</f>
        <v>37120</v>
      </c>
    </row>
    <row r="8" spans="1:7" ht="17.25" x14ac:dyDescent="0.3">
      <c r="A8" s="1" t="s">
        <v>6</v>
      </c>
      <c r="B8" s="1">
        <v>7718560</v>
      </c>
      <c r="C8" s="6">
        <f>SUM(B8-'27'!B8)</f>
        <v>26820</v>
      </c>
      <c r="D8" s="14"/>
      <c r="E8" s="1"/>
      <c r="F8" s="1"/>
      <c r="G8" s="34"/>
    </row>
    <row r="9" spans="1:7" ht="17.25" x14ac:dyDescent="0.3">
      <c r="A9" s="1" t="s">
        <v>7</v>
      </c>
      <c r="B9" s="1">
        <v>2850670</v>
      </c>
      <c r="C9" s="6">
        <f>SUM(B9-'27'!B9)</f>
        <v>18740</v>
      </c>
      <c r="D9" s="14"/>
      <c r="E9" s="1"/>
      <c r="F9" s="1"/>
      <c r="G9" s="12">
        <f>SUM(C9)</f>
        <v>18740</v>
      </c>
    </row>
    <row r="10" spans="1:7" ht="17.25" x14ac:dyDescent="0.3">
      <c r="A10" s="1" t="s">
        <v>8</v>
      </c>
      <c r="B10" s="1">
        <v>108384100</v>
      </c>
      <c r="C10" s="6">
        <f>SUM(B10-'27'!B10)</f>
        <v>315600</v>
      </c>
      <c r="D10" s="14"/>
      <c r="E10" s="1"/>
      <c r="F10" s="1"/>
      <c r="G10" s="33">
        <f>SUM(C10:C11)</f>
        <v>330750</v>
      </c>
    </row>
    <row r="11" spans="1:7" ht="17.25" x14ac:dyDescent="0.3">
      <c r="A11" s="1" t="s">
        <v>9</v>
      </c>
      <c r="B11" s="1">
        <v>37012770</v>
      </c>
      <c r="C11" s="6">
        <f>SUM(B11-'27'!B11)</f>
        <v>15150</v>
      </c>
      <c r="D11" s="14"/>
      <c r="E11" s="1"/>
      <c r="F11" s="1"/>
      <c r="G11" s="34"/>
    </row>
    <row r="12" spans="1:7" ht="17.25" x14ac:dyDescent="0.3">
      <c r="A12" s="1" t="s">
        <v>10</v>
      </c>
      <c r="B12" s="11">
        <v>7033526000</v>
      </c>
      <c r="C12" s="6">
        <f>SUM(B12-'27'!B12)</f>
        <v>1826000</v>
      </c>
      <c r="D12" s="14"/>
      <c r="E12" s="1"/>
      <c r="F12" s="1">
        <v>2.1</v>
      </c>
      <c r="G12" s="12">
        <f>SUM(C12)</f>
        <v>1826000</v>
      </c>
    </row>
    <row r="13" spans="1:7" ht="17.25" x14ac:dyDescent="0.3">
      <c r="A13" s="1" t="s">
        <v>11</v>
      </c>
      <c r="B13" s="11">
        <v>6666666262000</v>
      </c>
      <c r="C13" s="13">
        <f>SUM(B13-'27'!B13)</f>
        <v>380000</v>
      </c>
      <c r="D13" s="14"/>
      <c r="E13" s="1"/>
      <c r="F13" s="1"/>
      <c r="G13" s="12">
        <f>SUM(C13)</f>
        <v>380000</v>
      </c>
    </row>
    <row r="14" spans="1:7" ht="17.25" x14ac:dyDescent="0.3">
      <c r="A14" s="1" t="s">
        <v>12</v>
      </c>
      <c r="B14" s="1">
        <v>53307930</v>
      </c>
      <c r="C14" s="6">
        <f>SUM(B14-'27'!B14)</f>
        <v>38110</v>
      </c>
      <c r="D14" s="14"/>
      <c r="E14" s="1"/>
      <c r="F14" s="1"/>
      <c r="G14" s="12">
        <f>SUM(C14)</f>
        <v>38110</v>
      </c>
    </row>
    <row r="15" spans="1:7" ht="17.25" x14ac:dyDescent="0.3">
      <c r="A15" s="1" t="s">
        <v>13</v>
      </c>
      <c r="B15" s="1">
        <v>248685150</v>
      </c>
      <c r="C15" s="6">
        <f>SUM(B15-'27'!B15)</f>
        <v>166520</v>
      </c>
      <c r="D15" s="14"/>
      <c r="E15" s="1"/>
      <c r="F15" s="1"/>
      <c r="G15" s="28">
        <f>SUM(C15:C15)</f>
        <v>166520</v>
      </c>
    </row>
    <row r="16" spans="1:7" ht="17.25" x14ac:dyDescent="0.3">
      <c r="A16" s="1" t="s">
        <v>14</v>
      </c>
      <c r="B16" s="1">
        <v>255899000</v>
      </c>
      <c r="C16" s="6">
        <f>SUM(B16-'27'!B16)</f>
        <v>165000</v>
      </c>
      <c r="D16" s="14"/>
      <c r="E16" s="1"/>
      <c r="F16" s="1"/>
      <c r="G16" s="12">
        <f>SUM(C16)</f>
        <v>165000</v>
      </c>
    </row>
    <row r="17" spans="1:7" ht="17.25" x14ac:dyDescent="0.3">
      <c r="A17" s="1" t="s">
        <v>15</v>
      </c>
      <c r="B17" s="1">
        <v>8287970</v>
      </c>
      <c r="C17" s="6">
        <f>SUM(B17-'27'!B17)</f>
        <v>28750</v>
      </c>
      <c r="D17" s="14"/>
      <c r="E17" s="1"/>
      <c r="F17" s="1"/>
      <c r="G17" s="33">
        <f>SUM(C17:C18)</f>
        <v>28950</v>
      </c>
    </row>
    <row r="18" spans="1:7" ht="17.25" x14ac:dyDescent="0.3">
      <c r="A18" s="1" t="s">
        <v>16</v>
      </c>
      <c r="B18" s="1">
        <v>7427700</v>
      </c>
      <c r="C18" s="6">
        <f>SUM(B18-'27'!B18)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56381380</v>
      </c>
      <c r="C19" s="6">
        <f>SUM(B19-'27'!B19)</f>
        <v>8680</v>
      </c>
      <c r="D19" s="14"/>
      <c r="E19" s="1"/>
      <c r="F19" s="1"/>
      <c r="G19" s="12">
        <f>SUM(C19)</f>
        <v>8680</v>
      </c>
    </row>
    <row r="20" spans="1:7" ht="17.25" x14ac:dyDescent="0.3">
      <c r="A20" s="1" t="s">
        <v>18</v>
      </c>
      <c r="B20" s="1">
        <v>26814400</v>
      </c>
      <c r="C20" s="6">
        <f>SUM(B20-'27'!B20)</f>
        <v>56700</v>
      </c>
      <c r="D20" s="14"/>
      <c r="E20" s="1"/>
      <c r="F20" s="1"/>
      <c r="G20" s="12">
        <f>SUM(C20)</f>
        <v>56700</v>
      </c>
    </row>
    <row r="21" spans="1:7" ht="17.25" x14ac:dyDescent="0.3">
      <c r="A21" s="1" t="s">
        <v>19</v>
      </c>
      <c r="B21" s="1">
        <v>99774200</v>
      </c>
      <c r="C21" s="6">
        <f>SUM(B21-'27'!B21)</f>
        <v>56900</v>
      </c>
      <c r="D21" s="14"/>
      <c r="E21" s="1"/>
      <c r="F21" s="1"/>
      <c r="G21" s="12">
        <f>SUM(C21)</f>
        <v>56900</v>
      </c>
    </row>
    <row r="22" spans="1:7" ht="17.25" x14ac:dyDescent="0.3">
      <c r="A22" s="1" t="s">
        <v>42</v>
      </c>
      <c r="B22" s="1">
        <v>15531100</v>
      </c>
      <c r="C22" s="6">
        <f>SUM(B22-'27'!B22)</f>
        <v>55700</v>
      </c>
      <c r="D22" s="14"/>
      <c r="E22" s="1"/>
      <c r="F22" s="1"/>
      <c r="G22" s="27">
        <f>SUM(C22)</f>
        <v>55700</v>
      </c>
    </row>
    <row r="23" spans="1:7" ht="17.25" x14ac:dyDescent="0.3">
      <c r="A23" s="1" t="s">
        <v>20</v>
      </c>
      <c r="B23" s="1">
        <v>25952000</v>
      </c>
      <c r="C23" s="6">
        <f>SUM(B23-'27'!B23)</f>
        <v>30200</v>
      </c>
      <c r="D23" s="14"/>
      <c r="E23" s="1"/>
      <c r="F23" s="1"/>
      <c r="G23" s="33">
        <f>SUM(C23:C24)</f>
        <v>45550</v>
      </c>
    </row>
    <row r="24" spans="1:7" ht="17.25" x14ac:dyDescent="0.3">
      <c r="A24" s="1" t="s">
        <v>21</v>
      </c>
      <c r="B24" s="1">
        <v>4901890</v>
      </c>
      <c r="C24" s="6">
        <f>SUM(B24-'27'!B24)</f>
        <v>15350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73197000</v>
      </c>
      <c r="C25" s="6">
        <f>SUM(B25-'27'!B25)</f>
        <v>122000</v>
      </c>
      <c r="D25" s="14"/>
      <c r="E25" s="1"/>
      <c r="F25" s="1"/>
      <c r="G25" s="33">
        <f>SUM(C25:C26)</f>
        <v>159400</v>
      </c>
    </row>
    <row r="26" spans="1:7" ht="17.25" x14ac:dyDescent="0.3">
      <c r="A26" s="1" t="s">
        <v>23</v>
      </c>
      <c r="B26" s="1">
        <v>7411490</v>
      </c>
      <c r="C26" s="6">
        <f>SUM(B26-'27'!B26)</f>
        <v>37400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SUM(B27-'27'!B27)</f>
        <v>0</v>
      </c>
      <c r="D27" s="14"/>
      <c r="E27" s="1"/>
      <c r="F27" s="1"/>
      <c r="G27" s="33">
        <f>SUM(C27:C28)</f>
        <v>610</v>
      </c>
    </row>
    <row r="28" spans="1:7" ht="17.25" x14ac:dyDescent="0.3">
      <c r="A28" s="1" t="s">
        <v>25</v>
      </c>
      <c r="B28" s="1">
        <v>271480</v>
      </c>
      <c r="C28" s="6">
        <f>SUM(B28-'27'!B28)</f>
        <v>610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34518000</v>
      </c>
      <c r="C29" s="6">
        <f>SUM(B29-'27'!B29)</f>
        <v>49000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7570810</v>
      </c>
      <c r="C30" s="6">
        <f>SUM(B30-'27'!B30)</f>
        <v>34550</v>
      </c>
      <c r="D30" s="14"/>
      <c r="E30" s="1"/>
      <c r="F30" s="1"/>
      <c r="G30" s="21">
        <f>SUM(C29:C30)</f>
        <v>83550</v>
      </c>
    </row>
    <row r="31" spans="1:7" ht="17.25" x14ac:dyDescent="0.3">
      <c r="A31" s="1" t="s">
        <v>26</v>
      </c>
      <c r="B31" s="1">
        <v>235000</v>
      </c>
      <c r="C31" s="6">
        <f>SUM(B31-'27'!B31)</f>
        <v>0</v>
      </c>
      <c r="D31" s="14"/>
      <c r="E31" s="1"/>
      <c r="F31" s="1"/>
      <c r="G31" s="33">
        <f>SUM(C31:C32)</f>
        <v>14570</v>
      </c>
    </row>
    <row r="32" spans="1:7" ht="17.25" x14ac:dyDescent="0.3">
      <c r="A32" s="1" t="s">
        <v>27</v>
      </c>
      <c r="B32" s="1">
        <v>7861220</v>
      </c>
      <c r="C32" s="6">
        <f>SUM(B32-'27'!B32)</f>
        <v>14570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63698000</v>
      </c>
      <c r="C33" s="6">
        <f>SUM(B33-'27'!B33)</f>
        <v>100000</v>
      </c>
      <c r="D33" s="14"/>
      <c r="E33" s="1"/>
      <c r="F33" s="1"/>
      <c r="G33" s="33">
        <f>SUM(C33:C34)</f>
        <v>135910</v>
      </c>
    </row>
    <row r="34" spans="1:7" ht="17.25" x14ac:dyDescent="0.3">
      <c r="A34" s="1" t="s">
        <v>29</v>
      </c>
      <c r="B34" s="1">
        <v>6157030</v>
      </c>
      <c r="C34" s="6">
        <f>SUM(B34-'27'!B34)</f>
        <v>35910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28174300</v>
      </c>
      <c r="C35" s="6">
        <f>SUM(B35-'27'!B35)</f>
        <v>0</v>
      </c>
      <c r="D35" s="14"/>
      <c r="E35" s="1"/>
      <c r="F35" s="1"/>
      <c r="G35" s="33">
        <f>SUM(C35:C36)</f>
        <v>2890</v>
      </c>
    </row>
    <row r="36" spans="1:7" ht="17.25" x14ac:dyDescent="0.3">
      <c r="A36" s="1" t="s">
        <v>44</v>
      </c>
      <c r="B36" s="1">
        <v>4023240</v>
      </c>
      <c r="C36" s="6">
        <f>SUM(B36-'27'!B36)</f>
        <v>2890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263400</v>
      </c>
      <c r="C37" s="6">
        <f>SUM(B37-'27'!B37)</f>
        <v>300</v>
      </c>
      <c r="D37" s="14"/>
      <c r="E37" s="1"/>
      <c r="F37" s="1"/>
      <c r="G37" s="33">
        <f>SUM(C37:C38)</f>
        <v>6140</v>
      </c>
    </row>
    <row r="38" spans="1:7" ht="17.25" x14ac:dyDescent="0.3">
      <c r="A38" s="1" t="s">
        <v>46</v>
      </c>
      <c r="B38" s="1">
        <v>2097750</v>
      </c>
      <c r="C38" s="6">
        <f>SUM(B38-'27'!B38)</f>
        <v>5840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61676000</v>
      </c>
      <c r="C39" s="6">
        <f>SUM(B39-'27'!B39)</f>
        <v>1000</v>
      </c>
      <c r="D39" s="14"/>
      <c r="E39" s="1"/>
      <c r="F39" s="1"/>
      <c r="G39" s="33">
        <f>SUM(C39:C40)</f>
        <v>22000</v>
      </c>
    </row>
    <row r="40" spans="1:7" ht="17.25" x14ac:dyDescent="0.3">
      <c r="A40" s="1" t="s">
        <v>31</v>
      </c>
      <c r="B40" s="1">
        <v>1746780</v>
      </c>
      <c r="C40" s="6">
        <f>SUM(B40-'27'!B40)</f>
        <v>21000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3838590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&amp;C&amp;20December 28, 2018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B7" sqref="B7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220176000</v>
      </c>
      <c r="C2" s="6">
        <f>SUM(B2-'28'!B2)</f>
        <v>50000</v>
      </c>
      <c r="D2" s="8"/>
      <c r="E2" s="2"/>
      <c r="F2" s="3"/>
      <c r="G2" s="33">
        <f>SUM(C2:C3)</f>
        <v>97880</v>
      </c>
    </row>
    <row r="3" spans="1:7" ht="17.25" x14ac:dyDescent="0.3">
      <c r="A3" s="1" t="s">
        <v>0</v>
      </c>
      <c r="B3" s="1">
        <v>509990</v>
      </c>
      <c r="C3" s="6">
        <f>SUM(B3-'28'!B3)</f>
        <v>47880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2817000</v>
      </c>
      <c r="C4" s="6">
        <f>SUM(B4-'28'!B4)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43739810</v>
      </c>
      <c r="C5" s="6">
        <f>SUM(B5-'28'!B5)</f>
        <v>97420</v>
      </c>
      <c r="D5" s="8"/>
      <c r="E5" s="1"/>
      <c r="F5" s="1"/>
      <c r="G5" s="12">
        <f>SUM(C5)</f>
        <v>97420</v>
      </c>
    </row>
    <row r="6" spans="1:7" ht="17.25" x14ac:dyDescent="0.3">
      <c r="A6" s="1" t="s">
        <v>4</v>
      </c>
      <c r="B6" s="1">
        <v>39773090</v>
      </c>
      <c r="C6" s="6">
        <f>SUM(B6-'28'!B6)</f>
        <v>2940</v>
      </c>
      <c r="D6" s="14"/>
      <c r="E6" s="1"/>
      <c r="F6" s="1"/>
      <c r="G6" s="12">
        <f>SUM(C6)</f>
        <v>2940</v>
      </c>
    </row>
    <row r="7" spans="1:7" ht="17.25" x14ac:dyDescent="0.3">
      <c r="A7" s="1" t="s">
        <v>5</v>
      </c>
      <c r="B7" s="1">
        <v>14221000</v>
      </c>
      <c r="C7" s="6">
        <f>SUM(B7-'28'!B7)</f>
        <v>10400</v>
      </c>
      <c r="D7" s="14"/>
      <c r="E7" s="1"/>
      <c r="F7" s="1"/>
      <c r="G7" s="33">
        <f>SUM(C7:C8)</f>
        <v>37330</v>
      </c>
    </row>
    <row r="8" spans="1:7" ht="17.25" x14ac:dyDescent="0.3">
      <c r="A8" s="1" t="s">
        <v>6</v>
      </c>
      <c r="B8" s="1">
        <v>7745490</v>
      </c>
      <c r="C8" s="6">
        <f>SUM(B8-'28'!B8)</f>
        <v>26930</v>
      </c>
      <c r="D8" s="14"/>
      <c r="E8" s="1"/>
      <c r="F8" s="1"/>
      <c r="G8" s="34"/>
    </row>
    <row r="9" spans="1:7" ht="17.25" x14ac:dyDescent="0.3">
      <c r="A9" s="1" t="s">
        <v>7</v>
      </c>
      <c r="B9" s="1">
        <v>2869460</v>
      </c>
      <c r="C9" s="6">
        <f>SUM(B9-'28'!B9)</f>
        <v>18790</v>
      </c>
      <c r="D9" s="14"/>
      <c r="E9" s="1"/>
      <c r="F9" s="1"/>
      <c r="G9" s="12">
        <f>SUM(C9)</f>
        <v>18790</v>
      </c>
    </row>
    <row r="10" spans="1:7" ht="17.25" x14ac:dyDescent="0.3">
      <c r="A10" s="1" t="s">
        <v>8</v>
      </c>
      <c r="B10" s="1">
        <v>108870300</v>
      </c>
      <c r="C10" s="6">
        <f>SUM(B10-'28'!B10)</f>
        <v>486200</v>
      </c>
      <c r="D10" s="14"/>
      <c r="E10" s="1"/>
      <c r="F10" s="1"/>
      <c r="G10" s="33">
        <f>SUM(C10:C11)</f>
        <v>510990</v>
      </c>
    </row>
    <row r="11" spans="1:7" ht="17.25" x14ac:dyDescent="0.3">
      <c r="A11" s="1" t="s">
        <v>9</v>
      </c>
      <c r="B11" s="1">
        <v>37037560</v>
      </c>
      <c r="C11" s="6">
        <f>SUM(B11-'28'!B11)</f>
        <v>24790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7034846000</v>
      </c>
      <c r="C12" s="6">
        <f>SUM(B12-'28'!B12)</f>
        <v>1320000</v>
      </c>
      <c r="D12" s="14"/>
      <c r="E12" s="1"/>
      <c r="F12" s="1"/>
      <c r="G12" s="12">
        <f>SUM(C12)</f>
        <v>1320000</v>
      </c>
    </row>
    <row r="13" spans="1:7" ht="17.25" x14ac:dyDescent="0.3">
      <c r="A13" s="1" t="s">
        <v>11</v>
      </c>
      <c r="B13" s="11">
        <v>6666666596000</v>
      </c>
      <c r="C13" s="13">
        <f>SUM(B13-'28'!B13)</f>
        <v>334000</v>
      </c>
      <c r="D13" s="14"/>
      <c r="E13" s="1"/>
      <c r="F13" s="1"/>
      <c r="G13" s="12">
        <f>SUM(C13)</f>
        <v>334000</v>
      </c>
    </row>
    <row r="14" spans="1:7" ht="17.25" x14ac:dyDescent="0.3">
      <c r="A14" s="1" t="s">
        <v>12</v>
      </c>
      <c r="B14" s="1">
        <v>53364090</v>
      </c>
      <c r="C14" s="6">
        <f>SUM(B14-'28'!B14)</f>
        <v>56160</v>
      </c>
      <c r="D14" s="14"/>
      <c r="E14" s="1"/>
      <c r="F14" s="1"/>
      <c r="G14" s="12">
        <f>SUM(C14)</f>
        <v>56160</v>
      </c>
    </row>
    <row r="15" spans="1:7" ht="17.25" x14ac:dyDescent="0.3">
      <c r="A15" s="1" t="s">
        <v>13</v>
      </c>
      <c r="B15" s="1">
        <v>248847650</v>
      </c>
      <c r="C15" s="6">
        <f>SUM(B15-'28'!B15)</f>
        <v>162500</v>
      </c>
      <c r="D15" s="14"/>
      <c r="E15" s="1"/>
      <c r="F15" s="1"/>
      <c r="G15" s="28">
        <f>SUM(C15:C15)</f>
        <v>162500</v>
      </c>
    </row>
    <row r="16" spans="1:7" ht="17.25" x14ac:dyDescent="0.3">
      <c r="A16" s="1" t="s">
        <v>14</v>
      </c>
      <c r="B16" s="1">
        <v>256089000</v>
      </c>
      <c r="C16" s="6">
        <f>SUM(B16-'28'!B16)</f>
        <v>190000</v>
      </c>
      <c r="D16" s="14"/>
      <c r="E16" s="1"/>
      <c r="F16" s="1"/>
      <c r="G16" s="12">
        <f>SUM(C16)</f>
        <v>190000</v>
      </c>
    </row>
    <row r="17" spans="1:7" ht="17.25" x14ac:dyDescent="0.3">
      <c r="A17" s="1" t="s">
        <v>15</v>
      </c>
      <c r="B17" s="1">
        <v>8316990</v>
      </c>
      <c r="C17" s="6">
        <f>SUM(B17-'28'!B17)</f>
        <v>29020</v>
      </c>
      <c r="D17" s="14"/>
      <c r="E17" s="1"/>
      <c r="F17" s="1"/>
      <c r="G17" s="33">
        <f>SUM(C17:C18)</f>
        <v>29220</v>
      </c>
    </row>
    <row r="18" spans="1:7" ht="17.25" x14ac:dyDescent="0.3">
      <c r="A18" s="1" t="s">
        <v>16</v>
      </c>
      <c r="B18" s="1">
        <v>7427900</v>
      </c>
      <c r="C18" s="6">
        <f>SUM(B18-'28'!B18)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56390090</v>
      </c>
      <c r="C19" s="6">
        <f>SUM(B19-'28'!B19)</f>
        <v>8710</v>
      </c>
      <c r="D19" s="14"/>
      <c r="E19" s="1"/>
      <c r="F19" s="1"/>
      <c r="G19" s="12">
        <f>SUM(C19)</f>
        <v>8710</v>
      </c>
    </row>
    <row r="20" spans="1:7" ht="17.25" x14ac:dyDescent="0.3">
      <c r="A20" s="1" t="s">
        <v>18</v>
      </c>
      <c r="B20" s="1">
        <v>26871900</v>
      </c>
      <c r="C20" s="6">
        <f>SUM(B20-'28'!B20)</f>
        <v>57500</v>
      </c>
      <c r="D20" s="14"/>
      <c r="E20" s="1"/>
      <c r="F20" s="1"/>
      <c r="G20" s="12">
        <f>SUM(C20)</f>
        <v>57500</v>
      </c>
    </row>
    <row r="21" spans="1:7" ht="17.25" x14ac:dyDescent="0.3">
      <c r="A21" s="1" t="s">
        <v>19</v>
      </c>
      <c r="B21" s="1">
        <v>99830400</v>
      </c>
      <c r="C21" s="6">
        <f>SUM(B21-'28'!B21)</f>
        <v>56200</v>
      </c>
      <c r="D21" s="14"/>
      <c r="E21" s="1"/>
      <c r="F21" s="1"/>
      <c r="G21" s="12">
        <f>SUM(C21)</f>
        <v>56200</v>
      </c>
    </row>
    <row r="22" spans="1:7" ht="17.25" x14ac:dyDescent="0.3">
      <c r="A22" s="1" t="s">
        <v>42</v>
      </c>
      <c r="B22" s="1">
        <v>15531100</v>
      </c>
      <c r="C22" s="6">
        <f>SUM(B22-'28'!B22)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25952000</v>
      </c>
      <c r="C23" s="6">
        <f>SUM(B23-'28'!B23)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4901890</v>
      </c>
      <c r="C24" s="6">
        <f>SUM(B24-'28'!B24)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73197000</v>
      </c>
      <c r="C25" s="6">
        <f>SUM(B25-'28'!B25)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7411490</v>
      </c>
      <c r="C26" s="6">
        <f>SUM(B26-'28'!B26)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SUM(B27-'28'!B27)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271480</v>
      </c>
      <c r="C28" s="6">
        <f>SUM(B28-'28'!B28)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34518000</v>
      </c>
      <c r="C29" s="6">
        <f>SUM(B29-'28'!B29)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7570810</v>
      </c>
      <c r="C30" s="6">
        <f>SUM(B30-'28'!B30)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235000</v>
      </c>
      <c r="C31" s="6">
        <f>SUM(B31-'28'!B31)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7861220</v>
      </c>
      <c r="C32" s="6">
        <f>SUM(B32-'28'!B32)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63698000</v>
      </c>
      <c r="C33" s="6">
        <f>SUM(B33-'28'!B33)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6157030</v>
      </c>
      <c r="C34" s="6">
        <f>SUM(B34-'28'!B34)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28174300</v>
      </c>
      <c r="C35" s="6">
        <f>SUM(B35-'28'!B35)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4023240</v>
      </c>
      <c r="C36" s="6">
        <f>SUM(B36-'28'!B36)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263400</v>
      </c>
      <c r="C37" s="6">
        <f>SUM(B37-'28'!B37)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2097750</v>
      </c>
      <c r="C38" s="6">
        <f>SUM(B38-'28'!B38)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61676000</v>
      </c>
      <c r="C39" s="6">
        <f>SUM(B39-'28'!B39)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1746780</v>
      </c>
      <c r="C40" s="6">
        <f>SUM(B40-'28'!B40)</f>
        <v>0</v>
      </c>
      <c r="D40" s="14" t="s">
        <v>47</v>
      </c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SUM(B41-'28'!B41)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&amp;C&amp;20December 29,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9" workbookViewId="0">
      <selection activeCell="C41" sqref="C41"/>
    </sheetView>
  </sheetViews>
  <sheetFormatPr defaultRowHeight="15" x14ac:dyDescent="0.25"/>
  <cols>
    <col min="1" max="1" width="16.28515625" customWidth="1"/>
    <col min="2" max="2" width="18.28515625" customWidth="1"/>
    <col min="3" max="3" width="15.7109375" customWidth="1"/>
    <col min="4" max="4" width="6.7109375" customWidth="1"/>
    <col min="5" max="5" width="7.140625" customWidth="1"/>
    <col min="6" max="6" width="6.140625" customWidth="1"/>
    <col min="7" max="7" width="19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218829000</v>
      </c>
      <c r="C2" s="6">
        <f>SUM(B2-'2'!B2)</f>
        <v>54000</v>
      </c>
      <c r="D2" s="8"/>
      <c r="E2" s="2"/>
      <c r="F2" s="3"/>
      <c r="G2" s="33">
        <f>SUM(C2:C3)</f>
        <v>103000</v>
      </c>
    </row>
    <row r="3" spans="1:7" ht="17.25" x14ac:dyDescent="0.3">
      <c r="A3" s="1" t="s">
        <v>0</v>
      </c>
      <c r="B3" s="1">
        <v>9271910</v>
      </c>
      <c r="C3" s="6">
        <f>SUM(B3-'2'!B3)</f>
        <v>49000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2741000</v>
      </c>
      <c r="C4" s="6">
        <f>SUM(B4-'2'!B4)</f>
        <v>3000</v>
      </c>
      <c r="D4" s="14"/>
      <c r="E4" s="1"/>
      <c r="F4" s="1"/>
      <c r="G4" s="12">
        <f>SUM(C4)</f>
        <v>3000</v>
      </c>
    </row>
    <row r="5" spans="1:7" ht="17.25" x14ac:dyDescent="0.3">
      <c r="A5" s="1" t="s">
        <v>3</v>
      </c>
      <c r="B5" s="1">
        <v>41164250</v>
      </c>
      <c r="C5" s="6">
        <f>SUM(B5-'2'!B5)</f>
        <v>108790</v>
      </c>
      <c r="D5" s="8"/>
      <c r="E5" s="1"/>
      <c r="F5" s="1"/>
      <c r="G5" s="12">
        <f>SUM(C5)</f>
        <v>108790</v>
      </c>
    </row>
    <row r="6" spans="1:7" ht="17.25" x14ac:dyDescent="0.3">
      <c r="A6" s="1" t="s">
        <v>4</v>
      </c>
      <c r="B6" s="1">
        <v>39538500</v>
      </c>
      <c r="C6" s="6">
        <f>SUM(B6-'2'!B6)</f>
        <v>6410</v>
      </c>
      <c r="D6" s="14"/>
      <c r="E6" s="1"/>
      <c r="F6" s="1"/>
      <c r="G6" s="12">
        <f>SUM(C6)</f>
        <v>6410</v>
      </c>
    </row>
    <row r="7" spans="1:7" ht="17.25" x14ac:dyDescent="0.3">
      <c r="A7" s="1" t="s">
        <v>5</v>
      </c>
      <c r="B7" s="1">
        <v>13953400</v>
      </c>
      <c r="C7" s="6">
        <f>SUM(B7-'2'!B7)</f>
        <v>12000</v>
      </c>
      <c r="D7" s="14"/>
      <c r="E7" s="1"/>
      <c r="F7" s="1"/>
      <c r="G7" s="33">
        <f>SUM(C7:C8)</f>
        <v>40320</v>
      </c>
    </row>
    <row r="8" spans="1:7" ht="17.25" x14ac:dyDescent="0.3">
      <c r="A8" s="1" t="s">
        <v>6</v>
      </c>
      <c r="B8" s="1">
        <v>7039710</v>
      </c>
      <c r="C8" s="6">
        <f>SUM(B8-'2'!B8)</f>
        <v>28320</v>
      </c>
      <c r="D8" s="14"/>
      <c r="E8" s="1"/>
      <c r="F8" s="1"/>
      <c r="G8" s="34"/>
    </row>
    <row r="9" spans="1:7" ht="17.25" x14ac:dyDescent="0.3">
      <c r="A9" s="1" t="s">
        <v>7</v>
      </c>
      <c r="B9" s="1">
        <v>2131200</v>
      </c>
      <c r="C9" s="6">
        <f>SUM(B9-'2'!B9)</f>
        <v>120840</v>
      </c>
      <c r="D9" s="14"/>
      <c r="E9" s="1"/>
      <c r="F9" s="1"/>
      <c r="G9" s="12">
        <f>SUM(C9)</f>
        <v>120840</v>
      </c>
    </row>
    <row r="10" spans="1:7" ht="17.25" x14ac:dyDescent="0.3">
      <c r="A10" s="1" t="s">
        <v>8</v>
      </c>
      <c r="B10" s="1">
        <v>98048300</v>
      </c>
      <c r="C10" s="6">
        <f>SUM(B10-'2'!B10)</f>
        <v>481200</v>
      </c>
      <c r="D10" s="14"/>
      <c r="E10" s="1"/>
      <c r="F10" s="1"/>
      <c r="G10" s="33">
        <f>SUM(C10:C11)</f>
        <v>504280</v>
      </c>
    </row>
    <row r="11" spans="1:7" ht="17.25" x14ac:dyDescent="0.3">
      <c r="A11" s="1" t="s">
        <v>9</v>
      </c>
      <c r="B11" s="1">
        <v>36513660</v>
      </c>
      <c r="C11" s="6">
        <f>SUM(B11-'2'!B11)</f>
        <v>23080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6990580000</v>
      </c>
      <c r="C12" s="6">
        <f>SUM(B12-'2'!B12)</f>
        <v>1598000</v>
      </c>
      <c r="D12" s="14"/>
      <c r="E12" s="1"/>
      <c r="F12" s="1"/>
      <c r="G12" s="12">
        <f>SUM(C12)</f>
        <v>1598000</v>
      </c>
    </row>
    <row r="13" spans="1:7" ht="17.25" x14ac:dyDescent="0.3">
      <c r="A13" s="1" t="s">
        <v>11</v>
      </c>
      <c r="B13" s="11">
        <v>6666673428000</v>
      </c>
      <c r="C13" s="13">
        <f>SUM(B13-'2'!B13)</f>
        <v>344000</v>
      </c>
      <c r="D13" s="14"/>
      <c r="E13" s="1"/>
      <c r="F13" s="1"/>
      <c r="G13" s="12">
        <f>SUM(C13)</f>
        <v>344000</v>
      </c>
    </row>
    <row r="14" spans="1:7" ht="17.25" x14ac:dyDescent="0.3">
      <c r="A14" s="1" t="s">
        <v>12</v>
      </c>
      <c r="B14" s="1">
        <v>52045630</v>
      </c>
      <c r="C14" s="6">
        <f>SUM(B14-'2'!B14)</f>
        <v>88730</v>
      </c>
      <c r="D14" s="14"/>
      <c r="E14" s="1"/>
      <c r="F14" s="1"/>
      <c r="G14" s="12">
        <f>SUM(C14)</f>
        <v>88730</v>
      </c>
    </row>
    <row r="15" spans="1:7" ht="17.25" x14ac:dyDescent="0.3">
      <c r="A15" s="1" t="s">
        <v>13</v>
      </c>
      <c r="B15" s="1">
        <v>244367930</v>
      </c>
      <c r="C15" s="6">
        <f>SUM(B15-'2'!B15)</f>
        <v>334750</v>
      </c>
      <c r="D15" s="14"/>
      <c r="E15" s="1"/>
      <c r="F15" s="1"/>
      <c r="G15" s="30">
        <f>SUM(C15:C15)</f>
        <v>334750</v>
      </c>
    </row>
    <row r="16" spans="1:7" ht="17.25" x14ac:dyDescent="0.3">
      <c r="A16" s="1" t="s">
        <v>14</v>
      </c>
      <c r="B16" s="1">
        <v>251627000</v>
      </c>
      <c r="C16" s="6">
        <f>SUM(B16-'2'!B16)</f>
        <v>318000</v>
      </c>
      <c r="D16" s="14"/>
      <c r="E16" s="1"/>
      <c r="F16" s="1"/>
      <c r="G16" s="12">
        <f>SUM(C16)</f>
        <v>318000</v>
      </c>
    </row>
    <row r="17" spans="1:7" ht="17.25" x14ac:dyDescent="0.3">
      <c r="A17" s="1" t="s">
        <v>15</v>
      </c>
      <c r="B17" s="1">
        <v>7505640</v>
      </c>
      <c r="C17" s="6">
        <f>SUM(B17-'2'!B17)</f>
        <v>36020</v>
      </c>
      <c r="D17" s="14"/>
      <c r="E17" s="1"/>
      <c r="F17" s="1"/>
      <c r="G17" s="33">
        <f>SUM(C17:C18)</f>
        <v>36520</v>
      </c>
    </row>
    <row r="18" spans="1:7" ht="17.25" x14ac:dyDescent="0.3">
      <c r="A18" s="1" t="s">
        <v>16</v>
      </c>
      <c r="B18" s="1">
        <v>7418600</v>
      </c>
      <c r="C18" s="6">
        <f>SUM(B18-'2'!B18)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55937930</v>
      </c>
      <c r="C19" s="6">
        <f>SUM(B19-'2'!B19)</f>
        <v>24160</v>
      </c>
      <c r="D19" s="14"/>
      <c r="E19" s="1"/>
      <c r="F19" s="1"/>
      <c r="G19" s="12">
        <f>SUM(C19)</f>
        <v>24160</v>
      </c>
    </row>
    <row r="20" spans="1:7" ht="17.25" x14ac:dyDescent="0.3">
      <c r="A20" s="1" t="s">
        <v>18</v>
      </c>
      <c r="B20" s="1">
        <v>25401600</v>
      </c>
      <c r="C20" s="6">
        <f>SUM(B20-'2'!B20)</f>
        <v>59800</v>
      </c>
      <c r="D20" s="14"/>
      <c r="E20" s="1"/>
      <c r="F20" s="1"/>
      <c r="G20" s="12">
        <f>SUM(C20)</f>
        <v>59800</v>
      </c>
    </row>
    <row r="21" spans="1:7" ht="17.25" x14ac:dyDescent="0.3">
      <c r="A21" s="1" t="s">
        <v>19</v>
      </c>
      <c r="B21" s="1">
        <v>98394400</v>
      </c>
      <c r="C21" s="6">
        <f>SUM(B21-'2'!B21)</f>
        <v>115800</v>
      </c>
      <c r="D21" s="14"/>
      <c r="E21" s="1"/>
      <c r="F21" s="1"/>
      <c r="G21" s="12">
        <f>SUM(C21)</f>
        <v>115800</v>
      </c>
    </row>
    <row r="22" spans="1:7" ht="17.25" x14ac:dyDescent="0.3">
      <c r="A22" s="1" t="s">
        <v>42</v>
      </c>
      <c r="B22" s="1">
        <v>14175900</v>
      </c>
      <c r="C22" s="6">
        <f>SUM(B22-'2'!B22)</f>
        <v>54700</v>
      </c>
      <c r="D22" s="14"/>
      <c r="E22" s="1"/>
      <c r="F22" s="1"/>
      <c r="G22" s="30">
        <f>SUM(C22)</f>
        <v>54700</v>
      </c>
    </row>
    <row r="23" spans="1:7" ht="17.25" x14ac:dyDescent="0.3">
      <c r="A23" s="1" t="s">
        <v>20</v>
      </c>
      <c r="B23" s="1">
        <v>25182100</v>
      </c>
      <c r="C23" s="6">
        <f>SUM(B23-'2'!B23)</f>
        <v>34700</v>
      </c>
      <c r="D23" s="14"/>
      <c r="E23" s="1"/>
      <c r="F23" s="1"/>
      <c r="G23" s="33">
        <f>SUM(C23:C24)</f>
        <v>50420</v>
      </c>
    </row>
    <row r="24" spans="1:7" ht="17.25" x14ac:dyDescent="0.3">
      <c r="A24" s="1" t="s">
        <v>21</v>
      </c>
      <c r="B24" s="1">
        <v>4519020</v>
      </c>
      <c r="C24" s="6">
        <f>SUM(B24-'2'!B24)</f>
        <v>15720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69493000</v>
      </c>
      <c r="C25" s="6">
        <f>SUM(B25-'2'!B25)</f>
        <v>169000</v>
      </c>
      <c r="D25" s="14"/>
      <c r="E25" s="1"/>
      <c r="F25" s="1"/>
      <c r="G25" s="33">
        <f>SUM(C25:C26)</f>
        <v>211060</v>
      </c>
    </row>
    <row r="26" spans="1:7" ht="17.25" x14ac:dyDescent="0.3">
      <c r="A26" s="1" t="s">
        <v>23</v>
      </c>
      <c r="B26" s="1">
        <v>6352920</v>
      </c>
      <c r="C26" s="6">
        <f>SUM(B26-'2'!B26)</f>
        <v>42060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SUM(B27-'2'!B27)</f>
        <v>0</v>
      </c>
      <c r="D27" s="14"/>
      <c r="E27" s="1"/>
      <c r="F27" s="1"/>
      <c r="G27" s="33">
        <f>SUM(C27:C28)</f>
        <v>1160</v>
      </c>
    </row>
    <row r="28" spans="1:7" ht="17.25" x14ac:dyDescent="0.3">
      <c r="A28" s="1" t="s">
        <v>25</v>
      </c>
      <c r="B28" s="1">
        <v>253310</v>
      </c>
      <c r="C28" s="6">
        <f>SUM(B28-'2'!B28)</f>
        <v>1160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33012000</v>
      </c>
      <c r="C29" s="6">
        <f>SUM(B29-'2'!B29)</f>
        <v>58000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6774040</v>
      </c>
      <c r="C30" s="6">
        <f>SUM(B30-'2'!B30)</f>
        <v>38150</v>
      </c>
      <c r="D30" s="14"/>
      <c r="E30" s="1"/>
      <c r="F30" s="1"/>
      <c r="G30" s="21">
        <f>SUM(C29:C30)</f>
        <v>96150</v>
      </c>
    </row>
    <row r="31" spans="1:7" ht="17.25" x14ac:dyDescent="0.3">
      <c r="A31" s="1" t="s">
        <v>26</v>
      </c>
      <c r="B31" s="1">
        <v>235000</v>
      </c>
      <c r="C31" s="6">
        <f>SUM(B31-'2'!B31)</f>
        <v>0</v>
      </c>
      <c r="D31" s="14"/>
      <c r="E31" s="1"/>
      <c r="F31" s="1"/>
      <c r="G31" s="33">
        <f>SUM(C31:C32)</f>
        <v>15500</v>
      </c>
    </row>
    <row r="32" spans="1:7" ht="17.25" x14ac:dyDescent="0.3">
      <c r="A32" s="1" t="s">
        <v>27</v>
      </c>
      <c r="B32" s="1">
        <v>7475520</v>
      </c>
      <c r="C32" s="6">
        <f>SUM(B32-'2'!B32)</f>
        <v>15500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62295000</v>
      </c>
      <c r="C33" s="6">
        <f>SUM(B33-'2'!B33)</f>
        <v>58000</v>
      </c>
      <c r="D33" s="14"/>
      <c r="E33" s="1"/>
      <c r="F33" s="1"/>
      <c r="G33" s="33">
        <f>SUM(C33:C34)</f>
        <v>97070</v>
      </c>
    </row>
    <row r="34" spans="1:7" ht="17.25" x14ac:dyDescent="0.3">
      <c r="A34" s="1" t="s">
        <v>29</v>
      </c>
      <c r="B34" s="1">
        <v>5166030</v>
      </c>
      <c r="C34" s="6">
        <f>SUM(B34-'2'!B34)</f>
        <v>39070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SUM(B35-'2'!B35)</f>
        <v>0</v>
      </c>
      <c r="D35" s="14"/>
      <c r="E35" s="1"/>
      <c r="F35" s="1"/>
      <c r="G35" s="33">
        <f>SUM(C35:C36)</f>
        <v>2610</v>
      </c>
    </row>
    <row r="36" spans="1:7" ht="17.25" x14ac:dyDescent="0.3">
      <c r="A36" s="1" t="s">
        <v>44</v>
      </c>
      <c r="B36" s="1">
        <v>3952090</v>
      </c>
      <c r="C36" s="6">
        <f>SUM(B36-'2'!B36)</f>
        <v>2610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252600</v>
      </c>
      <c r="C37" s="6">
        <f>SUM(B37-'2'!B37)</f>
        <v>1100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1911260</v>
      </c>
      <c r="C38" s="6">
        <f>SUM(B38-'2'!B38)</f>
        <v>7600</v>
      </c>
      <c r="D38" s="14"/>
      <c r="E38" s="1"/>
      <c r="F38" s="1"/>
      <c r="G38" s="21">
        <f>SUM(C37:C38)</f>
        <v>8700</v>
      </c>
    </row>
    <row r="39" spans="1:7" ht="17.25" x14ac:dyDescent="0.3">
      <c r="A39" s="1" t="s">
        <v>30</v>
      </c>
      <c r="B39" s="1">
        <v>61464000</v>
      </c>
      <c r="C39" s="6">
        <f>SUM(B39-'2'!B39)</f>
        <v>9000</v>
      </c>
      <c r="D39" s="14"/>
      <c r="E39" s="1"/>
      <c r="F39" s="1"/>
      <c r="G39" s="33">
        <f>SUM(C39:C40)</f>
        <v>39650</v>
      </c>
    </row>
    <row r="40" spans="1:7" ht="17.25" x14ac:dyDescent="0.3">
      <c r="A40" s="1" t="s">
        <v>31</v>
      </c>
      <c r="B40" s="1">
        <v>1011670</v>
      </c>
      <c r="C40" s="6">
        <f>SUM(B40-'2'!B40)</f>
        <v>30650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/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60416666666666663" bottom="0.75" header="0.3" footer="0.3"/>
  <pageSetup orientation="portrait" r:id="rId1"/>
  <headerFooter>
    <oddHeader>&amp;C&amp;"-,Bold"&amp;18December 3, 2018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7" sqref="B7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220228000</v>
      </c>
      <c r="C2" s="6">
        <f>SUM(B2-'29'!B2)</f>
        <v>52000</v>
      </c>
      <c r="D2" s="8"/>
      <c r="E2" s="2"/>
      <c r="F2" s="3"/>
      <c r="G2" s="33">
        <f>SUM(C2:C3)</f>
        <v>98500</v>
      </c>
    </row>
    <row r="3" spans="1:7" ht="17.25" x14ac:dyDescent="0.3">
      <c r="A3" s="1" t="s">
        <v>0</v>
      </c>
      <c r="B3" s="1">
        <v>556490</v>
      </c>
      <c r="C3" s="6">
        <f>SUM(B3-'29'!B3)</f>
        <v>46500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2817000</v>
      </c>
      <c r="C4" s="6">
        <f>SUM(B4-'29'!B4)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43838560</v>
      </c>
      <c r="C5" s="6">
        <f>SUM(B5-'29'!B5)</f>
        <v>98750</v>
      </c>
      <c r="D5" s="8"/>
      <c r="E5" s="1"/>
      <c r="F5" s="1"/>
      <c r="G5" s="12">
        <f>SUM(C5)</f>
        <v>98750</v>
      </c>
    </row>
    <row r="6" spans="1:7" ht="17.25" x14ac:dyDescent="0.3">
      <c r="A6" s="1" t="s">
        <v>4</v>
      </c>
      <c r="B6" s="1">
        <v>39777730</v>
      </c>
      <c r="C6" s="6">
        <f>SUM(B6-'29'!B6)</f>
        <v>4640</v>
      </c>
      <c r="D6" s="14"/>
      <c r="E6" s="1"/>
      <c r="F6" s="1"/>
      <c r="G6" s="12">
        <f>SUM(C6)</f>
        <v>4640</v>
      </c>
    </row>
    <row r="7" spans="1:7" ht="17.25" x14ac:dyDescent="0.3">
      <c r="A7" s="1" t="s">
        <v>5</v>
      </c>
      <c r="B7" s="1">
        <v>14235800</v>
      </c>
      <c r="C7" s="6">
        <f>SUM(B7-'29'!B7)</f>
        <v>14800</v>
      </c>
      <c r="D7" s="14"/>
      <c r="E7" s="1"/>
      <c r="F7" s="1"/>
      <c r="G7" s="33">
        <f>SUM(C7:C8)</f>
        <v>42600</v>
      </c>
    </row>
    <row r="8" spans="1:7" ht="17.25" x14ac:dyDescent="0.3">
      <c r="A8" s="1" t="s">
        <v>6</v>
      </c>
      <c r="B8" s="1">
        <v>7773290</v>
      </c>
      <c r="C8" s="6">
        <f>SUM(B8-'29'!B8)</f>
        <v>27800</v>
      </c>
      <c r="D8" s="14"/>
      <c r="E8" s="1"/>
      <c r="F8" s="1"/>
      <c r="G8" s="34"/>
    </row>
    <row r="9" spans="1:7" ht="17.25" x14ac:dyDescent="0.3">
      <c r="A9" s="1" t="s">
        <v>7</v>
      </c>
      <c r="B9" s="1">
        <v>2885660</v>
      </c>
      <c r="C9" s="6">
        <f>SUM(B9-'29'!B9)</f>
        <v>16200</v>
      </c>
      <c r="D9" s="14"/>
      <c r="E9" s="1"/>
      <c r="F9" s="1"/>
      <c r="G9" s="12">
        <f>SUM(C9)</f>
        <v>16200</v>
      </c>
    </row>
    <row r="10" spans="1:7" ht="17.25" x14ac:dyDescent="0.3">
      <c r="A10" s="1" t="s">
        <v>8</v>
      </c>
      <c r="B10" s="1">
        <v>109183700</v>
      </c>
      <c r="C10" s="6">
        <f>SUM(B10-'29'!B10)</f>
        <v>313400</v>
      </c>
      <c r="D10" s="14"/>
      <c r="E10" s="1"/>
      <c r="F10" s="1"/>
      <c r="G10" s="33">
        <f>SUM(C10:C11)</f>
        <v>329130</v>
      </c>
    </row>
    <row r="11" spans="1:7" ht="17.25" x14ac:dyDescent="0.3">
      <c r="A11" s="1" t="s">
        <v>9</v>
      </c>
      <c r="B11" s="1">
        <v>37053290</v>
      </c>
      <c r="C11" s="6">
        <f>SUM(B11-'29'!B11)</f>
        <v>15730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7036537000</v>
      </c>
      <c r="C12" s="6">
        <f>SUM(B12-'29'!B12)</f>
        <v>1691000</v>
      </c>
      <c r="D12" s="14"/>
      <c r="E12" s="1"/>
      <c r="F12" s="1"/>
      <c r="G12" s="12">
        <f>SUM(C12)</f>
        <v>1691000</v>
      </c>
    </row>
    <row r="13" spans="1:7" ht="17.25" x14ac:dyDescent="0.3">
      <c r="A13" s="1" t="s">
        <v>11</v>
      </c>
      <c r="B13" s="11">
        <v>6666666967000</v>
      </c>
      <c r="C13" s="13">
        <f>SUM(B13-'29'!B13)</f>
        <v>371000</v>
      </c>
      <c r="D13" s="14"/>
      <c r="E13" s="1"/>
      <c r="F13" s="1"/>
      <c r="G13" s="12">
        <f>SUM(C13)</f>
        <v>371000</v>
      </c>
    </row>
    <row r="14" spans="1:7" ht="17.25" x14ac:dyDescent="0.3">
      <c r="A14" s="1" t="s">
        <v>12</v>
      </c>
      <c r="B14" s="1">
        <v>53364090</v>
      </c>
      <c r="C14" s="6">
        <f>SUM(B14-'29'!B14)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248847650</v>
      </c>
      <c r="C15" s="6">
        <f>SUM(B15-'29'!B15)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256089000</v>
      </c>
      <c r="C16" s="6">
        <f>SUM(B16-'29'!B16)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8347470</v>
      </c>
      <c r="C17" s="6">
        <f>SUM(B17-'29'!B17)</f>
        <v>30480</v>
      </c>
      <c r="D17" s="14"/>
      <c r="E17" s="1"/>
      <c r="F17" s="1"/>
      <c r="G17" s="33">
        <f>SUM(C17:C18)</f>
        <v>30780</v>
      </c>
    </row>
    <row r="18" spans="1:7" ht="17.25" x14ac:dyDescent="0.3">
      <c r="A18" s="1" t="s">
        <v>16</v>
      </c>
      <c r="B18" s="1">
        <v>7428200</v>
      </c>
      <c r="C18" s="6">
        <f>SUM(B18-'29'!B18)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56405490</v>
      </c>
      <c r="C19" s="6">
        <f>SUM(B19-'29'!B19)</f>
        <v>15400</v>
      </c>
      <c r="D19" s="14"/>
      <c r="E19" s="1"/>
      <c r="F19" s="1"/>
      <c r="G19" s="12">
        <f>SUM(C19)</f>
        <v>15400</v>
      </c>
    </row>
    <row r="20" spans="1:7" ht="17.25" x14ac:dyDescent="0.3">
      <c r="A20" s="1" t="s">
        <v>18</v>
      </c>
      <c r="B20" s="1">
        <v>26928400</v>
      </c>
      <c r="C20" s="6">
        <f>SUM(B20-'29'!B20)</f>
        <v>56500</v>
      </c>
      <c r="D20" s="14"/>
      <c r="E20" s="1"/>
      <c r="F20" s="1"/>
      <c r="G20" s="12">
        <f>SUM(C20)</f>
        <v>56500</v>
      </c>
    </row>
    <row r="21" spans="1:7" ht="17.25" x14ac:dyDescent="0.3">
      <c r="A21" s="1" t="s">
        <v>19</v>
      </c>
      <c r="B21" s="1">
        <v>99830400</v>
      </c>
      <c r="C21" s="6">
        <f>SUM(B21-'29'!B21)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15640200</v>
      </c>
      <c r="C22" s="6">
        <f>SUM(B22-'29'!B22)</f>
        <v>109100</v>
      </c>
      <c r="D22" s="14"/>
      <c r="E22" s="1"/>
      <c r="F22" s="1"/>
      <c r="G22" s="27">
        <f>SUM(C22)</f>
        <v>109100</v>
      </c>
    </row>
    <row r="23" spans="1:7" ht="17.25" x14ac:dyDescent="0.3">
      <c r="A23" s="1" t="s">
        <v>20</v>
      </c>
      <c r="B23" s="1">
        <v>26013800</v>
      </c>
      <c r="C23" s="6">
        <f>SUM(B23-'29'!B23)</f>
        <v>61800</v>
      </c>
      <c r="D23" s="14"/>
      <c r="E23" s="1"/>
      <c r="F23" s="1"/>
      <c r="G23" s="33">
        <f>SUM(C23:C24)</f>
        <v>61800</v>
      </c>
    </row>
    <row r="24" spans="1:7" ht="17.25" x14ac:dyDescent="0.3">
      <c r="A24" s="1" t="s">
        <v>21</v>
      </c>
      <c r="B24" s="1">
        <v>4901890</v>
      </c>
      <c r="C24" s="6">
        <f>SUM(B24-'29'!B24)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73474000</v>
      </c>
      <c r="C25" s="6">
        <f>SUM(B25-'29'!B25)</f>
        <v>277000</v>
      </c>
      <c r="D25" s="14"/>
      <c r="E25" s="1"/>
      <c r="F25" s="1"/>
      <c r="G25" s="33">
        <f>SUM(C25:C26)</f>
        <v>362400</v>
      </c>
    </row>
    <row r="26" spans="1:7" ht="17.25" x14ac:dyDescent="0.3">
      <c r="A26" s="1" t="s">
        <v>23</v>
      </c>
      <c r="B26" s="1">
        <v>7496890</v>
      </c>
      <c r="C26" s="6">
        <f>SUM(B26-'29'!B26)</f>
        <v>85400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SUM(B27-'29'!B27)</f>
        <v>0</v>
      </c>
      <c r="D27" s="14"/>
      <c r="E27" s="1"/>
      <c r="F27" s="1"/>
      <c r="G27" s="33">
        <f>SUM(C27:C28)</f>
        <v>1470</v>
      </c>
    </row>
    <row r="28" spans="1:7" ht="17.25" x14ac:dyDescent="0.3">
      <c r="A28" s="1" t="s">
        <v>25</v>
      </c>
      <c r="B28" s="1">
        <v>272950</v>
      </c>
      <c r="C28" s="6">
        <f>SUM(B28-'29'!B28)</f>
        <v>1470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34633000</v>
      </c>
      <c r="C29" s="6">
        <f>SUM(B29-'29'!B29)</f>
        <v>115000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7648930</v>
      </c>
      <c r="C30" s="6">
        <f>SUM(B30-'29'!B30)</f>
        <v>78120</v>
      </c>
      <c r="D30" s="14"/>
      <c r="E30" s="1"/>
      <c r="F30" s="1"/>
      <c r="G30" s="21">
        <f>SUM(C29:C30)</f>
        <v>193120</v>
      </c>
    </row>
    <row r="31" spans="1:7" ht="17.25" x14ac:dyDescent="0.3">
      <c r="A31" s="1" t="s">
        <v>26</v>
      </c>
      <c r="B31" s="1">
        <v>235000</v>
      </c>
      <c r="C31" s="6">
        <f>SUM(B31-'29'!B31)</f>
        <v>0</v>
      </c>
      <c r="D31" s="14"/>
      <c r="E31" s="1"/>
      <c r="F31" s="1"/>
      <c r="G31" s="33">
        <f>SUM(C31:C32)</f>
        <v>33760</v>
      </c>
    </row>
    <row r="32" spans="1:7" ht="17.25" x14ac:dyDescent="0.3">
      <c r="A32" s="1" t="s">
        <v>27</v>
      </c>
      <c r="B32" s="1">
        <v>7894980</v>
      </c>
      <c r="C32" s="6">
        <f>SUM(B32-'29'!B32)</f>
        <v>33760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63716000</v>
      </c>
      <c r="C33" s="6">
        <f>SUM(B33-'29'!B33)</f>
        <v>18000</v>
      </c>
      <c r="D33" s="14"/>
      <c r="E33" s="1"/>
      <c r="F33" s="1"/>
      <c r="G33" s="33">
        <f>SUM(C33:C34)</f>
        <v>98390</v>
      </c>
    </row>
    <row r="34" spans="1:7" ht="17.25" x14ac:dyDescent="0.3">
      <c r="A34" s="1" t="s">
        <v>29</v>
      </c>
      <c r="B34" s="1">
        <v>6237420</v>
      </c>
      <c r="C34" s="6">
        <f>SUM(B34-'29'!B34)</f>
        <v>80390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28174300</v>
      </c>
      <c r="C35" s="6">
        <f>SUM(B35-'29'!B35)</f>
        <v>0</v>
      </c>
      <c r="D35" s="14"/>
      <c r="E35" s="1"/>
      <c r="F35" s="1"/>
      <c r="G35" s="33">
        <f>SUM(C35:C36)</f>
        <v>7260</v>
      </c>
    </row>
    <row r="36" spans="1:7" ht="17.25" x14ac:dyDescent="0.3">
      <c r="A36" s="1" t="s">
        <v>44</v>
      </c>
      <c r="B36" s="1">
        <v>4030500</v>
      </c>
      <c r="C36" s="6">
        <f>SUM(B36-'29'!B36)</f>
        <v>7260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264400</v>
      </c>
      <c r="C37" s="6">
        <v>1000</v>
      </c>
      <c r="D37" s="14"/>
      <c r="E37" s="1"/>
      <c r="F37" s="1"/>
      <c r="G37" s="33">
        <f>SUM(C37:C38)</f>
        <v>14880</v>
      </c>
    </row>
    <row r="38" spans="1:7" ht="17.25" x14ac:dyDescent="0.3">
      <c r="A38" s="1" t="s">
        <v>46</v>
      </c>
      <c r="B38" s="1">
        <v>2111630</v>
      </c>
      <c r="C38" s="6">
        <f>SUM(B38-'29'!B38)</f>
        <v>13880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61678000</v>
      </c>
      <c r="C39" s="6">
        <f>SUM(B39-'29'!B39)</f>
        <v>2000</v>
      </c>
      <c r="D39" s="14"/>
      <c r="E39" s="1"/>
      <c r="F39" s="1"/>
      <c r="G39" s="33">
        <f>SUM(C39:C40)</f>
        <v>51870</v>
      </c>
    </row>
    <row r="40" spans="1:7" ht="17.25" x14ac:dyDescent="0.3">
      <c r="A40" s="1" t="s">
        <v>31</v>
      </c>
      <c r="B40" s="1">
        <v>1796650</v>
      </c>
      <c r="C40" s="6">
        <f>SUM(B40-'29'!B40)</f>
        <v>49870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/>
    </row>
    <row r="43" spans="1:7" x14ac:dyDescent="0.25">
      <c r="B43" s="10"/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&amp;C&amp;20December 30, 2018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workbookViewId="0">
      <selection activeCell="C40" sqref="C40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8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220282000</v>
      </c>
      <c r="C2" s="6">
        <f>SUM(B2-'30'!B2)</f>
        <v>54000</v>
      </c>
      <c r="D2" s="8"/>
      <c r="E2" s="2"/>
      <c r="F2" s="3"/>
      <c r="G2" s="33">
        <f>SUM(C2:C3)</f>
        <v>102950</v>
      </c>
    </row>
    <row r="3" spans="1:7" ht="17.25" x14ac:dyDescent="0.3">
      <c r="A3" s="1" t="s">
        <v>0</v>
      </c>
      <c r="B3" s="1">
        <v>605440</v>
      </c>
      <c r="C3" s="6">
        <f>SUM(B3-'30'!B3)</f>
        <v>48950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2817000</v>
      </c>
      <c r="C4" s="6">
        <f>SUM(B4-'30'!B4)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43941680</v>
      </c>
      <c r="C5" s="6">
        <f>SUM(B5-'30'!B5)</f>
        <v>103120</v>
      </c>
      <c r="D5" s="8"/>
      <c r="E5" s="1"/>
      <c r="F5" s="1"/>
      <c r="G5" s="12">
        <f>SUM(C5)</f>
        <v>103120</v>
      </c>
    </row>
    <row r="6" spans="1:7" ht="17.25" x14ac:dyDescent="0.3">
      <c r="A6" s="1" t="s">
        <v>4</v>
      </c>
      <c r="B6" s="1">
        <v>39781840</v>
      </c>
      <c r="C6" s="6">
        <f>SUM(B6-'30'!B6)</f>
        <v>4110</v>
      </c>
      <c r="D6" s="14"/>
      <c r="E6" s="1"/>
      <c r="F6" s="1"/>
      <c r="G6" s="12">
        <f>SUM(C6)</f>
        <v>4110</v>
      </c>
    </row>
    <row r="7" spans="1:7" ht="17.25" x14ac:dyDescent="0.3">
      <c r="A7" s="1" t="s">
        <v>5</v>
      </c>
      <c r="B7" s="1">
        <v>14247200</v>
      </c>
      <c r="C7" s="6">
        <f>SUM(B7-'30'!B7)</f>
        <v>11400</v>
      </c>
      <c r="D7" s="14"/>
      <c r="E7" s="1"/>
      <c r="F7" s="1"/>
      <c r="G7" s="33">
        <f>SUM(C7:C8)</f>
        <v>38830</v>
      </c>
    </row>
    <row r="8" spans="1:7" ht="17.25" x14ac:dyDescent="0.3">
      <c r="A8" s="1" t="s">
        <v>6</v>
      </c>
      <c r="B8" s="1">
        <v>7800720</v>
      </c>
      <c r="C8" s="6">
        <f>SUM(B8-'30'!B8)</f>
        <v>27430</v>
      </c>
      <c r="D8" s="14"/>
      <c r="E8" s="1"/>
      <c r="F8" s="1"/>
      <c r="G8" s="34"/>
    </row>
    <row r="9" spans="1:7" ht="17.25" x14ac:dyDescent="0.3">
      <c r="A9" s="1" t="s">
        <v>7</v>
      </c>
      <c r="B9" s="1">
        <v>2903680</v>
      </c>
      <c r="C9" s="6">
        <f>SUM(B9-'30'!B9)</f>
        <v>18020</v>
      </c>
      <c r="D9" s="14"/>
      <c r="E9" s="1"/>
      <c r="F9" s="1"/>
      <c r="G9" s="12">
        <f>SUM(C9)</f>
        <v>18020</v>
      </c>
    </row>
    <row r="10" spans="1:7" ht="17.25" x14ac:dyDescent="0.3">
      <c r="A10" s="1" t="s">
        <v>8</v>
      </c>
      <c r="B10" s="1">
        <v>109708400</v>
      </c>
      <c r="C10" s="6">
        <f>SUM(B10-'30'!B10)</f>
        <v>524700</v>
      </c>
      <c r="D10" s="14"/>
      <c r="E10" s="1"/>
      <c r="F10" s="1"/>
      <c r="G10" s="33">
        <f>SUM(C10:C11)</f>
        <v>550480</v>
      </c>
    </row>
    <row r="11" spans="1:7" ht="17.25" x14ac:dyDescent="0.3">
      <c r="A11" s="1" t="s">
        <v>9</v>
      </c>
      <c r="B11" s="1">
        <v>37079070</v>
      </c>
      <c r="C11" s="6">
        <f>SUM(B11-'30'!B11)</f>
        <v>25780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7038421000</v>
      </c>
      <c r="C12" s="6">
        <f>SUM(B12-'30'!B12)</f>
        <v>1884000</v>
      </c>
      <c r="D12" s="14"/>
      <c r="E12" s="1"/>
      <c r="F12" s="1">
        <v>1.9</v>
      </c>
      <c r="G12" s="12">
        <f>SUM(C12)</f>
        <v>1884000</v>
      </c>
    </row>
    <row r="13" spans="1:7" ht="17.25" x14ac:dyDescent="0.3">
      <c r="A13" s="1" t="s">
        <v>11</v>
      </c>
      <c r="B13" s="11">
        <v>6666667305000</v>
      </c>
      <c r="C13" s="13">
        <f>SUM(B13-'30'!B13)</f>
        <v>338000</v>
      </c>
      <c r="D13" s="14"/>
      <c r="E13" s="1"/>
      <c r="F13" s="1"/>
      <c r="G13" s="12">
        <f>SUM(C13)</f>
        <v>338000</v>
      </c>
    </row>
    <row r="14" spans="1:7" ht="17.25" x14ac:dyDescent="0.3">
      <c r="A14" s="1" t="s">
        <v>12</v>
      </c>
      <c r="B14" s="1">
        <v>53446130</v>
      </c>
      <c r="C14" s="6">
        <f>SUM(B14-'30'!B14)</f>
        <v>82040</v>
      </c>
      <c r="D14" s="14"/>
      <c r="E14" s="1"/>
      <c r="F14" s="1"/>
      <c r="G14" s="12">
        <f>SUM(C14)</f>
        <v>82040</v>
      </c>
    </row>
    <row r="15" spans="1:7" ht="17.25" x14ac:dyDescent="0.3">
      <c r="A15" s="1" t="s">
        <v>13</v>
      </c>
      <c r="B15" s="1">
        <v>249182280</v>
      </c>
      <c r="C15" s="6">
        <f>SUM(B15-'30'!B15)</f>
        <v>334630</v>
      </c>
      <c r="D15" s="14"/>
      <c r="E15" s="1"/>
      <c r="F15" s="1"/>
      <c r="G15" s="28">
        <f>SUM(C15:C15)</f>
        <v>334630</v>
      </c>
    </row>
    <row r="16" spans="1:7" ht="17.25" x14ac:dyDescent="0.3">
      <c r="A16" s="1" t="s">
        <v>14</v>
      </c>
      <c r="B16" s="1">
        <v>256425000</v>
      </c>
      <c r="C16" s="6">
        <f>SUM(B16-'30'!B16)</f>
        <v>336000</v>
      </c>
      <c r="D16" s="14"/>
      <c r="E16" s="1"/>
      <c r="F16" s="1"/>
      <c r="G16" s="12">
        <f>SUM(C16)</f>
        <v>336000</v>
      </c>
    </row>
    <row r="17" spans="1:7" ht="17.25" x14ac:dyDescent="0.3">
      <c r="A17" s="1" t="s">
        <v>15</v>
      </c>
      <c r="B17" s="1">
        <v>8380850</v>
      </c>
      <c r="C17" s="6">
        <f>SUM(B17-'30'!B17)</f>
        <v>33380</v>
      </c>
      <c r="D17" s="14"/>
      <c r="E17" s="1"/>
      <c r="F17" s="1"/>
      <c r="G17" s="33">
        <f>SUM(C17:C18)</f>
        <v>33780</v>
      </c>
    </row>
    <row r="18" spans="1:7" ht="17.25" x14ac:dyDescent="0.3">
      <c r="A18" s="1" t="s">
        <v>16</v>
      </c>
      <c r="B18" s="1">
        <v>7428600</v>
      </c>
      <c r="C18" s="6">
        <f>SUM(B18-'30'!B18)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56420100</v>
      </c>
      <c r="C19" s="6">
        <f>SUM(B19-'30'!B19)</f>
        <v>14610</v>
      </c>
      <c r="D19" s="14"/>
      <c r="E19" s="1"/>
      <c r="F19" s="1"/>
      <c r="G19" s="12">
        <f>SUM(C19)</f>
        <v>14610</v>
      </c>
    </row>
    <row r="20" spans="1:7" ht="17.25" x14ac:dyDescent="0.3">
      <c r="A20" s="1" t="s">
        <v>18</v>
      </c>
      <c r="B20" s="1">
        <v>26986000</v>
      </c>
      <c r="C20" s="6">
        <f>SUM(B20-'30'!B20)</f>
        <v>57600</v>
      </c>
      <c r="D20" s="14"/>
      <c r="E20" s="1"/>
      <c r="F20" s="1"/>
      <c r="G20" s="12">
        <f>SUM(C20)</f>
        <v>57600</v>
      </c>
    </row>
    <row r="21" spans="1:7" ht="17.25" x14ac:dyDescent="0.3">
      <c r="A21" s="1" t="s">
        <v>19</v>
      </c>
      <c r="B21" s="1">
        <v>99943700</v>
      </c>
      <c r="C21" s="6">
        <f>SUM(B21-'30'!B21)</f>
        <v>113300</v>
      </c>
      <c r="D21" s="14"/>
      <c r="E21" s="1"/>
      <c r="F21" s="1"/>
      <c r="G21" s="12">
        <f>SUM(C21)</f>
        <v>113300</v>
      </c>
    </row>
    <row r="22" spans="1:7" ht="17.25" x14ac:dyDescent="0.3">
      <c r="A22" s="1" t="s">
        <v>42</v>
      </c>
      <c r="B22" s="1">
        <v>15696300</v>
      </c>
      <c r="C22" s="6">
        <f>SUM(B22-'30'!B22)</f>
        <v>56100</v>
      </c>
      <c r="D22" s="14"/>
      <c r="E22" s="1"/>
      <c r="F22" s="1"/>
      <c r="G22" s="27">
        <f>SUM(C22)</f>
        <v>56100</v>
      </c>
    </row>
    <row r="23" spans="1:7" ht="17.25" x14ac:dyDescent="0.3">
      <c r="A23" s="1" t="s">
        <v>20</v>
      </c>
      <c r="B23" s="1">
        <v>26045700</v>
      </c>
      <c r="C23" s="6">
        <f>SUM(B23-'30'!B23)</f>
        <v>31900</v>
      </c>
      <c r="D23" s="14"/>
      <c r="E23" s="1"/>
      <c r="F23" s="1"/>
      <c r="G23" s="33">
        <f>SUM(C23:C24)</f>
        <v>77720</v>
      </c>
    </row>
    <row r="24" spans="1:7" ht="17.25" x14ac:dyDescent="0.3">
      <c r="A24" s="1" t="s">
        <v>21</v>
      </c>
      <c r="B24" s="1">
        <v>4947710</v>
      </c>
      <c r="C24" s="6">
        <f>SUM(B24-'30'!B24)</f>
        <v>45820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73610000</v>
      </c>
      <c r="C25" s="6">
        <f>SUM(B25-'30'!B25)</f>
        <v>136000</v>
      </c>
      <c r="D25" s="14"/>
      <c r="E25" s="1"/>
      <c r="F25" s="1"/>
      <c r="G25" s="33">
        <f>SUM(C25:C26)</f>
        <v>177660</v>
      </c>
    </row>
    <row r="26" spans="1:7" ht="17.25" x14ac:dyDescent="0.3">
      <c r="A26" s="1" t="s">
        <v>23</v>
      </c>
      <c r="B26" s="1">
        <v>7538550</v>
      </c>
      <c r="C26" s="6">
        <f>SUM(B26-'30'!B26)</f>
        <v>41660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SUM(B27-'30'!B27)</f>
        <v>0</v>
      </c>
      <c r="D27" s="14"/>
      <c r="E27" s="1"/>
      <c r="F27" s="1"/>
      <c r="G27" s="33">
        <f>SUM(C27:C28)</f>
        <v>560</v>
      </c>
    </row>
    <row r="28" spans="1:7" ht="17.25" x14ac:dyDescent="0.3">
      <c r="A28" s="1" t="s">
        <v>25</v>
      </c>
      <c r="B28" s="1">
        <v>273510</v>
      </c>
      <c r="C28" s="6">
        <f>SUM(B28-'30'!B28)</f>
        <v>560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34689000</v>
      </c>
      <c r="C29" s="6">
        <f>SUM(B29-'30'!B29)</f>
        <v>56000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7687050</v>
      </c>
      <c r="C30" s="6">
        <f>SUM(B30-'30'!B30)</f>
        <v>38120</v>
      </c>
      <c r="D30" s="14"/>
      <c r="E30" s="1"/>
      <c r="F30" s="1"/>
      <c r="G30" s="21">
        <f>SUM(C29:C30)</f>
        <v>94120</v>
      </c>
    </row>
    <row r="31" spans="1:7" ht="17.25" x14ac:dyDescent="0.3">
      <c r="A31" s="1" t="s">
        <v>26</v>
      </c>
      <c r="B31" s="1">
        <v>235000</v>
      </c>
      <c r="C31" s="6">
        <f>SUM(B31-'30'!B31)</f>
        <v>0</v>
      </c>
      <c r="D31" s="14"/>
      <c r="E31" s="1"/>
      <c r="F31" s="1"/>
      <c r="G31" s="33">
        <f>SUM(C31:C32)</f>
        <v>17710</v>
      </c>
    </row>
    <row r="32" spans="1:7" ht="17.25" x14ac:dyDescent="0.3">
      <c r="A32" s="1" t="s">
        <v>27</v>
      </c>
      <c r="B32" s="1">
        <v>7912690</v>
      </c>
      <c r="C32" s="6">
        <f>SUM(B32-'30'!B32)</f>
        <v>17710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63769000</v>
      </c>
      <c r="C33" s="6">
        <f>SUM(B33-'30'!B33)</f>
        <v>53000</v>
      </c>
      <c r="D33" s="14"/>
      <c r="E33" s="1"/>
      <c r="F33" s="1"/>
      <c r="G33" s="33">
        <f>SUM(C33:C34)</f>
        <v>92380</v>
      </c>
    </row>
    <row r="34" spans="1:7" ht="17.25" x14ac:dyDescent="0.3">
      <c r="A34" s="1" t="s">
        <v>29</v>
      </c>
      <c r="B34" s="1">
        <v>6276800</v>
      </c>
      <c r="C34" s="6">
        <f>SUM(B34-'30'!B34)</f>
        <v>39380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28174300</v>
      </c>
      <c r="C35" s="6">
        <f>SUM(B35-'30'!B35)</f>
        <v>0</v>
      </c>
      <c r="D35" s="14"/>
      <c r="E35" s="1"/>
      <c r="F35" s="1"/>
      <c r="G35" s="33">
        <f>SUM(C35:C36)</f>
        <v>3540</v>
      </c>
    </row>
    <row r="36" spans="1:7" ht="17.25" x14ac:dyDescent="0.3">
      <c r="A36" s="1" t="s">
        <v>44</v>
      </c>
      <c r="B36" s="1">
        <v>4034040</v>
      </c>
      <c r="C36" s="6">
        <f>SUM(B36-'30'!B36)</f>
        <v>3540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264800</v>
      </c>
      <c r="C37" s="6">
        <f>SUM(B37-'30'!B37)</f>
        <v>400</v>
      </c>
      <c r="D37" s="14"/>
      <c r="E37" s="1"/>
      <c r="F37" s="1"/>
      <c r="G37" s="33">
        <f>SUM(C37:C38)</f>
        <v>7840</v>
      </c>
    </row>
    <row r="38" spans="1:7" ht="17.25" x14ac:dyDescent="0.3">
      <c r="A38" s="1" t="s">
        <v>46</v>
      </c>
      <c r="B38" s="1">
        <v>2119070</v>
      </c>
      <c r="C38" s="6">
        <f>SUM(B38-'30'!B38)</f>
        <v>7440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61678000</v>
      </c>
      <c r="C39" s="6">
        <f>SUM(B39-'30'!B39)</f>
        <v>0</v>
      </c>
      <c r="D39" s="14"/>
      <c r="E39" s="1"/>
      <c r="F39" s="1"/>
      <c r="G39" s="33">
        <f>SUM(C39:C40)</f>
        <v>24840</v>
      </c>
    </row>
    <row r="40" spans="1:7" ht="17.25" x14ac:dyDescent="0.3">
      <c r="A40" s="1" t="s">
        <v>31</v>
      </c>
      <c r="B40" s="1">
        <v>1821490</v>
      </c>
      <c r="C40" s="6">
        <f>SUM(B40-'30'!B40)</f>
        <v>24840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291666666666663" bottom="0.75" header="0.3" footer="0.3"/>
  <pageSetup orientation="portrait" r:id="rId1"/>
  <headerFooter>
    <oddHeader>&amp;C&amp;20December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6.42578125" customWidth="1"/>
    <col min="2" max="2" width="18.140625" customWidth="1"/>
    <col min="3" max="3" width="15.5703125" customWidth="1"/>
    <col min="4" max="4" width="7.7109375" customWidth="1"/>
    <col min="5" max="5" width="7.140625" customWidth="1"/>
    <col min="6" max="6" width="6.140625" customWidth="1"/>
    <col min="7" max="7" width="18.42578125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8" customHeight="1" x14ac:dyDescent="0.3">
      <c r="A2" s="1" t="s">
        <v>1</v>
      </c>
      <c r="B2" s="1">
        <v>218882000</v>
      </c>
      <c r="C2" s="6">
        <f>SUM(B2-'3'!B2)</f>
        <v>53000</v>
      </c>
      <c r="D2" s="8"/>
      <c r="E2" s="2"/>
      <c r="F2" s="3"/>
      <c r="G2" s="33">
        <f>SUM(C2:C3)</f>
        <v>101030</v>
      </c>
    </row>
    <row r="3" spans="1:7" ht="17.25" x14ac:dyDescent="0.3">
      <c r="A3" s="1" t="s">
        <v>0</v>
      </c>
      <c r="B3" s="1">
        <v>9319940</v>
      </c>
      <c r="C3" s="6">
        <f>SUM(B3-'3'!B3)</f>
        <v>48030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2747000</v>
      </c>
      <c r="C4" s="6">
        <f>SUM(B4-'3'!B4)</f>
        <v>6000</v>
      </c>
      <c r="D4" s="14"/>
      <c r="E4" s="1"/>
      <c r="F4" s="1"/>
      <c r="G4" s="15">
        <f>SUM(C4)</f>
        <v>6000</v>
      </c>
    </row>
    <row r="5" spans="1:7" ht="17.25" x14ac:dyDescent="0.3">
      <c r="A5" s="1" t="s">
        <v>3</v>
      </c>
      <c r="B5" s="1">
        <v>41264370</v>
      </c>
      <c r="C5" s="6">
        <f>SUM(B5-'3'!B5)</f>
        <v>100120</v>
      </c>
      <c r="D5" s="8"/>
      <c r="E5" s="1"/>
      <c r="F5" s="1"/>
      <c r="G5" s="12">
        <f>SUM(C5)</f>
        <v>100120</v>
      </c>
    </row>
    <row r="6" spans="1:7" ht="17.25" x14ac:dyDescent="0.3">
      <c r="A6" s="1" t="s">
        <v>4</v>
      </c>
      <c r="B6" s="1">
        <v>39543670</v>
      </c>
      <c r="C6" s="6">
        <f>SUM(B6-'3'!B6)</f>
        <v>5170</v>
      </c>
      <c r="D6" s="14"/>
      <c r="E6" s="1"/>
      <c r="F6" s="1"/>
      <c r="G6" s="12">
        <f>SUM(C6)</f>
        <v>5170</v>
      </c>
    </row>
    <row r="7" spans="1:7" ht="17.25" x14ac:dyDescent="0.3">
      <c r="A7" s="1" t="s">
        <v>5</v>
      </c>
      <c r="B7" s="1">
        <v>13963700</v>
      </c>
      <c r="C7" s="6">
        <f>SUM(B7-'3'!B7)</f>
        <v>10300</v>
      </c>
      <c r="D7" s="14"/>
      <c r="E7" s="1"/>
      <c r="F7" s="1"/>
      <c r="G7" s="33">
        <f>SUM(C7:C8)</f>
        <v>37700</v>
      </c>
    </row>
    <row r="8" spans="1:7" ht="17.25" x14ac:dyDescent="0.3">
      <c r="A8" s="1" t="s">
        <v>6</v>
      </c>
      <c r="B8" s="1">
        <v>7067110</v>
      </c>
      <c r="C8" s="6">
        <f>SUM(B8-'3'!B8)</f>
        <v>27400</v>
      </c>
      <c r="D8" s="14"/>
      <c r="E8" s="1"/>
      <c r="F8" s="1"/>
      <c r="G8" s="34"/>
    </row>
    <row r="9" spans="1:7" ht="17.25" x14ac:dyDescent="0.3">
      <c r="A9" s="1" t="s">
        <v>7</v>
      </c>
      <c r="B9" s="1">
        <v>2234610</v>
      </c>
      <c r="C9" s="6">
        <f>SUM(B9-'3'!B9)</f>
        <v>103410</v>
      </c>
      <c r="D9" s="14"/>
      <c r="E9" s="1"/>
      <c r="F9" s="1"/>
      <c r="G9" s="12">
        <f>SUM(C9)</f>
        <v>103410</v>
      </c>
    </row>
    <row r="10" spans="1:7" ht="17.25" x14ac:dyDescent="0.3">
      <c r="A10" s="1" t="s">
        <v>8</v>
      </c>
      <c r="B10" s="1">
        <v>98455000</v>
      </c>
      <c r="C10" s="6">
        <f>SUM(B10-'3'!B10)</f>
        <v>406700</v>
      </c>
      <c r="D10" s="14"/>
      <c r="E10" s="1"/>
      <c r="F10" s="1"/>
      <c r="G10" s="33">
        <f>SUM(C10:C11)</f>
        <v>425230</v>
      </c>
    </row>
    <row r="11" spans="1:7" ht="17.25" x14ac:dyDescent="0.3">
      <c r="A11" s="1" t="s">
        <v>9</v>
      </c>
      <c r="B11" s="1">
        <v>36532190</v>
      </c>
      <c r="C11" s="6">
        <f>SUM(B11-'3'!B11)</f>
        <v>18530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6992444000</v>
      </c>
      <c r="C12" s="6">
        <f>SUM(B12-'3'!B12)</f>
        <v>1864000</v>
      </c>
      <c r="D12" s="14"/>
      <c r="E12" s="1"/>
      <c r="F12" s="1"/>
      <c r="G12" s="12">
        <f>SUM(C12)</f>
        <v>1864000</v>
      </c>
    </row>
    <row r="13" spans="1:7" ht="17.25" x14ac:dyDescent="0.3">
      <c r="A13" s="1" t="s">
        <v>11</v>
      </c>
      <c r="B13" s="11">
        <v>6666673778000</v>
      </c>
      <c r="C13" s="13">
        <f>SUM(B13-'3'!B13)</f>
        <v>350000</v>
      </c>
      <c r="D13" s="14"/>
      <c r="E13" s="1"/>
      <c r="F13" s="1"/>
      <c r="G13" s="12">
        <f>SUM(C13)</f>
        <v>350000</v>
      </c>
    </row>
    <row r="14" spans="1:7" ht="17.25" x14ac:dyDescent="0.3">
      <c r="A14" s="1" t="s">
        <v>12</v>
      </c>
      <c r="B14" s="1">
        <v>52106600</v>
      </c>
      <c r="C14" s="6">
        <f>SUM(B14-'3'!B14)</f>
        <v>60970</v>
      </c>
      <c r="D14" s="14"/>
      <c r="E14" s="1"/>
      <c r="F14" s="1"/>
      <c r="G14" s="12">
        <f>SUM(C14)</f>
        <v>60970</v>
      </c>
    </row>
    <row r="15" spans="1:7" ht="17.25" x14ac:dyDescent="0.3">
      <c r="A15" s="1" t="s">
        <v>13</v>
      </c>
      <c r="B15" s="1">
        <v>244529070</v>
      </c>
      <c r="C15" s="6">
        <f>SUM(B15-'3'!B15)</f>
        <v>161140</v>
      </c>
      <c r="D15" s="14"/>
      <c r="E15" s="1"/>
      <c r="F15" s="1"/>
      <c r="G15" s="30">
        <f>SUM(C15:C15)</f>
        <v>161140</v>
      </c>
    </row>
    <row r="16" spans="1:7" ht="17.25" x14ac:dyDescent="0.3">
      <c r="A16" s="1" t="s">
        <v>14</v>
      </c>
      <c r="B16" s="1">
        <v>251828000</v>
      </c>
      <c r="C16" s="6">
        <f>SUM(B16-'3'!B16)</f>
        <v>201000</v>
      </c>
      <c r="D16" s="14"/>
      <c r="E16" s="1"/>
      <c r="F16" s="1"/>
      <c r="G16" s="12">
        <f>SUM(C16)</f>
        <v>201000</v>
      </c>
    </row>
    <row r="17" spans="1:7" ht="17.25" x14ac:dyDescent="0.3">
      <c r="A17" s="1" t="s">
        <v>15</v>
      </c>
      <c r="B17" s="1">
        <v>7532900</v>
      </c>
      <c r="C17" s="6">
        <f>SUM(B17-'3'!B17)</f>
        <v>27260</v>
      </c>
      <c r="D17" s="14"/>
      <c r="E17" s="1"/>
      <c r="F17" s="1"/>
      <c r="G17" s="33">
        <f>SUM(C17:C18)</f>
        <v>27860</v>
      </c>
    </row>
    <row r="18" spans="1:7" ht="17.25" x14ac:dyDescent="0.3">
      <c r="A18" s="1" t="s">
        <v>16</v>
      </c>
      <c r="B18" s="1">
        <v>7419200</v>
      </c>
      <c r="C18" s="6">
        <f>SUM(B18-'3'!B18)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55962830</v>
      </c>
      <c r="C19" s="6">
        <f>SUM(B19-'3'!B19)</f>
        <v>24900</v>
      </c>
      <c r="D19" s="14"/>
      <c r="E19" s="1"/>
      <c r="F19" s="1"/>
      <c r="G19" s="12">
        <f>SUM(C19)</f>
        <v>24900</v>
      </c>
    </row>
    <row r="20" spans="1:7" ht="17.25" x14ac:dyDescent="0.3">
      <c r="A20" s="1" t="s">
        <v>18</v>
      </c>
      <c r="B20" s="1">
        <v>25455400</v>
      </c>
      <c r="C20" s="6">
        <f>SUM(B20-'3'!B20)</f>
        <v>53800</v>
      </c>
      <c r="D20" s="14"/>
      <c r="E20" s="1"/>
      <c r="F20" s="1"/>
      <c r="G20" s="12">
        <f>SUM(C20)</f>
        <v>53800</v>
      </c>
    </row>
    <row r="21" spans="1:7" ht="17.25" x14ac:dyDescent="0.3">
      <c r="A21" s="1" t="s">
        <v>19</v>
      </c>
      <c r="B21" s="1">
        <v>98449900</v>
      </c>
      <c r="C21" s="6">
        <f>SUM(B21-'3'!B21)</f>
        <v>55500</v>
      </c>
      <c r="D21" s="14"/>
      <c r="E21" s="1"/>
      <c r="F21" s="1"/>
      <c r="G21" s="12">
        <f>SUM(C21)</f>
        <v>55500</v>
      </c>
    </row>
    <row r="22" spans="1:7" ht="17.25" x14ac:dyDescent="0.3">
      <c r="A22" s="1" t="s">
        <v>42</v>
      </c>
      <c r="B22" s="1">
        <v>14228500</v>
      </c>
      <c r="C22" s="6">
        <f>SUM(B22-'3'!B22)</f>
        <v>52600</v>
      </c>
      <c r="D22" s="14"/>
      <c r="E22" s="1"/>
      <c r="F22" s="1"/>
      <c r="G22" s="30">
        <f>SUM(C22)</f>
        <v>52600</v>
      </c>
    </row>
    <row r="23" spans="1:7" ht="17.25" x14ac:dyDescent="0.3">
      <c r="A23" s="1" t="s">
        <v>20</v>
      </c>
      <c r="B23" s="1">
        <v>25208900</v>
      </c>
      <c r="C23" s="6">
        <f>SUM(B23-'3'!B23)</f>
        <v>26800</v>
      </c>
      <c r="D23" s="14"/>
      <c r="E23" s="1"/>
      <c r="F23" s="1"/>
      <c r="G23" s="33">
        <f>SUM(C23:C24)</f>
        <v>41780</v>
      </c>
    </row>
    <row r="24" spans="1:7" ht="17.25" x14ac:dyDescent="0.3">
      <c r="A24" s="1" t="s">
        <v>21</v>
      </c>
      <c r="B24" s="1">
        <v>4534000</v>
      </c>
      <c r="C24" s="6">
        <f>SUM(B24-'3'!B24)</f>
        <v>14980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69651000</v>
      </c>
      <c r="C25" s="6">
        <f>SUM(B25-'3'!B25)</f>
        <v>158000</v>
      </c>
      <c r="D25" s="14"/>
      <c r="E25" s="1"/>
      <c r="F25" s="1"/>
      <c r="G25" s="33">
        <f>SUM(C25:C26)</f>
        <v>200090</v>
      </c>
    </row>
    <row r="26" spans="1:7" ht="17.25" x14ac:dyDescent="0.3">
      <c r="A26" s="1" t="s">
        <v>23</v>
      </c>
      <c r="B26" s="1">
        <v>6395010</v>
      </c>
      <c r="C26" s="6">
        <f>SUM(B26-'3'!B26)</f>
        <v>42090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SUM(B27-'3'!B27)</f>
        <v>0</v>
      </c>
      <c r="D27" s="14"/>
      <c r="E27" s="1"/>
      <c r="F27" s="1"/>
      <c r="G27" s="35">
        <f>SUM(C27:C28)</f>
        <v>990</v>
      </c>
    </row>
    <row r="28" spans="1:7" ht="17.25" x14ac:dyDescent="0.3">
      <c r="A28" s="1" t="s">
        <v>25</v>
      </c>
      <c r="B28" s="1">
        <v>254300</v>
      </c>
      <c r="C28" s="6">
        <f>SUM(B28-'3'!B28)</f>
        <v>990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33068000</v>
      </c>
      <c r="C29" s="6">
        <f>SUM(B29-'3'!B29)</f>
        <v>56000</v>
      </c>
      <c r="D29" s="14"/>
      <c r="E29" s="1"/>
      <c r="F29" s="1"/>
      <c r="G29" s="24"/>
    </row>
    <row r="30" spans="1:7" ht="17.25" x14ac:dyDescent="0.3">
      <c r="A30" s="1" t="s">
        <v>41</v>
      </c>
      <c r="B30" s="1">
        <v>6812410</v>
      </c>
      <c r="C30" s="6">
        <f>SUM(B30-'3'!B30)</f>
        <v>38370</v>
      </c>
      <c r="D30" s="14"/>
      <c r="E30" s="1"/>
      <c r="F30" s="1"/>
      <c r="G30" s="24">
        <f>SUM(C29:C30)</f>
        <v>94370</v>
      </c>
    </row>
    <row r="31" spans="1:7" ht="17.25" x14ac:dyDescent="0.3">
      <c r="A31" s="1" t="s">
        <v>26</v>
      </c>
      <c r="B31" s="1">
        <v>235000</v>
      </c>
      <c r="C31" s="6">
        <f>SUM(B31-'3'!B31)</f>
        <v>0</v>
      </c>
      <c r="D31" s="14"/>
      <c r="E31" s="1"/>
      <c r="F31" s="1"/>
      <c r="G31" s="33">
        <f>SUM(C31:C32)</f>
        <v>13970</v>
      </c>
    </row>
    <row r="32" spans="1:7" ht="17.25" x14ac:dyDescent="0.3">
      <c r="A32" s="1" t="s">
        <v>27</v>
      </c>
      <c r="B32" s="1">
        <v>7489490</v>
      </c>
      <c r="C32" s="6">
        <f>SUM(B32-'3'!B32)</f>
        <v>13970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62336000</v>
      </c>
      <c r="C33" s="6">
        <f>SUM(B33-'3'!B33)</f>
        <v>41000</v>
      </c>
      <c r="D33" s="14"/>
      <c r="E33" s="1"/>
      <c r="F33" s="1"/>
      <c r="G33" s="33">
        <f>SUM(C33:C34)</f>
        <v>80280</v>
      </c>
    </row>
    <row r="34" spans="1:7" ht="17.25" x14ac:dyDescent="0.3">
      <c r="A34" s="1" t="s">
        <v>29</v>
      </c>
      <c r="B34" s="1">
        <v>5205310</v>
      </c>
      <c r="C34" s="6">
        <f>SUM(B34-'3'!B34)</f>
        <v>39280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SUM(B35-'3'!B35)</f>
        <v>0</v>
      </c>
      <c r="D35" s="14"/>
      <c r="E35" s="1"/>
      <c r="F35" s="1"/>
      <c r="G35" s="33">
        <f>SUM(C35:C36)</f>
        <v>2330</v>
      </c>
    </row>
    <row r="36" spans="1:7" ht="17.25" x14ac:dyDescent="0.3">
      <c r="A36" s="1" t="s">
        <v>44</v>
      </c>
      <c r="B36" s="1">
        <v>3954420</v>
      </c>
      <c r="C36" s="6">
        <f>SUM(B36-'3'!B36)</f>
        <v>2330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252800</v>
      </c>
      <c r="C37" s="6">
        <f>SUM(B37-'2'!B37)</f>
        <v>1300</v>
      </c>
      <c r="D37" s="14"/>
      <c r="E37" s="1"/>
      <c r="F37" s="1"/>
      <c r="G37" s="33">
        <f>SUM(C37:C38)</f>
        <v>7750</v>
      </c>
    </row>
    <row r="38" spans="1:7" ht="17.25" x14ac:dyDescent="0.3">
      <c r="A38" s="1" t="s">
        <v>46</v>
      </c>
      <c r="B38" s="1">
        <v>1917710</v>
      </c>
      <c r="C38" s="6">
        <f>SUM(B38-'3'!B38)</f>
        <v>6450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61471000</v>
      </c>
      <c r="C39" s="6">
        <f>SUM(B39-'3'!B39)</f>
        <v>7000</v>
      </c>
      <c r="D39" s="14"/>
      <c r="E39" s="1"/>
      <c r="F39" s="1"/>
      <c r="G39" s="33">
        <f>SUM(C39:C40)</f>
        <v>41810</v>
      </c>
    </row>
    <row r="40" spans="1:7" ht="17.25" x14ac:dyDescent="0.3">
      <c r="A40" s="1" t="s">
        <v>31</v>
      </c>
      <c r="B40" s="1">
        <v>1046480</v>
      </c>
      <c r="C40" s="6">
        <f>SUM(B40-'3'!B40)</f>
        <v>34810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4113800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&amp;C&amp;20December 4,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G44" sqref="G44"/>
    </sheetView>
  </sheetViews>
  <sheetFormatPr defaultRowHeight="15" x14ac:dyDescent="0.25"/>
  <cols>
    <col min="1" max="1" width="16.28515625" customWidth="1"/>
    <col min="2" max="2" width="18.140625" customWidth="1"/>
    <col min="3" max="3" width="13.7109375" customWidth="1"/>
    <col min="4" max="5" width="7" customWidth="1"/>
    <col min="6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218932000</v>
      </c>
      <c r="C2" s="6">
        <f>SUM(B2-'4'!B2)</f>
        <v>50000</v>
      </c>
      <c r="D2" s="8"/>
      <c r="E2" s="2"/>
      <c r="F2" s="3"/>
      <c r="G2" s="33">
        <f>SUM(C2:C3)</f>
        <v>97230</v>
      </c>
    </row>
    <row r="3" spans="1:7" ht="17.25" x14ac:dyDescent="0.3">
      <c r="A3" s="1" t="s">
        <v>0</v>
      </c>
      <c r="B3" s="1">
        <v>9367170</v>
      </c>
      <c r="C3" s="6">
        <f>SUM(B3-'4'!B3)</f>
        <v>47230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2752000</v>
      </c>
      <c r="C4" s="6">
        <f>SUM(B4-'4'!B4)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41361160</v>
      </c>
      <c r="C5" s="6">
        <f>SUM(B5-'4'!B5)</f>
        <v>96790</v>
      </c>
      <c r="D5" s="8"/>
      <c r="E5" s="1"/>
      <c r="F5" s="1"/>
      <c r="G5" s="12">
        <f>SUM(C5)</f>
        <v>96790</v>
      </c>
    </row>
    <row r="6" spans="1:7" ht="17.25" x14ac:dyDescent="0.3">
      <c r="A6" s="1" t="s">
        <v>4</v>
      </c>
      <c r="B6" s="1">
        <v>39550310</v>
      </c>
      <c r="C6" s="6">
        <f>SUM(B6-'4'!B6)</f>
        <v>6640</v>
      </c>
      <c r="D6" s="14"/>
      <c r="E6" s="1"/>
      <c r="F6" s="1"/>
      <c r="G6" s="12">
        <f>SUM(C6)</f>
        <v>6640</v>
      </c>
    </row>
    <row r="7" spans="1:7" ht="17.25" x14ac:dyDescent="0.3">
      <c r="A7" s="1" t="s">
        <v>5</v>
      </c>
      <c r="B7" s="1">
        <v>13972100</v>
      </c>
      <c r="C7" s="6">
        <f>SUM(B7-'4'!B7)</f>
        <v>8400</v>
      </c>
      <c r="D7" s="14"/>
      <c r="E7" s="1"/>
      <c r="F7" s="1"/>
      <c r="G7" s="33">
        <f>SUM(C7:C8)</f>
        <v>34950</v>
      </c>
    </row>
    <row r="8" spans="1:7" ht="17.25" x14ac:dyDescent="0.3">
      <c r="A8" s="1" t="s">
        <v>6</v>
      </c>
      <c r="B8" s="1">
        <v>7093660</v>
      </c>
      <c r="C8" s="6">
        <f>SUM(B8-'4'!B8)</f>
        <v>26550</v>
      </c>
      <c r="D8" s="14"/>
      <c r="E8" s="1"/>
      <c r="F8" s="1"/>
      <c r="G8" s="34"/>
    </row>
    <row r="9" spans="1:7" ht="17.25" x14ac:dyDescent="0.3">
      <c r="A9" s="1" t="s">
        <v>7</v>
      </c>
      <c r="B9" s="1">
        <v>2317010</v>
      </c>
      <c r="C9" s="6">
        <f>SUM(B9-'4'!B9)</f>
        <v>82400</v>
      </c>
      <c r="D9" s="14"/>
      <c r="E9" s="1"/>
      <c r="F9" s="1"/>
      <c r="G9" s="12">
        <f>SUM(C9)</f>
        <v>82400</v>
      </c>
    </row>
    <row r="10" spans="1:7" ht="17.25" x14ac:dyDescent="0.3">
      <c r="A10" s="1" t="s">
        <v>8</v>
      </c>
      <c r="B10" s="1">
        <v>99011800</v>
      </c>
      <c r="C10" s="6">
        <f>SUM(B10-'4'!B10)</f>
        <v>556800</v>
      </c>
      <c r="D10" s="14"/>
      <c r="E10" s="1"/>
      <c r="F10" s="1"/>
      <c r="G10" s="33">
        <f>SUM(C10:C11)</f>
        <v>582450</v>
      </c>
    </row>
    <row r="11" spans="1:7" ht="17.25" x14ac:dyDescent="0.3">
      <c r="A11" s="1" t="s">
        <v>9</v>
      </c>
      <c r="B11" s="1">
        <v>36557840</v>
      </c>
      <c r="C11" s="6">
        <f>SUM(B11-'4'!B11)</f>
        <v>25650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6994412000</v>
      </c>
      <c r="C12" s="6">
        <f>SUM(B12-'4'!B12)</f>
        <v>1968000</v>
      </c>
      <c r="D12" s="14"/>
      <c r="E12" s="1"/>
      <c r="F12" s="1"/>
      <c r="G12" s="12">
        <f>SUM(C12)</f>
        <v>1968000</v>
      </c>
    </row>
    <row r="13" spans="1:7" ht="17.25" x14ac:dyDescent="0.3">
      <c r="A13" s="1" t="s">
        <v>11</v>
      </c>
      <c r="B13" s="11">
        <v>6666674059000</v>
      </c>
      <c r="C13" s="13">
        <f>SUM(B13-'4'!B13)</f>
        <v>281000</v>
      </c>
      <c r="D13" s="14"/>
      <c r="E13" s="1"/>
      <c r="F13" s="1"/>
      <c r="G13" s="12">
        <f>SUM(C13)</f>
        <v>281000</v>
      </c>
    </row>
    <row r="14" spans="1:7" ht="17.25" x14ac:dyDescent="0.3">
      <c r="A14" s="1" t="s">
        <v>12</v>
      </c>
      <c r="B14" s="1">
        <v>52155630</v>
      </c>
      <c r="C14" s="6">
        <f>SUM(B14-'4'!B14)</f>
        <v>49030</v>
      </c>
      <c r="D14" s="14"/>
      <c r="E14" s="1"/>
      <c r="F14" s="1"/>
      <c r="G14" s="12">
        <f>SUM(C14)</f>
        <v>49030</v>
      </c>
    </row>
    <row r="15" spans="1:7" ht="17.25" x14ac:dyDescent="0.3">
      <c r="A15" s="1" t="s">
        <v>13</v>
      </c>
      <c r="B15" s="1">
        <v>244698480</v>
      </c>
      <c r="C15" s="6">
        <f>SUM(B15-'4'!B15)</f>
        <v>169410</v>
      </c>
      <c r="D15" s="14"/>
      <c r="E15" s="1"/>
      <c r="F15" s="1"/>
      <c r="G15" s="30">
        <f>SUM(C15:C15)</f>
        <v>169410</v>
      </c>
    </row>
    <row r="16" spans="1:7" ht="17.25" x14ac:dyDescent="0.3">
      <c r="A16" s="1" t="s">
        <v>14</v>
      </c>
      <c r="B16" s="1">
        <v>251933000</v>
      </c>
      <c r="C16" s="6">
        <f>SUM(B16-'4'!B16)</f>
        <v>105000</v>
      </c>
      <c r="D16" s="14"/>
      <c r="E16" s="1"/>
      <c r="F16" s="1"/>
      <c r="G16" s="12">
        <f>SUM(C16)</f>
        <v>105000</v>
      </c>
    </row>
    <row r="17" spans="1:7" ht="17.25" x14ac:dyDescent="0.3">
      <c r="A17" s="1" t="s">
        <v>15</v>
      </c>
      <c r="B17" s="1">
        <v>7565230</v>
      </c>
      <c r="C17" s="6">
        <f>SUM(B17-'4'!B17)</f>
        <v>32330</v>
      </c>
      <c r="D17" s="14"/>
      <c r="E17" s="1"/>
      <c r="F17" s="1"/>
      <c r="G17" s="33">
        <f>SUM(C17:C18)</f>
        <v>32530</v>
      </c>
    </row>
    <row r="18" spans="1:7" ht="17.25" x14ac:dyDescent="0.3">
      <c r="A18" s="1" t="s">
        <v>16</v>
      </c>
      <c r="B18" s="1">
        <v>7419400</v>
      </c>
      <c r="C18" s="6">
        <f>SUM(B18-'4'!B18)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55983670</v>
      </c>
      <c r="C19" s="6">
        <f>SUM(B19-'4'!B19)</f>
        <v>20840</v>
      </c>
      <c r="D19" s="14"/>
      <c r="E19" s="1"/>
      <c r="F19" s="1"/>
      <c r="G19" s="12">
        <f>SUM(C19)</f>
        <v>20840</v>
      </c>
    </row>
    <row r="20" spans="1:7" ht="17.25" x14ac:dyDescent="0.3">
      <c r="A20" s="1" t="s">
        <v>18</v>
      </c>
      <c r="B20" s="1">
        <v>25507400</v>
      </c>
      <c r="C20" s="6">
        <f>SUM(B20-'4'!B20)</f>
        <v>52000</v>
      </c>
      <c r="D20" s="14"/>
      <c r="E20" s="1"/>
      <c r="F20" s="1"/>
      <c r="G20" s="12">
        <f>SUM(C20)</f>
        <v>52000</v>
      </c>
    </row>
    <row r="21" spans="1:7" ht="17.25" x14ac:dyDescent="0.3">
      <c r="A21" s="1" t="s">
        <v>19</v>
      </c>
      <c r="B21" s="1">
        <v>98505000</v>
      </c>
      <c r="C21" s="6">
        <f>SUM(B21-'4'!B21)</f>
        <v>55100</v>
      </c>
      <c r="D21" s="14"/>
      <c r="E21" s="1"/>
      <c r="F21" s="1"/>
      <c r="G21" s="12">
        <f>SUM(C21)</f>
        <v>55100</v>
      </c>
    </row>
    <row r="22" spans="1:7" ht="17.25" x14ac:dyDescent="0.3">
      <c r="A22" s="1" t="s">
        <v>42</v>
      </c>
      <c r="B22" s="1">
        <v>14280100</v>
      </c>
      <c r="C22" s="6">
        <f>SUM(B22-'4'!B22)</f>
        <v>51600</v>
      </c>
      <c r="D22" s="14"/>
      <c r="E22" s="1"/>
      <c r="F22" s="1"/>
      <c r="G22" s="30">
        <f>SUM(C22)</f>
        <v>51600</v>
      </c>
    </row>
    <row r="23" spans="1:7" ht="17.25" x14ac:dyDescent="0.3">
      <c r="A23" s="1" t="s">
        <v>20</v>
      </c>
      <c r="B23" s="1">
        <v>25236400</v>
      </c>
      <c r="C23" s="6">
        <f>SUM(B23-'4'!B23)</f>
        <v>27500</v>
      </c>
      <c r="D23" s="14"/>
      <c r="E23" s="1"/>
      <c r="F23" s="1"/>
      <c r="G23" s="33">
        <f>SUM(C23:C24)</f>
        <v>42280</v>
      </c>
    </row>
    <row r="24" spans="1:7" ht="17.25" x14ac:dyDescent="0.3">
      <c r="A24" s="1" t="s">
        <v>21</v>
      </c>
      <c r="B24" s="1">
        <v>4548780</v>
      </c>
      <c r="C24" s="6">
        <f>SUM(B24-'4'!B24)</f>
        <v>14780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69809000</v>
      </c>
      <c r="C25" s="6">
        <f>SUM(B25-'4'!B25)</f>
        <v>158000</v>
      </c>
      <c r="D25" s="14"/>
      <c r="E25" s="1"/>
      <c r="F25" s="1"/>
      <c r="G25" s="33">
        <f>SUM(C25:C26)</f>
        <v>203360</v>
      </c>
    </row>
    <row r="26" spans="1:7" ht="17.25" x14ac:dyDescent="0.3">
      <c r="A26" s="1" t="s">
        <v>23</v>
      </c>
      <c r="B26" s="1">
        <v>6440370</v>
      </c>
      <c r="C26" s="6">
        <f>SUM(B26-'4'!B26)</f>
        <v>45360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"/>
      <c r="G27" s="33">
        <f>SUM(C27:C28)</f>
        <v>540</v>
      </c>
    </row>
    <row r="28" spans="1:7" ht="17.25" x14ac:dyDescent="0.3">
      <c r="A28" s="1" t="s">
        <v>25</v>
      </c>
      <c r="B28" s="1">
        <v>254840</v>
      </c>
      <c r="C28" s="6">
        <f>SUM(B28-'4'!B28)</f>
        <v>540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33135000</v>
      </c>
      <c r="C29" s="6">
        <f>SUM(B29-'4'!B29)</f>
        <v>67000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6836690</v>
      </c>
      <c r="C30" s="6">
        <f>SUM(B30-'4'!B30)</f>
        <v>24280</v>
      </c>
      <c r="D30" s="14"/>
      <c r="E30" s="1"/>
      <c r="F30" s="1"/>
      <c r="G30" s="21">
        <f>SUM(C29:C30)</f>
        <v>91280</v>
      </c>
    </row>
    <row r="31" spans="1:7" ht="17.25" x14ac:dyDescent="0.3">
      <c r="A31" s="1" t="s">
        <v>26</v>
      </c>
      <c r="B31" s="1">
        <v>235000</v>
      </c>
      <c r="C31" s="6">
        <f>SUM(B31-'4'!B31)</f>
        <v>0</v>
      </c>
      <c r="D31" s="14"/>
      <c r="E31" s="1"/>
      <c r="F31" s="1"/>
      <c r="G31" s="33">
        <f>SUM(C31:C32)</f>
        <v>18550</v>
      </c>
    </row>
    <row r="32" spans="1:7" ht="17.25" x14ac:dyDescent="0.3">
      <c r="A32" s="1" t="s">
        <v>27</v>
      </c>
      <c r="B32" s="1">
        <v>7508040</v>
      </c>
      <c r="C32" s="6">
        <f>SUM(B32-'4'!B32)</f>
        <v>18550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62385000</v>
      </c>
      <c r="C33" s="6">
        <f>SUM(B33-'4'!B33)</f>
        <v>49000</v>
      </c>
      <c r="D33" s="14"/>
      <c r="E33" s="1"/>
      <c r="F33" s="1"/>
      <c r="G33" s="33">
        <f>SUM(C33:C34)</f>
        <v>91400</v>
      </c>
    </row>
    <row r="34" spans="1:7" ht="17.25" x14ac:dyDescent="0.3">
      <c r="A34" s="1" t="s">
        <v>29</v>
      </c>
      <c r="B34" s="1">
        <v>5247710</v>
      </c>
      <c r="C34" s="6">
        <f>SUM(B34-'4'!B34)</f>
        <v>42400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SUM(B35-'4'!B35)</f>
        <v>0</v>
      </c>
      <c r="D35" s="14"/>
      <c r="E35" s="1"/>
      <c r="F35" s="1"/>
      <c r="G35" s="33">
        <f>SUM(C35:C36)</f>
        <v>2820</v>
      </c>
    </row>
    <row r="36" spans="1:7" ht="17.25" x14ac:dyDescent="0.3">
      <c r="A36" s="1" t="s">
        <v>44</v>
      </c>
      <c r="B36" s="1">
        <v>3957240</v>
      </c>
      <c r="C36" s="6">
        <f>SUM(B36-'4'!B36)</f>
        <v>2820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253100</v>
      </c>
      <c r="C37" s="6">
        <f>SUM(B37-'4'!B37)</f>
        <v>300</v>
      </c>
      <c r="D37" s="14"/>
      <c r="E37" s="1"/>
      <c r="F37" s="1"/>
      <c r="G37" s="33">
        <f>SUM(C37:C38)</f>
        <v>8660</v>
      </c>
    </row>
    <row r="38" spans="1:7" ht="17.25" x14ac:dyDescent="0.3">
      <c r="A38" s="1" t="s">
        <v>46</v>
      </c>
      <c r="B38" s="1">
        <v>1926070</v>
      </c>
      <c r="C38" s="6">
        <f>SUM(B38-'4'!B38)</f>
        <v>8360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61495000</v>
      </c>
      <c r="C39" s="6">
        <f>SUM(B39-'4'!B39)</f>
        <v>24000</v>
      </c>
      <c r="D39" s="14"/>
      <c r="E39" s="1"/>
      <c r="F39" s="1"/>
      <c r="G39" s="33">
        <f>SUM(C39:C40)</f>
        <v>61290</v>
      </c>
    </row>
    <row r="40" spans="1:7" ht="17.25" x14ac:dyDescent="0.3">
      <c r="A40" s="1" t="s">
        <v>31</v>
      </c>
      <c r="B40" s="1">
        <v>1083770</v>
      </c>
      <c r="C40" s="6">
        <f>SUM(B40-'4'!B40)</f>
        <v>37290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4210150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&amp;C&amp;"-,Bold"&amp;18December 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2" workbookViewId="0">
      <selection activeCell="G44" sqref="G44"/>
    </sheetView>
  </sheetViews>
  <sheetFormatPr defaultRowHeight="15" x14ac:dyDescent="0.25"/>
  <cols>
    <col min="1" max="1" width="16.140625" customWidth="1"/>
    <col min="2" max="2" width="19.42578125" customWidth="1"/>
    <col min="3" max="3" width="15.140625" customWidth="1"/>
    <col min="4" max="4" width="7" customWidth="1"/>
    <col min="5" max="5" width="6.7109375" customWidth="1"/>
    <col min="6" max="6" width="6.42578125" customWidth="1"/>
    <col min="7" max="7" width="19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218982000</v>
      </c>
      <c r="C2" s="6">
        <f>SUM(B2-'5'!B2)</f>
        <v>50000</v>
      </c>
      <c r="D2" s="8"/>
      <c r="E2" s="2"/>
      <c r="F2" s="3"/>
      <c r="G2" s="33">
        <f>SUM(C2:C3)</f>
        <v>97150</v>
      </c>
    </row>
    <row r="3" spans="1:7" ht="17.25" x14ac:dyDescent="0.3">
      <c r="A3" s="1" t="s">
        <v>0</v>
      </c>
      <c r="B3" s="1">
        <v>9414320</v>
      </c>
      <c r="C3" s="6">
        <f>SUM(B3-'5'!B3)</f>
        <v>47150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2759000</v>
      </c>
      <c r="C4" s="6">
        <f>SUM(B4-'5'!B4)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41458060</v>
      </c>
      <c r="C5" s="6">
        <f>SUM(B5-'5'!B5)</f>
        <v>96900</v>
      </c>
      <c r="D5" s="8"/>
      <c r="E5" s="14"/>
      <c r="F5" s="1"/>
      <c r="G5" s="12">
        <f>SUM(C5)</f>
        <v>96900</v>
      </c>
    </row>
    <row r="6" spans="1:7" ht="17.25" x14ac:dyDescent="0.3">
      <c r="A6" s="1" t="s">
        <v>4</v>
      </c>
      <c r="B6" s="1">
        <v>39567910</v>
      </c>
      <c r="C6" s="6">
        <f>SUM(B6-'5'!B6)</f>
        <v>17600</v>
      </c>
      <c r="D6" s="14"/>
      <c r="E6" s="1"/>
      <c r="F6" s="1"/>
      <c r="G6" s="12">
        <f>SUM(C6)</f>
        <v>17600</v>
      </c>
    </row>
    <row r="7" spans="1:7" ht="17.25" x14ac:dyDescent="0.3">
      <c r="A7" s="1" t="s">
        <v>5</v>
      </c>
      <c r="B7" s="1">
        <v>13980500</v>
      </c>
      <c r="C7" s="6">
        <f>SUM(B7-'5'!B7)</f>
        <v>8400</v>
      </c>
      <c r="D7" s="14"/>
      <c r="E7" s="1"/>
      <c r="F7" s="1"/>
      <c r="G7" s="33">
        <f>SUM(C7:C8)</f>
        <v>35140</v>
      </c>
    </row>
    <row r="8" spans="1:7" ht="17.25" x14ac:dyDescent="0.3">
      <c r="A8" s="1" t="s">
        <v>6</v>
      </c>
      <c r="B8" s="1">
        <v>7120400</v>
      </c>
      <c r="C8" s="6">
        <f>SUM(B8-'5'!B8)</f>
        <v>26740</v>
      </c>
      <c r="D8" s="14"/>
      <c r="E8" s="1"/>
      <c r="F8" s="1"/>
      <c r="G8" s="34"/>
    </row>
    <row r="9" spans="1:7" ht="17.25" x14ac:dyDescent="0.3">
      <c r="A9" s="1" t="s">
        <v>7</v>
      </c>
      <c r="B9" s="1">
        <v>2390770</v>
      </c>
      <c r="C9" s="6">
        <f>SUM(B9-'5'!B9)</f>
        <v>73760</v>
      </c>
      <c r="D9" s="14"/>
      <c r="E9" s="1"/>
      <c r="F9" s="1"/>
      <c r="G9" s="12">
        <f>SUM(C9)</f>
        <v>73760</v>
      </c>
    </row>
    <row r="10" spans="1:7" ht="17.25" x14ac:dyDescent="0.3">
      <c r="A10" s="1" t="s">
        <v>8</v>
      </c>
      <c r="B10" s="1">
        <v>99425200</v>
      </c>
      <c r="C10" s="6">
        <f>SUM(B10-'5'!B10)</f>
        <v>413400</v>
      </c>
      <c r="D10" s="14"/>
      <c r="E10" s="1"/>
      <c r="F10" s="1"/>
      <c r="G10" s="33">
        <f>SUM(C10:C11)</f>
        <v>433110</v>
      </c>
    </row>
    <row r="11" spans="1:7" ht="17.25" x14ac:dyDescent="0.3">
      <c r="A11" s="1" t="s">
        <v>9</v>
      </c>
      <c r="B11" s="1">
        <v>36577550</v>
      </c>
      <c r="C11" s="6">
        <f>SUM(B11-'5'!B11)</f>
        <v>19710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6996085000</v>
      </c>
      <c r="C12" s="6">
        <f>SUM(B12-'5'!B12)</f>
        <v>1673000</v>
      </c>
      <c r="D12" s="14"/>
      <c r="E12" s="1"/>
      <c r="F12" s="16"/>
      <c r="G12" s="12">
        <f>SUM(C12)</f>
        <v>1673000</v>
      </c>
    </row>
    <row r="13" spans="1:7" ht="17.25" x14ac:dyDescent="0.3">
      <c r="A13" s="1" t="s">
        <v>11</v>
      </c>
      <c r="B13" s="11">
        <v>6666674432000</v>
      </c>
      <c r="C13" s="6">
        <f>SUM(B13-'5'!B13)</f>
        <v>373000</v>
      </c>
      <c r="D13" s="14"/>
      <c r="E13" s="1"/>
      <c r="F13" s="1"/>
      <c r="G13" s="12">
        <f>SUM(C13)</f>
        <v>373000</v>
      </c>
    </row>
    <row r="14" spans="1:7" ht="17.25" x14ac:dyDescent="0.3">
      <c r="A14" s="1" t="s">
        <v>12</v>
      </c>
      <c r="B14" s="1">
        <v>52236060</v>
      </c>
      <c r="C14" s="6">
        <f>SUM(B14-'5'!B14)</f>
        <v>80430</v>
      </c>
      <c r="D14" s="14"/>
      <c r="E14" s="1"/>
      <c r="F14" s="1"/>
      <c r="G14" s="12">
        <f>SUM(C14)</f>
        <v>80430</v>
      </c>
    </row>
    <row r="15" spans="1:7" ht="17.25" x14ac:dyDescent="0.3">
      <c r="A15" s="1" t="s">
        <v>13</v>
      </c>
      <c r="B15" s="1">
        <v>244857090</v>
      </c>
      <c r="C15" s="6">
        <f>SUM(B15-'5'!B15)</f>
        <v>158610</v>
      </c>
      <c r="D15" s="14"/>
      <c r="E15" s="1"/>
      <c r="F15" s="1"/>
      <c r="G15" s="30">
        <f>SUM(C15:C15)</f>
        <v>158610</v>
      </c>
    </row>
    <row r="16" spans="1:7" ht="17.25" x14ac:dyDescent="0.3">
      <c r="A16" s="1" t="s">
        <v>14</v>
      </c>
      <c r="B16" s="1">
        <v>252168000</v>
      </c>
      <c r="C16" s="6">
        <f>SUM(B16-'5'!B16)</f>
        <v>235000</v>
      </c>
      <c r="D16" s="14"/>
      <c r="E16" s="1"/>
      <c r="F16" s="1"/>
      <c r="G16" s="12">
        <f>SUM(C16)</f>
        <v>235000</v>
      </c>
    </row>
    <row r="17" spans="1:7" ht="17.25" x14ac:dyDescent="0.3">
      <c r="A17" s="1" t="s">
        <v>15</v>
      </c>
      <c r="B17" s="1">
        <v>7594250</v>
      </c>
      <c r="C17" s="6">
        <f>SUM(B17-'5'!B17)</f>
        <v>29020</v>
      </c>
      <c r="D17" s="14"/>
      <c r="E17" s="1"/>
      <c r="F17" s="1"/>
      <c r="G17" s="33">
        <f>SUM(C17:C18)</f>
        <v>29220</v>
      </c>
    </row>
    <row r="18" spans="1:7" ht="17.25" x14ac:dyDescent="0.3">
      <c r="A18" s="1" t="s">
        <v>16</v>
      </c>
      <c r="B18" s="1">
        <v>7419600</v>
      </c>
      <c r="C18" s="6">
        <f>SUM(B18-'5'!B18)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56005580</v>
      </c>
      <c r="C19" s="6">
        <f>SUM(B19-'5'!B19)</f>
        <v>21910</v>
      </c>
      <c r="D19" s="14"/>
      <c r="E19" s="1"/>
      <c r="F19" s="1"/>
      <c r="G19" s="12">
        <f>SUM(C19)</f>
        <v>21910</v>
      </c>
    </row>
    <row r="20" spans="1:7" ht="17.25" x14ac:dyDescent="0.3">
      <c r="A20" s="1" t="s">
        <v>18</v>
      </c>
      <c r="B20" s="1">
        <v>25561100</v>
      </c>
      <c r="C20" s="6">
        <f>SUM(B20-'5'!B20)</f>
        <v>53700</v>
      </c>
      <c r="D20" s="14"/>
      <c r="E20" s="1"/>
      <c r="F20" s="1"/>
      <c r="G20" s="12">
        <f>SUM(C20)</f>
        <v>53700</v>
      </c>
    </row>
    <row r="21" spans="1:7" ht="17.25" x14ac:dyDescent="0.3">
      <c r="A21" s="1" t="s">
        <v>19</v>
      </c>
      <c r="B21" s="1">
        <v>98556400</v>
      </c>
      <c r="C21" s="6">
        <f>SUM(B21-'5'!B21)</f>
        <v>51400</v>
      </c>
      <c r="D21" s="14"/>
      <c r="E21" s="1"/>
      <c r="F21" s="1"/>
      <c r="G21" s="12">
        <f>SUM(C21)</f>
        <v>51400</v>
      </c>
    </row>
    <row r="22" spans="1:7" ht="17.25" x14ac:dyDescent="0.3">
      <c r="A22" s="1" t="s">
        <v>42</v>
      </c>
      <c r="B22" s="1">
        <v>14331200</v>
      </c>
      <c r="C22" s="6">
        <f>SUM(B22-'5'!B22)</f>
        <v>51100</v>
      </c>
      <c r="D22" s="14"/>
      <c r="E22" s="1"/>
      <c r="F22" s="1"/>
      <c r="G22" s="30">
        <f>SUM(C22)</f>
        <v>51100</v>
      </c>
    </row>
    <row r="23" spans="1:7" ht="17.25" x14ac:dyDescent="0.3">
      <c r="A23" s="1" t="s">
        <v>20</v>
      </c>
      <c r="B23" s="1">
        <v>25265700</v>
      </c>
      <c r="C23" s="6">
        <f>SUM(B23-'5'!B23)</f>
        <v>29300</v>
      </c>
      <c r="D23" s="14"/>
      <c r="E23" s="1"/>
      <c r="F23" s="1"/>
      <c r="G23" s="33">
        <f>SUM(C23:C24)</f>
        <v>44020</v>
      </c>
    </row>
    <row r="24" spans="1:7" ht="17.25" x14ac:dyDescent="0.3">
      <c r="A24" s="1" t="s">
        <v>21</v>
      </c>
      <c r="B24" s="1">
        <v>4563500</v>
      </c>
      <c r="C24" s="6">
        <f>SUM(B24-'5'!B24)</f>
        <v>14720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69946000</v>
      </c>
      <c r="C25" s="6">
        <f>SUM(B25-'5'!B25)</f>
        <v>137000</v>
      </c>
      <c r="D25" s="14"/>
      <c r="E25" s="1"/>
      <c r="F25" s="1"/>
      <c r="G25" s="33">
        <f>SUM(C25:C26)</f>
        <v>178030</v>
      </c>
    </row>
    <row r="26" spans="1:7" ht="17.25" x14ac:dyDescent="0.3">
      <c r="A26" s="1" t="s">
        <v>23</v>
      </c>
      <c r="B26" s="1">
        <v>6481400</v>
      </c>
      <c r="C26" s="6">
        <f>SUM(B26-'5'!B26)</f>
        <v>41030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SUM(B27-'5'!B27)</f>
        <v>0</v>
      </c>
      <c r="D27" s="14"/>
      <c r="E27" s="1"/>
      <c r="F27" s="1"/>
      <c r="G27" s="33">
        <f>SUM(C27:C28)</f>
        <v>670</v>
      </c>
    </row>
    <row r="28" spans="1:7" ht="17.25" x14ac:dyDescent="0.3">
      <c r="A28" s="1" t="s">
        <v>25</v>
      </c>
      <c r="B28" s="1">
        <v>255510</v>
      </c>
      <c r="C28" s="6">
        <f>SUM(B28-'5'!B28)</f>
        <v>670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33208000</v>
      </c>
      <c r="C29" s="6">
        <f>SUM(B29-'5'!B29)</f>
        <v>73000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6836690</v>
      </c>
      <c r="C30" s="6">
        <f>SUM(B30-'5'!B30)</f>
        <v>0</v>
      </c>
      <c r="D30" s="14"/>
      <c r="E30" s="1"/>
      <c r="F30" s="1"/>
      <c r="G30" s="21">
        <f>SUM(C29:C30)</f>
        <v>73000</v>
      </c>
    </row>
    <row r="31" spans="1:7" ht="17.25" x14ac:dyDescent="0.3">
      <c r="A31" s="1" t="s">
        <v>26</v>
      </c>
      <c r="B31" s="1">
        <v>235000</v>
      </c>
      <c r="C31" s="6">
        <f>SUM(B31-'5'!B31)</f>
        <v>0</v>
      </c>
      <c r="D31" s="14"/>
      <c r="E31" s="1"/>
      <c r="F31" s="1"/>
      <c r="G31" s="33">
        <f>SUM(C31:C32)</f>
        <v>19490</v>
      </c>
    </row>
    <row r="32" spans="1:7" ht="17.25" x14ac:dyDescent="0.3">
      <c r="A32" s="1" t="s">
        <v>27</v>
      </c>
      <c r="B32" s="1">
        <v>7527530</v>
      </c>
      <c r="C32" s="6">
        <f>SUM(B32-'5'!B32)</f>
        <v>19490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62432000</v>
      </c>
      <c r="C33" s="6">
        <f>SUM(B33-'5'!B33)</f>
        <v>47000</v>
      </c>
      <c r="D33" s="14"/>
      <c r="E33" s="1"/>
      <c r="F33" s="1"/>
      <c r="G33" s="33">
        <f>SUM(C33:C34)</f>
        <v>85450</v>
      </c>
    </row>
    <row r="34" spans="1:7" ht="17.25" x14ac:dyDescent="0.3">
      <c r="A34" s="1" t="s">
        <v>29</v>
      </c>
      <c r="B34" s="1">
        <v>5286160</v>
      </c>
      <c r="C34" s="6">
        <f>SUM(B34-'5'!B34)</f>
        <v>38450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SUM(B35-'5'!B35)</f>
        <v>0</v>
      </c>
      <c r="D35" s="14"/>
      <c r="E35" s="1"/>
      <c r="F35" s="1"/>
      <c r="G35" s="33">
        <f>SUM(C35:C36)</f>
        <v>2430</v>
      </c>
    </row>
    <row r="36" spans="1:7" ht="17.25" x14ac:dyDescent="0.3">
      <c r="A36" s="1" t="s">
        <v>44</v>
      </c>
      <c r="B36" s="1">
        <v>3959670</v>
      </c>
      <c r="C36" s="6">
        <f>SUM(B36-'5'!B36)</f>
        <v>2430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253600</v>
      </c>
      <c r="C37" s="6">
        <f>SUM(B37-'5'!B37)</f>
        <v>500</v>
      </c>
      <c r="D37" s="14"/>
      <c r="E37" s="1"/>
      <c r="F37" s="1"/>
      <c r="G37" s="33">
        <f>SUM(C37:C38)</f>
        <v>7800</v>
      </c>
    </row>
    <row r="38" spans="1:7" ht="17.25" x14ac:dyDescent="0.3">
      <c r="A38" s="1" t="s">
        <v>46</v>
      </c>
      <c r="B38" s="1">
        <v>1933370</v>
      </c>
      <c r="C38" s="6">
        <f>SUM(B38-'5'!B38)</f>
        <v>7300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61510000</v>
      </c>
      <c r="C39" s="6">
        <f>SUM(B39-'5'!B39)</f>
        <v>15000</v>
      </c>
      <c r="D39" s="14"/>
      <c r="E39" s="1"/>
      <c r="F39" s="1"/>
      <c r="G39" s="33">
        <f>SUM(C39:C40)</f>
        <v>48980</v>
      </c>
    </row>
    <row r="40" spans="1:7" ht="17.25" x14ac:dyDescent="0.3">
      <c r="A40" s="1" t="s">
        <v>31</v>
      </c>
      <c r="B40" s="1">
        <v>1117750</v>
      </c>
      <c r="C40" s="6">
        <f>SUM(B40-'5'!B40)</f>
        <v>33980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3947900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&amp;C&amp;20December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6.140625" customWidth="1"/>
    <col min="2" max="2" width="18.5703125" customWidth="1"/>
    <col min="3" max="3" width="16.42578125" customWidth="1"/>
    <col min="4" max="4" width="6" customWidth="1"/>
    <col min="5" max="5" width="6.7109375" customWidth="1"/>
    <col min="6" max="6" width="6.42578125" customWidth="1"/>
    <col min="7" max="7" width="18.85546875" customWidth="1"/>
    <col min="8" max="10" width="9.140625" customWidth="1"/>
    <col min="12" max="14" width="9.140625" customWidth="1"/>
  </cols>
  <sheetData>
    <row r="1" spans="1:7" ht="22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219031000</v>
      </c>
      <c r="C2" s="6">
        <f>SUM(B2-'6'!B2)</f>
        <v>49000</v>
      </c>
      <c r="D2" s="8"/>
      <c r="E2" s="2"/>
      <c r="F2" s="3"/>
      <c r="G2" s="33">
        <f>SUM(C2:C3)</f>
        <v>96600</v>
      </c>
    </row>
    <row r="3" spans="1:7" ht="17.25" x14ac:dyDescent="0.3">
      <c r="A3" s="1" t="s">
        <v>0</v>
      </c>
      <c r="B3" s="1">
        <v>9461920</v>
      </c>
      <c r="C3" s="6">
        <f>SUM(B3-'6'!B3)</f>
        <v>47600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2766000</v>
      </c>
      <c r="C4" s="6">
        <f>SUM(B4-'6'!B4)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41553930</v>
      </c>
      <c r="C5" s="6">
        <f>SUM(B5-'6'!B5)</f>
        <v>95870</v>
      </c>
      <c r="D5" s="8"/>
      <c r="E5" s="1"/>
      <c r="F5" s="1"/>
      <c r="G5" s="12">
        <f>SUM(C5)</f>
        <v>95870</v>
      </c>
    </row>
    <row r="6" spans="1:7" ht="17.25" x14ac:dyDescent="0.3">
      <c r="A6" s="1" t="s">
        <v>4</v>
      </c>
      <c r="B6" s="1">
        <v>39590060</v>
      </c>
      <c r="C6" s="6">
        <f>SUM(B6-'6'!B6)</f>
        <v>22150</v>
      </c>
      <c r="D6" s="14"/>
      <c r="E6" s="1"/>
      <c r="F6" s="1"/>
      <c r="G6" s="12">
        <f>SUM(C6)</f>
        <v>22150</v>
      </c>
    </row>
    <row r="7" spans="1:7" ht="17.25" x14ac:dyDescent="0.3">
      <c r="A7" s="1" t="s">
        <v>5</v>
      </c>
      <c r="B7" s="1">
        <v>13990400</v>
      </c>
      <c r="C7" s="6">
        <f>SUM(B7-'6'!B7)</f>
        <v>9900</v>
      </c>
      <c r="D7" s="14"/>
      <c r="E7" s="1"/>
      <c r="F7" s="1"/>
      <c r="G7" s="33">
        <f>SUM(C7:C8)</f>
        <v>37160</v>
      </c>
    </row>
    <row r="8" spans="1:7" ht="17.25" x14ac:dyDescent="0.3">
      <c r="A8" s="1" t="s">
        <v>6</v>
      </c>
      <c r="B8" s="1">
        <v>7147660</v>
      </c>
      <c r="C8" s="6">
        <f>SUM(B8-'6'!B8)</f>
        <v>27260</v>
      </c>
      <c r="D8" s="14"/>
      <c r="E8" s="1"/>
      <c r="F8" s="1"/>
      <c r="G8" s="34"/>
    </row>
    <row r="9" spans="1:7" ht="17.25" x14ac:dyDescent="0.3">
      <c r="A9" s="1" t="s">
        <v>7</v>
      </c>
      <c r="B9" s="1">
        <v>2418810</v>
      </c>
      <c r="C9" s="6">
        <f>SUM(B9-'6'!B9)</f>
        <v>28040</v>
      </c>
      <c r="D9" s="14"/>
      <c r="E9" s="1"/>
      <c r="F9" s="1"/>
      <c r="G9" s="12">
        <f>SUM(C9)</f>
        <v>28040</v>
      </c>
    </row>
    <row r="10" spans="1:7" ht="17.25" x14ac:dyDescent="0.3">
      <c r="A10" s="1" t="s">
        <v>8</v>
      </c>
      <c r="B10" s="1">
        <v>99906300</v>
      </c>
      <c r="C10" s="6">
        <f>SUM(B10-'6'!B10)</f>
        <v>481100</v>
      </c>
      <c r="D10" s="14"/>
      <c r="E10" s="1"/>
      <c r="F10" s="1"/>
      <c r="G10" s="33">
        <f>SUM(C10:C11)</f>
        <v>503080</v>
      </c>
    </row>
    <row r="11" spans="1:7" ht="17.25" x14ac:dyDescent="0.3">
      <c r="A11" s="1" t="s">
        <v>9</v>
      </c>
      <c r="B11" s="1">
        <v>36599530</v>
      </c>
      <c r="C11" s="6">
        <f>SUM(B11-'6'!B11)</f>
        <v>21980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6997805000</v>
      </c>
      <c r="C12" s="6">
        <f>SUM(B12-'6'!B12)</f>
        <v>1720000</v>
      </c>
      <c r="D12" s="14"/>
      <c r="E12" s="1"/>
      <c r="F12" s="1"/>
      <c r="G12" s="12">
        <f>SUM(C12)</f>
        <v>1720000</v>
      </c>
    </row>
    <row r="13" spans="1:7" ht="17.25" x14ac:dyDescent="0.3">
      <c r="A13" s="1" t="s">
        <v>11</v>
      </c>
      <c r="B13" s="11">
        <v>6666674714000</v>
      </c>
      <c r="C13" s="13">
        <f>SUM(B13-'6'!B13)</f>
        <v>282000</v>
      </c>
      <c r="D13" s="14"/>
      <c r="E13" s="1"/>
      <c r="F13" s="1"/>
      <c r="G13" s="12">
        <f>SUM(C13)</f>
        <v>282000</v>
      </c>
    </row>
    <row r="14" spans="1:7" ht="17.25" x14ac:dyDescent="0.3">
      <c r="A14" s="1" t="s">
        <v>12</v>
      </c>
      <c r="B14" s="1">
        <v>52260240</v>
      </c>
      <c r="C14" s="6">
        <f>SUM(B14-'6'!B14)</f>
        <v>24180</v>
      </c>
      <c r="D14" s="14"/>
      <c r="E14" s="1"/>
      <c r="F14" s="1"/>
      <c r="G14" s="12">
        <f>SUM(C14)</f>
        <v>24180</v>
      </c>
    </row>
    <row r="15" spans="1:7" ht="17.25" x14ac:dyDescent="0.3">
      <c r="A15" s="1" t="s">
        <v>13</v>
      </c>
      <c r="B15" s="1">
        <v>245033130</v>
      </c>
      <c r="C15" s="6">
        <f>SUM(B15-'6'!B15)</f>
        <v>176040</v>
      </c>
      <c r="D15" s="14"/>
      <c r="E15" s="1"/>
      <c r="F15" s="1"/>
      <c r="G15" s="30">
        <f>SUM(C15:C15)</f>
        <v>176040</v>
      </c>
    </row>
    <row r="16" spans="1:7" ht="17.25" x14ac:dyDescent="0.3">
      <c r="A16" s="1" t="s">
        <v>14</v>
      </c>
      <c r="B16" s="1">
        <v>252239000</v>
      </c>
      <c r="C16" s="6">
        <f>SUM(B16-'6'!B16)</f>
        <v>71000</v>
      </c>
      <c r="D16" s="14"/>
      <c r="E16" s="1"/>
      <c r="F16" s="1"/>
      <c r="G16" s="12">
        <f>SUM(C16)</f>
        <v>71000</v>
      </c>
    </row>
    <row r="17" spans="1:7" ht="17.25" x14ac:dyDescent="0.3">
      <c r="A17" s="1" t="s">
        <v>15</v>
      </c>
      <c r="B17" s="1">
        <v>7623200</v>
      </c>
      <c r="C17" s="6">
        <f>SUM(B17-'6'!B17)</f>
        <v>28950</v>
      </c>
      <c r="D17" s="14"/>
      <c r="E17" s="1"/>
      <c r="F17" s="1"/>
      <c r="G17" s="33">
        <f>SUM(C17:C18)</f>
        <v>29150</v>
      </c>
    </row>
    <row r="18" spans="1:7" ht="17.25" x14ac:dyDescent="0.3">
      <c r="A18" s="1" t="s">
        <v>16</v>
      </c>
      <c r="B18" s="1">
        <v>7419800</v>
      </c>
      <c r="C18" s="6">
        <f>SUM(B18-'6'!B18)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56033140</v>
      </c>
      <c r="C19" s="6">
        <f>SUM(B19-'6'!B19)</f>
        <v>27560</v>
      </c>
      <c r="D19" s="14"/>
      <c r="E19" s="1"/>
      <c r="F19" s="1"/>
      <c r="G19" s="12">
        <f>SUM(C19)</f>
        <v>27560</v>
      </c>
    </row>
    <row r="20" spans="1:7" ht="17.25" x14ac:dyDescent="0.3">
      <c r="A20" s="1" t="s">
        <v>18</v>
      </c>
      <c r="B20" s="1">
        <v>25614400</v>
      </c>
      <c r="C20" s="6">
        <f>SUM(B20-'6'!B20)</f>
        <v>53300</v>
      </c>
      <c r="D20" s="14"/>
      <c r="E20" s="1"/>
      <c r="F20" s="1"/>
      <c r="G20" s="12">
        <f>SUM(C20)</f>
        <v>53300</v>
      </c>
    </row>
    <row r="21" spans="1:7" ht="17.25" x14ac:dyDescent="0.3">
      <c r="A21" s="1" t="s">
        <v>19</v>
      </c>
      <c r="B21" s="1">
        <v>98608400</v>
      </c>
      <c r="C21" s="20">
        <f>SUM(B21-'6'!B21)</f>
        <v>52000</v>
      </c>
      <c r="D21" s="14"/>
      <c r="E21" s="1"/>
      <c r="F21" s="1"/>
      <c r="G21" s="12">
        <f>SUM(C21)</f>
        <v>52000</v>
      </c>
    </row>
    <row r="22" spans="1:7" ht="17.25" x14ac:dyDescent="0.3">
      <c r="A22" s="1" t="s">
        <v>42</v>
      </c>
      <c r="B22" s="1">
        <v>14381400</v>
      </c>
      <c r="C22" s="6">
        <f>SUM(B22-'6'!B22)</f>
        <v>50200</v>
      </c>
      <c r="D22" s="14"/>
      <c r="E22" s="1"/>
      <c r="F22" s="1"/>
      <c r="G22" s="30">
        <f>SUM(C22)</f>
        <v>50200</v>
      </c>
    </row>
    <row r="23" spans="1:7" ht="17.25" x14ac:dyDescent="0.3">
      <c r="A23" s="1" t="s">
        <v>20</v>
      </c>
      <c r="B23" s="1">
        <v>25294100</v>
      </c>
      <c r="C23" s="6">
        <f>SUM(B23-'6'!B23)</f>
        <v>28400</v>
      </c>
      <c r="D23" s="14"/>
      <c r="E23" s="1"/>
      <c r="F23" s="1"/>
      <c r="G23" s="33">
        <f>SUM(C23:C24)</f>
        <v>43170</v>
      </c>
    </row>
    <row r="24" spans="1:7" ht="17.25" x14ac:dyDescent="0.3">
      <c r="A24" s="1" t="s">
        <v>21</v>
      </c>
      <c r="B24" s="1">
        <v>4578270</v>
      </c>
      <c r="C24" s="6">
        <f>SUM(B24-'6'!B24)</f>
        <v>14770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70092000</v>
      </c>
      <c r="C25" s="6">
        <f>SUM(B25-'6'!B25)</f>
        <v>146000</v>
      </c>
      <c r="D25" s="14"/>
      <c r="E25" s="1"/>
      <c r="F25" s="1"/>
      <c r="G25" s="33">
        <f>SUM(C25:C26)</f>
        <v>187640</v>
      </c>
    </row>
    <row r="26" spans="1:7" ht="17.25" x14ac:dyDescent="0.3">
      <c r="A26" s="1" t="s">
        <v>23</v>
      </c>
      <c r="B26" s="1">
        <v>6523040</v>
      </c>
      <c r="C26" s="6">
        <f>SUM(B26-'6'!B26)</f>
        <v>41640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SUM(B27-'6'!B27)</f>
        <v>0</v>
      </c>
      <c r="D27" s="14"/>
      <c r="E27" s="1"/>
      <c r="F27" s="1"/>
      <c r="G27" s="33">
        <f>SUM(C27:C28)</f>
        <v>430</v>
      </c>
    </row>
    <row r="28" spans="1:7" ht="17.25" x14ac:dyDescent="0.3">
      <c r="A28" s="1" t="s">
        <v>25</v>
      </c>
      <c r="B28" s="1">
        <v>255940</v>
      </c>
      <c r="C28" s="6">
        <f>SUM(B28-'6'!B28)</f>
        <v>430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33262000</v>
      </c>
      <c r="C29" s="6">
        <f>SUM(B29-'6'!B29)</f>
        <v>54000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6874670</v>
      </c>
      <c r="C30" s="6">
        <f>SUM(B30-'6'!B30)</f>
        <v>37980</v>
      </c>
      <c r="D30" s="14"/>
      <c r="E30" s="1"/>
      <c r="F30" s="1"/>
      <c r="G30" s="21">
        <f>SUM(C29:C30)</f>
        <v>91980</v>
      </c>
    </row>
    <row r="31" spans="1:7" ht="17.25" x14ac:dyDescent="0.3">
      <c r="A31" s="1" t="s">
        <v>26</v>
      </c>
      <c r="B31" s="1">
        <v>235000</v>
      </c>
      <c r="C31" s="6">
        <f>SUM(B31-'6'!B31)</f>
        <v>0</v>
      </c>
      <c r="D31" s="14"/>
      <c r="E31" s="1"/>
      <c r="F31" s="1"/>
      <c r="G31" s="33">
        <f>SUM(C31:C32)</f>
        <v>15560</v>
      </c>
    </row>
    <row r="32" spans="1:7" ht="17.25" x14ac:dyDescent="0.3">
      <c r="A32" s="1" t="s">
        <v>27</v>
      </c>
      <c r="B32" s="1">
        <v>7543090</v>
      </c>
      <c r="C32" s="6">
        <f>SUM(B32-'6'!B32)</f>
        <v>15560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62485000</v>
      </c>
      <c r="C33" s="6">
        <f>SUM(B33-'6'!B33)</f>
        <v>53000</v>
      </c>
      <c r="D33" s="14"/>
      <c r="E33" s="1"/>
      <c r="F33" s="1"/>
      <c r="G33" s="33">
        <f>SUM(C33:C34)</f>
        <v>92450</v>
      </c>
    </row>
    <row r="34" spans="1:7" ht="17.25" x14ac:dyDescent="0.3">
      <c r="A34" s="1" t="s">
        <v>29</v>
      </c>
      <c r="B34" s="1">
        <v>5325610</v>
      </c>
      <c r="C34" s="6">
        <f>SUM(B34-'6'!B34)</f>
        <v>39450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SUM(B35-'6'!B35)</f>
        <v>0</v>
      </c>
      <c r="D35" s="14"/>
      <c r="E35" s="1"/>
      <c r="F35" s="1"/>
      <c r="G35" s="33">
        <f>SUM(C35:C36)</f>
        <v>2640</v>
      </c>
    </row>
    <row r="36" spans="1:7" ht="17.25" x14ac:dyDescent="0.3">
      <c r="A36" s="1" t="s">
        <v>44</v>
      </c>
      <c r="B36" s="1">
        <v>3962310</v>
      </c>
      <c r="C36" s="6">
        <f>SUM(B36-'6'!B36)</f>
        <v>2640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254000</v>
      </c>
      <c r="C37" s="6">
        <f>SUM(B37-'6'!B37)</f>
        <v>400</v>
      </c>
      <c r="D37" s="14"/>
      <c r="E37" s="1"/>
      <c r="F37" s="1"/>
      <c r="G37" s="33">
        <f>SUM(C37:C38)</f>
        <v>7640</v>
      </c>
    </row>
    <row r="38" spans="1:7" ht="17.25" x14ac:dyDescent="0.3">
      <c r="A38" s="1" t="s">
        <v>46</v>
      </c>
      <c r="B38" s="1">
        <v>1940610</v>
      </c>
      <c r="C38" s="6">
        <f>SUM(B38-'6'!B38)</f>
        <v>7240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61527000</v>
      </c>
      <c r="C39" s="6">
        <f>SUM(B39-'6'!B39)</f>
        <v>17000</v>
      </c>
      <c r="D39" s="14"/>
      <c r="E39" s="1"/>
      <c r="F39" s="1"/>
      <c r="G39" s="33">
        <f>SUM(C39:C40)</f>
        <v>51780</v>
      </c>
    </row>
    <row r="40" spans="1:7" ht="17.25" x14ac:dyDescent="0.3">
      <c r="A40" s="1" t="s">
        <v>31</v>
      </c>
      <c r="B40" s="1">
        <v>1152530</v>
      </c>
      <c r="C40" s="6">
        <f>SUM(B40-'6'!B40)</f>
        <v>34780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3768620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3541666666666663" bottom="0.75" header="0.3" footer="0.3"/>
  <pageSetup orientation="portrait" r:id="rId1"/>
  <headerFooter>
    <oddHeader>&amp;C&amp;20December 7,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.28515625" customWidth="1"/>
    <col min="3" max="3" width="14.5703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219078000</v>
      </c>
      <c r="C2" s="6">
        <f>SUM(B2-'7'!B2)</f>
        <v>47000</v>
      </c>
      <c r="D2" s="8"/>
      <c r="E2" s="2"/>
      <c r="F2" s="3"/>
      <c r="G2" s="33">
        <f>SUM(C2:C3)</f>
        <v>94690</v>
      </c>
    </row>
    <row r="3" spans="1:7" ht="17.25" x14ac:dyDescent="0.3">
      <c r="A3" s="1" t="s">
        <v>0</v>
      </c>
      <c r="B3" s="1">
        <v>9509610</v>
      </c>
      <c r="C3" s="6">
        <f>SUM(B3-'7'!B3)</f>
        <v>47690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2771000</v>
      </c>
      <c r="C4" s="6">
        <f>SUM(B4-'7'!B4)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41647880</v>
      </c>
      <c r="C5" s="6">
        <f>SUM(B5-'7'!B5)</f>
        <v>93950</v>
      </c>
      <c r="D5" s="8"/>
      <c r="E5" s="1"/>
      <c r="F5" s="1"/>
      <c r="G5" s="12">
        <f>SUM(C5)</f>
        <v>93950</v>
      </c>
    </row>
    <row r="6" spans="1:7" ht="17.25" x14ac:dyDescent="0.3">
      <c r="A6" s="1" t="s">
        <v>4</v>
      </c>
      <c r="B6" s="1">
        <v>39613310</v>
      </c>
      <c r="C6" s="6">
        <f>SUM(B6-'7'!B6)</f>
        <v>23250</v>
      </c>
      <c r="D6" s="14"/>
      <c r="E6" s="1"/>
      <c r="F6" s="1"/>
      <c r="G6" s="12">
        <f>SUM(C6)</f>
        <v>23250</v>
      </c>
    </row>
    <row r="7" spans="1:7" ht="17.25" x14ac:dyDescent="0.3">
      <c r="A7" s="1" t="s">
        <v>5</v>
      </c>
      <c r="B7" s="1">
        <v>13997100</v>
      </c>
      <c r="C7" s="6">
        <f>SUM(B7-'7'!B7)</f>
        <v>6700</v>
      </c>
      <c r="D7" s="14"/>
      <c r="E7" s="1"/>
      <c r="F7" s="1"/>
      <c r="G7" s="33">
        <f>SUM(C7:C8)</f>
        <v>33550</v>
      </c>
    </row>
    <row r="8" spans="1:7" ht="17.25" x14ac:dyDescent="0.3">
      <c r="A8" s="1" t="s">
        <v>6</v>
      </c>
      <c r="B8" s="1">
        <v>7174510</v>
      </c>
      <c r="C8" s="6">
        <f>SUM(B8-'7'!B8)</f>
        <v>26850</v>
      </c>
      <c r="D8" s="14"/>
      <c r="E8" s="1"/>
      <c r="F8" s="1"/>
      <c r="G8" s="34"/>
    </row>
    <row r="9" spans="1:7" ht="17.25" x14ac:dyDescent="0.3">
      <c r="A9" s="1" t="s">
        <v>7</v>
      </c>
      <c r="B9" s="1">
        <v>2438030</v>
      </c>
      <c r="C9" s="6">
        <f>SUM(B9-'7'!B9)</f>
        <v>19220</v>
      </c>
      <c r="D9" s="14"/>
      <c r="E9" s="1"/>
      <c r="F9" s="1"/>
      <c r="G9" s="12">
        <f>SUM(C9)</f>
        <v>19220</v>
      </c>
    </row>
    <row r="10" spans="1:7" ht="17.25" x14ac:dyDescent="0.3">
      <c r="A10" s="1" t="s">
        <v>8</v>
      </c>
      <c r="B10" s="1">
        <v>100173200</v>
      </c>
      <c r="C10" s="6">
        <f>SUM(B10-'7'!B10)</f>
        <v>266900</v>
      </c>
      <c r="D10" s="14"/>
      <c r="E10" s="1"/>
      <c r="F10" s="1"/>
      <c r="G10" s="33">
        <f>SUM(C10:C11)</f>
        <v>280700</v>
      </c>
    </row>
    <row r="11" spans="1:7" ht="17.25" x14ac:dyDescent="0.3">
      <c r="A11" s="1" t="s">
        <v>9</v>
      </c>
      <c r="B11" s="1">
        <v>36613330</v>
      </c>
      <c r="C11" s="6">
        <f>SUM(B11-'7'!B11)</f>
        <v>13800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6999808000</v>
      </c>
      <c r="C12" s="6">
        <f>SUM(B12-'7'!B12)</f>
        <v>2003000</v>
      </c>
      <c r="D12" s="14"/>
      <c r="E12" s="1"/>
      <c r="F12" s="1"/>
      <c r="G12" s="12">
        <f>SUM(C12)</f>
        <v>2003000</v>
      </c>
    </row>
    <row r="13" spans="1:7" ht="17.25" x14ac:dyDescent="0.3">
      <c r="A13" s="1" t="s">
        <v>11</v>
      </c>
      <c r="B13" s="11">
        <v>6666675117000</v>
      </c>
      <c r="C13" s="13">
        <f>SUM(B13-'7'!B13)</f>
        <v>403000</v>
      </c>
      <c r="D13" s="14"/>
      <c r="E13" s="1"/>
      <c r="F13" s="1"/>
      <c r="G13" s="12">
        <f>SUM(C13)</f>
        <v>403000</v>
      </c>
    </row>
    <row r="14" spans="1:7" ht="17.25" x14ac:dyDescent="0.3">
      <c r="A14" s="1" t="s">
        <v>12</v>
      </c>
      <c r="B14" s="1">
        <v>52343280</v>
      </c>
      <c r="C14" s="6">
        <f>SUM(B14-'7'!B14)</f>
        <v>83040</v>
      </c>
      <c r="D14" s="14"/>
      <c r="E14" s="1"/>
      <c r="F14" s="1"/>
      <c r="G14" s="12">
        <f>SUM(C14)</f>
        <v>83040</v>
      </c>
    </row>
    <row r="15" spans="1:7" ht="17.25" x14ac:dyDescent="0.3">
      <c r="A15" s="1" t="s">
        <v>13</v>
      </c>
      <c r="B15" s="1">
        <v>245216430</v>
      </c>
      <c r="C15" s="6">
        <f>SUM(B15-'7'!B15)</f>
        <v>183300</v>
      </c>
      <c r="D15" s="14"/>
      <c r="E15" s="1"/>
      <c r="F15" s="1"/>
      <c r="G15" s="30">
        <f>SUM(C15:C15)</f>
        <v>183300</v>
      </c>
    </row>
    <row r="16" spans="1:7" ht="17.25" x14ac:dyDescent="0.3">
      <c r="A16" s="1" t="s">
        <v>14</v>
      </c>
      <c r="B16" s="1">
        <v>252494000</v>
      </c>
      <c r="C16" s="6">
        <f>SUM(B16-'7'!B16)</f>
        <v>255000</v>
      </c>
      <c r="D16" s="14"/>
      <c r="E16" s="1"/>
      <c r="F16" s="1"/>
      <c r="G16" s="12">
        <f>SUM(C16)</f>
        <v>255000</v>
      </c>
    </row>
    <row r="17" spans="1:7" ht="17.25" x14ac:dyDescent="0.3">
      <c r="A17" s="1" t="s">
        <v>15</v>
      </c>
      <c r="B17" s="1">
        <v>7650420</v>
      </c>
      <c r="C17" s="6">
        <f>SUM(B17-'7'!B17)</f>
        <v>27220</v>
      </c>
      <c r="D17" s="14"/>
      <c r="E17" s="1"/>
      <c r="F17" s="1"/>
      <c r="G17" s="33">
        <f>SUM(C17:C18)</f>
        <v>27520</v>
      </c>
    </row>
    <row r="18" spans="1:7" ht="17.25" x14ac:dyDescent="0.3">
      <c r="A18" s="1" t="s">
        <v>16</v>
      </c>
      <c r="B18" s="1">
        <v>7420100</v>
      </c>
      <c r="C18" s="6">
        <f>SUM(B18-'7'!B18)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56058570</v>
      </c>
      <c r="C19" s="6">
        <f>SUM(B19-'7'!B19)</f>
        <v>25430</v>
      </c>
      <c r="D19" s="14"/>
      <c r="E19" s="1"/>
      <c r="F19" s="1"/>
      <c r="G19" s="12">
        <f>SUM(C19)</f>
        <v>25430</v>
      </c>
    </row>
    <row r="20" spans="1:7" ht="17.25" x14ac:dyDescent="0.3">
      <c r="A20" s="1" t="s">
        <v>18</v>
      </c>
      <c r="B20" s="1">
        <v>25667900</v>
      </c>
      <c r="C20" s="6">
        <f>SUM(B20-'7'!B20)</f>
        <v>53500</v>
      </c>
      <c r="D20" s="14"/>
      <c r="E20" s="1"/>
      <c r="F20" s="1"/>
      <c r="G20" s="12">
        <f>SUM(C20)</f>
        <v>53500</v>
      </c>
    </row>
    <row r="21" spans="1:7" ht="17.25" x14ac:dyDescent="0.3">
      <c r="A21" s="1" t="s">
        <v>19</v>
      </c>
      <c r="B21" s="1">
        <v>98668400</v>
      </c>
      <c r="C21" s="6">
        <f>SUM(B21-'7'!B21)</f>
        <v>60000</v>
      </c>
      <c r="D21" s="14"/>
      <c r="E21" s="1"/>
      <c r="F21" s="1"/>
      <c r="G21" s="12">
        <f>SUM(C21)</f>
        <v>60000</v>
      </c>
    </row>
    <row r="22" spans="1:7" ht="17.25" x14ac:dyDescent="0.3">
      <c r="A22" s="1" t="s">
        <v>42</v>
      </c>
      <c r="B22" s="1">
        <v>14431500</v>
      </c>
      <c r="C22" s="6">
        <f>SUM(B22-'7'!B22)</f>
        <v>50100</v>
      </c>
      <c r="D22" s="14"/>
      <c r="E22" s="1"/>
      <c r="F22" s="1"/>
      <c r="G22" s="30">
        <f>SUM(C22)</f>
        <v>50100</v>
      </c>
    </row>
    <row r="23" spans="1:7" ht="17.25" x14ac:dyDescent="0.3">
      <c r="A23" s="1" t="s">
        <v>20</v>
      </c>
      <c r="B23" s="1">
        <v>25322200</v>
      </c>
      <c r="C23" s="6">
        <f>SUM(B23-'7'!B23)</f>
        <v>28100</v>
      </c>
      <c r="D23" s="14"/>
      <c r="E23" s="1"/>
      <c r="F23" s="1"/>
      <c r="G23" s="33">
        <f>SUM(C23:C24)</f>
        <v>43900</v>
      </c>
    </row>
    <row r="24" spans="1:7" ht="17.25" x14ac:dyDescent="0.3">
      <c r="A24" s="1" t="s">
        <v>21</v>
      </c>
      <c r="B24" s="1">
        <v>4594070</v>
      </c>
      <c r="C24" s="6">
        <f>SUM(B24-'7'!B24)</f>
        <v>15800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70238000</v>
      </c>
      <c r="C25" s="6">
        <f>SUM(B25-'7'!B25)</f>
        <v>146000</v>
      </c>
      <c r="D25" s="14"/>
      <c r="E25" s="1"/>
      <c r="F25" s="1"/>
      <c r="G25" s="33">
        <f>SUM(C25:C26)</f>
        <v>189470</v>
      </c>
    </row>
    <row r="26" spans="1:7" ht="17.25" x14ac:dyDescent="0.3">
      <c r="A26" s="1" t="s">
        <v>23</v>
      </c>
      <c r="B26" s="1">
        <v>6566510</v>
      </c>
      <c r="C26" s="6">
        <f>SUM(B26-'7'!B26)</f>
        <v>43470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SUM(B27-'7'!B27)</f>
        <v>0</v>
      </c>
      <c r="D27" s="14"/>
      <c r="E27" s="1"/>
      <c r="F27" s="1"/>
      <c r="G27" s="33">
        <f>SUM(C27:C28)</f>
        <v>690</v>
      </c>
    </row>
    <row r="28" spans="1:7" ht="17.25" x14ac:dyDescent="0.3">
      <c r="A28" s="1" t="s">
        <v>25</v>
      </c>
      <c r="B28" s="1">
        <v>256630</v>
      </c>
      <c r="C28" s="6">
        <f>SUM(B28-'7'!B28)</f>
        <v>690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33308000</v>
      </c>
      <c r="C29" s="6">
        <f>SUM(B29-'7'!B29)</f>
        <v>46000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6913940</v>
      </c>
      <c r="C30" s="6">
        <f>SUM(B30-'7'!B30)</f>
        <v>39270</v>
      </c>
      <c r="D30" s="14"/>
      <c r="E30" s="1"/>
      <c r="F30" s="1"/>
      <c r="G30" s="21">
        <f>SUM(C29:C30)</f>
        <v>85270</v>
      </c>
    </row>
    <row r="31" spans="1:7" ht="17.25" x14ac:dyDescent="0.3">
      <c r="A31" s="1" t="s">
        <v>26</v>
      </c>
      <c r="B31" s="1">
        <v>235000</v>
      </c>
      <c r="C31" s="6">
        <f>SUM(B31-'7'!B31)</f>
        <v>0</v>
      </c>
      <c r="D31" s="14"/>
      <c r="E31" s="1"/>
      <c r="F31" s="1"/>
      <c r="G31" s="33">
        <f>SUM(C31:C32)</f>
        <v>14260</v>
      </c>
    </row>
    <row r="32" spans="1:7" ht="17.25" x14ac:dyDescent="0.3">
      <c r="A32" s="1" t="s">
        <v>27</v>
      </c>
      <c r="B32" s="1">
        <v>7557350</v>
      </c>
      <c r="C32" s="6">
        <f>SUM(B32-'7'!B32)</f>
        <v>14260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62537000</v>
      </c>
      <c r="C33" s="6">
        <f>SUM(B33-'7'!B33)</f>
        <v>52000</v>
      </c>
      <c r="D33" s="14"/>
      <c r="E33" s="1"/>
      <c r="F33" s="1"/>
      <c r="G33" s="33">
        <f>SUM(C33:C34)</f>
        <v>92350</v>
      </c>
    </row>
    <row r="34" spans="1:7" ht="17.25" x14ac:dyDescent="0.3">
      <c r="A34" s="1" t="s">
        <v>29</v>
      </c>
      <c r="B34" s="1">
        <v>5365960</v>
      </c>
      <c r="C34" s="6">
        <f>SUM(B34-'7'!B34)</f>
        <v>40350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SUM(B35-'7'!B35)</f>
        <v>0</v>
      </c>
      <c r="D35" s="14"/>
      <c r="E35" s="1"/>
      <c r="F35" s="1"/>
      <c r="G35" s="33">
        <f>SUM(C35:C36)</f>
        <v>2570</v>
      </c>
    </row>
    <row r="36" spans="1:7" ht="17.25" x14ac:dyDescent="0.3">
      <c r="A36" s="1" t="s">
        <v>44</v>
      </c>
      <c r="B36" s="1">
        <v>3964880</v>
      </c>
      <c r="C36" s="6">
        <f>SUM(B36-'7'!B36)</f>
        <v>2570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254900</v>
      </c>
      <c r="C37" s="6">
        <f>SUM(B37-'7'!B37)</f>
        <v>900</v>
      </c>
      <c r="D37" s="14"/>
      <c r="E37" s="1"/>
      <c r="F37" s="1"/>
      <c r="G37" s="33">
        <f>SUM(C37:C38)</f>
        <v>9200</v>
      </c>
    </row>
    <row r="38" spans="1:7" ht="17.25" x14ac:dyDescent="0.3">
      <c r="A38" s="1" t="s">
        <v>46</v>
      </c>
      <c r="B38" s="1">
        <v>1948910</v>
      </c>
      <c r="C38" s="6">
        <f>SUM(B38-'7'!B38)</f>
        <v>8300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61543000</v>
      </c>
      <c r="C39" s="6">
        <f>SUM(B39-'7'!B39)</f>
        <v>16000</v>
      </c>
      <c r="D39" s="14"/>
      <c r="E39" s="1"/>
      <c r="F39" s="1"/>
      <c r="G39" s="33">
        <f>SUM(C39:C40)</f>
        <v>51890</v>
      </c>
    </row>
    <row r="40" spans="1:7" ht="17.25" x14ac:dyDescent="0.3">
      <c r="A40" s="1" t="s">
        <v>31</v>
      </c>
      <c r="B40" s="1">
        <v>1188420</v>
      </c>
      <c r="C40" s="6">
        <f>SUM(B40-'7'!B40)</f>
        <v>35890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SUM(B41-'7'!B41)</f>
        <v>0</v>
      </c>
      <c r="D41" s="14"/>
      <c r="E41" s="1"/>
      <c r="F41" s="1"/>
      <c r="G41" s="12">
        <f>SUM(C41)</f>
        <v>0</v>
      </c>
    </row>
    <row r="42" spans="1:7" ht="17.25" x14ac:dyDescent="0.3">
      <c r="A42" s="9"/>
      <c r="B42" s="1"/>
      <c r="F42" s="9"/>
      <c r="G42" s="10">
        <f>SUM(G2:G41)</f>
        <v>4183850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&amp;C&amp;20December 8,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7" workbookViewId="0">
      <selection activeCell="B20" sqref="B20:B40"/>
    </sheetView>
  </sheetViews>
  <sheetFormatPr defaultRowHeight="15" x14ac:dyDescent="0.25"/>
  <cols>
    <col min="1" max="1" width="17" customWidth="1"/>
    <col min="2" max="2" width="20.5703125" customWidth="1"/>
    <col min="3" max="3" width="13.1406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219153000</v>
      </c>
      <c r="C2" s="6">
        <f>SUM(B2-'8'!B2)</f>
        <v>75000</v>
      </c>
      <c r="D2" s="8"/>
      <c r="E2" s="2"/>
      <c r="F2" s="3"/>
      <c r="G2" s="33">
        <f>SUM(C2:C3)</f>
        <v>124250</v>
      </c>
    </row>
    <row r="3" spans="1:7" ht="17.25" x14ac:dyDescent="0.3">
      <c r="A3" s="1" t="s">
        <v>0</v>
      </c>
      <c r="B3" s="1">
        <v>9558860</v>
      </c>
      <c r="C3" s="6">
        <f>SUM(B3-'8'!B3)</f>
        <v>49250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2771000</v>
      </c>
      <c r="C4" s="6">
        <f>SUM(B4-'8'!B4)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41747890</v>
      </c>
      <c r="C5" s="6">
        <f>SUM(B5-'8'!B5)</f>
        <v>100010</v>
      </c>
      <c r="D5" s="8"/>
      <c r="E5" s="1"/>
      <c r="F5" s="1"/>
      <c r="G5" s="12">
        <f>SUM(C5)</f>
        <v>100010</v>
      </c>
    </row>
    <row r="6" spans="1:7" ht="17.25" x14ac:dyDescent="0.3">
      <c r="A6" s="1" t="s">
        <v>4</v>
      </c>
      <c r="B6" s="1">
        <v>39638910</v>
      </c>
      <c r="C6" s="6">
        <f>SUM(B6-'8'!B6)</f>
        <v>25600</v>
      </c>
      <c r="D6" s="14"/>
      <c r="E6" s="1"/>
      <c r="F6" s="1"/>
      <c r="G6" s="12">
        <f>SUM(C6)</f>
        <v>25600</v>
      </c>
    </row>
    <row r="7" spans="1:7" ht="17.25" x14ac:dyDescent="0.3">
      <c r="A7" s="1" t="s">
        <v>5</v>
      </c>
      <c r="B7" s="1">
        <v>14008500</v>
      </c>
      <c r="C7" s="6">
        <f>SUM(B7-'8'!B7)</f>
        <v>11400</v>
      </c>
      <c r="D7" s="14"/>
      <c r="E7" s="1"/>
      <c r="F7" s="1"/>
      <c r="G7" s="33">
        <f>SUM(C7:C8)</f>
        <v>39130</v>
      </c>
    </row>
    <row r="8" spans="1:7" ht="17.25" x14ac:dyDescent="0.3">
      <c r="A8" s="1" t="s">
        <v>6</v>
      </c>
      <c r="B8" s="1">
        <v>7202240</v>
      </c>
      <c r="C8" s="6">
        <f>SUM(B8-'8'!B8)</f>
        <v>27730</v>
      </c>
      <c r="D8" s="14"/>
      <c r="E8" s="1"/>
      <c r="F8" s="1"/>
      <c r="G8" s="34"/>
    </row>
    <row r="9" spans="1:7" ht="17.25" x14ac:dyDescent="0.3">
      <c r="A9" s="1" t="s">
        <v>7</v>
      </c>
      <c r="B9" s="1">
        <v>2458820</v>
      </c>
      <c r="C9" s="6">
        <f>SUM(B9-'8'!B9)</f>
        <v>20790</v>
      </c>
      <c r="D9" s="14"/>
      <c r="E9" s="1"/>
      <c r="F9" s="1"/>
      <c r="G9" s="12">
        <f>SUM(C9)</f>
        <v>20790</v>
      </c>
    </row>
    <row r="10" spans="1:7" ht="17.25" x14ac:dyDescent="0.3">
      <c r="A10" s="1" t="s">
        <v>8</v>
      </c>
      <c r="B10" s="1">
        <v>100658200</v>
      </c>
      <c r="C10" s="6">
        <f>SUM(B10-'8'!B10)</f>
        <v>485000</v>
      </c>
      <c r="D10" s="14"/>
      <c r="E10" s="1"/>
      <c r="F10" s="1"/>
      <c r="G10" s="33">
        <f>SUM(C10:C11)</f>
        <v>507480</v>
      </c>
    </row>
    <row r="11" spans="1:7" ht="17.25" x14ac:dyDescent="0.3">
      <c r="A11" s="1" t="s">
        <v>9</v>
      </c>
      <c r="B11" s="1">
        <v>36635810</v>
      </c>
      <c r="C11" s="6">
        <f>SUM(B11-'8'!B11)</f>
        <v>22480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7001578000</v>
      </c>
      <c r="C12" s="6">
        <f>SUM(B12-'8'!B12)</f>
        <v>1770000</v>
      </c>
      <c r="D12" s="14"/>
      <c r="E12" s="1"/>
      <c r="F12" s="1"/>
      <c r="G12" s="12">
        <f>SUM(C12)</f>
        <v>1770000</v>
      </c>
    </row>
    <row r="13" spans="1:7" ht="17.25" x14ac:dyDescent="0.3">
      <c r="A13" s="1" t="s">
        <v>11</v>
      </c>
      <c r="B13" s="11">
        <v>6666675407000</v>
      </c>
      <c r="C13" s="13">
        <f>SUM(B13-'8'!B13)</f>
        <v>290000</v>
      </c>
      <c r="D13" s="14"/>
      <c r="E13" s="1"/>
      <c r="F13" s="1"/>
      <c r="G13" s="12">
        <f>SUM(C13)</f>
        <v>290000</v>
      </c>
    </row>
    <row r="14" spans="1:7" ht="17.25" x14ac:dyDescent="0.3">
      <c r="A14" s="1" t="s">
        <v>12</v>
      </c>
      <c r="B14" s="1">
        <v>52343280</v>
      </c>
      <c r="C14" s="6">
        <f>SUM(B14-'8'!B14)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245216430</v>
      </c>
      <c r="C15" s="6">
        <f>SUM(B15-'8'!B15)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252494000</v>
      </c>
      <c r="C16" s="6">
        <f>SUM(B16-'8'!B16)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7682590</v>
      </c>
      <c r="C17" s="6">
        <f>SUM(B17-'8'!B17)</f>
        <v>32170</v>
      </c>
      <c r="D17" s="14"/>
      <c r="E17" s="1"/>
      <c r="F17" s="1"/>
      <c r="G17" s="33">
        <f>SUM(C17:C18)</f>
        <v>32370</v>
      </c>
    </row>
    <row r="18" spans="1:7" ht="17.25" x14ac:dyDescent="0.3">
      <c r="A18" s="1" t="s">
        <v>16</v>
      </c>
      <c r="B18" s="1">
        <v>7420300</v>
      </c>
      <c r="C18" s="6">
        <f>SUM(B18-'8'!B18)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56077920</v>
      </c>
      <c r="C19" s="6">
        <f>SUM(B19-'8'!B19)</f>
        <v>19350</v>
      </c>
      <c r="D19" s="14"/>
      <c r="E19" s="1"/>
      <c r="F19" s="1"/>
      <c r="G19" s="12">
        <f>SUM(C19)</f>
        <v>19350</v>
      </c>
    </row>
    <row r="20" spans="1:7" ht="17.25" x14ac:dyDescent="0.3">
      <c r="A20" s="1" t="s">
        <v>18</v>
      </c>
      <c r="B20" s="1">
        <v>25667900</v>
      </c>
      <c r="C20" s="6">
        <f>SUM(B20-'8'!B20)</f>
        <v>0</v>
      </c>
      <c r="D20" s="14"/>
      <c r="E20" s="1"/>
      <c r="F20" s="1"/>
      <c r="G20" s="12">
        <f>SUM(C20)</f>
        <v>0</v>
      </c>
    </row>
    <row r="21" spans="1:7" ht="17.25" x14ac:dyDescent="0.3">
      <c r="A21" s="1" t="s">
        <v>19</v>
      </c>
      <c r="B21" s="1">
        <v>98668400</v>
      </c>
      <c r="C21" s="6">
        <f>SUM(B21-'8'!B21)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14431500</v>
      </c>
      <c r="C22" s="6">
        <f>SUM(B22-'8'!B22)</f>
        <v>0</v>
      </c>
      <c r="D22" s="14"/>
      <c r="E22" s="1"/>
      <c r="F22" s="1"/>
      <c r="G22" s="25">
        <f>SUM(C22)</f>
        <v>0</v>
      </c>
    </row>
    <row r="23" spans="1:7" ht="17.25" x14ac:dyDescent="0.3">
      <c r="A23" s="1" t="s">
        <v>20</v>
      </c>
      <c r="B23" s="1">
        <v>25322200</v>
      </c>
      <c r="C23" s="6">
        <f>SUM(B23-'8'!B23)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4594070</v>
      </c>
      <c r="C24" s="6">
        <f>SUM(B24-'8'!B24)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70238000</v>
      </c>
      <c r="C25" s="6">
        <f>SUM(B25-'8'!B25)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6566510</v>
      </c>
      <c r="C26" s="6">
        <f>SUM(B26-'8'!B26)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SUM(B27-'8'!B27)</f>
        <v>0</v>
      </c>
      <c r="D27" s="14"/>
      <c r="E27" s="1"/>
      <c r="F27" s="1"/>
      <c r="G27" s="35">
        <f>SUM(C27:C28)</f>
        <v>0</v>
      </c>
    </row>
    <row r="28" spans="1:7" ht="17.25" x14ac:dyDescent="0.3">
      <c r="A28" s="1" t="s">
        <v>25</v>
      </c>
      <c r="B28" s="1">
        <v>256630</v>
      </c>
      <c r="C28" s="6">
        <f>SUM(B28-'8'!B28)</f>
        <v>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33308000</v>
      </c>
      <c r="C29" s="6">
        <f>SUM(B29-'8'!B29)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6913940</v>
      </c>
      <c r="C30" s="6">
        <f>SUM(B30-'8'!B30)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235000</v>
      </c>
      <c r="C31" s="6">
        <f>SUM(B31-'8'!B31)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7557350</v>
      </c>
      <c r="C32" s="6">
        <f>SUM(B32-'8'!B32)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62537000</v>
      </c>
      <c r="C33" s="6">
        <f>SUM(B33-'8'!B33)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5365960</v>
      </c>
      <c r="C34" s="6">
        <f>SUM(B34-'8'!B34)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SUM(B35-'8'!B35)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3964880</v>
      </c>
      <c r="C36" s="6">
        <f>SUM(B36-'8'!B36)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254900</v>
      </c>
      <c r="C37" s="6">
        <f>SUM(B37-'8'!B37)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1948910</v>
      </c>
      <c r="C38" s="6">
        <f>SUM(B38-'8'!B38)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61543000</v>
      </c>
      <c r="C39" s="6">
        <f>SUM(B39-'8'!B39)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1188420</v>
      </c>
      <c r="C40" s="6">
        <f>SUM(B40-'8'!B40)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SUM(B41-'8'!B41)</f>
        <v>0</v>
      </c>
      <c r="D41" s="1"/>
      <c r="E41" s="1"/>
      <c r="F41" s="1"/>
      <c r="G41" s="12">
        <f>SUM(C41)</f>
        <v>0</v>
      </c>
    </row>
    <row r="42" spans="1:7" x14ac:dyDescent="0.25"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&amp;C&amp;"-,Bold"&amp;18December 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SUM_C2_C3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Bennett</dc:creator>
  <cp:lastModifiedBy>Ms.Ashley Lackey</cp:lastModifiedBy>
  <cp:lastPrinted>2018-12-31T14:39:54Z</cp:lastPrinted>
  <dcterms:created xsi:type="dcterms:W3CDTF">2016-03-31T16:20:44Z</dcterms:created>
  <dcterms:modified xsi:type="dcterms:W3CDTF">2019-02-01T18:28:10Z</dcterms:modified>
</cp:coreProperties>
</file>