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 activeTab="8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Sheet1" sheetId="11" r:id="rId11"/>
  </sheets>
  <calcPr calcId="145621"/>
</workbook>
</file>

<file path=xl/calcChain.xml><?xml version="1.0" encoding="utf-8"?>
<calcChain xmlns="http://schemas.openxmlformats.org/spreadsheetml/2006/main">
  <c r="C26" i="11" l="1"/>
  <c r="O22" i="11"/>
  <c r="N22" i="11"/>
  <c r="M22" i="11"/>
  <c r="L22" i="11"/>
  <c r="K22" i="11"/>
  <c r="J22" i="11"/>
  <c r="I22" i="11"/>
  <c r="H22" i="11"/>
  <c r="G22" i="11"/>
  <c r="F22" i="11"/>
  <c r="E22" i="11"/>
  <c r="C22" i="11"/>
  <c r="C54" i="10" l="1"/>
  <c r="O50" i="10"/>
  <c r="N50" i="10"/>
  <c r="M50" i="10"/>
  <c r="L50" i="10"/>
  <c r="K50" i="10"/>
  <c r="J50" i="10"/>
  <c r="I50" i="10"/>
  <c r="H50" i="10"/>
  <c r="G50" i="10"/>
  <c r="F50" i="10"/>
  <c r="E50" i="10"/>
  <c r="C50" i="10"/>
  <c r="K19" i="10"/>
  <c r="J19" i="10"/>
  <c r="I19" i="10"/>
  <c r="H19" i="10"/>
  <c r="G19" i="10"/>
  <c r="F19" i="10"/>
  <c r="E19" i="10"/>
  <c r="C19" i="10"/>
  <c r="L17" i="10"/>
  <c r="L16" i="10"/>
  <c r="L15" i="10"/>
  <c r="L14" i="10"/>
  <c r="L13" i="10"/>
  <c r="L12" i="10"/>
  <c r="L11" i="10"/>
  <c r="L10" i="10"/>
  <c r="L9" i="10"/>
  <c r="L8" i="10"/>
  <c r="L7" i="10"/>
  <c r="L6" i="10"/>
  <c r="C23" i="10" l="1"/>
  <c r="M50" i="9"/>
  <c r="C54" i="9" l="1"/>
  <c r="O50" i="9"/>
  <c r="N50" i="9"/>
  <c r="L50" i="9"/>
  <c r="K50" i="9"/>
  <c r="J50" i="9"/>
  <c r="I50" i="9"/>
  <c r="H50" i="9"/>
  <c r="G50" i="9"/>
  <c r="F50" i="9"/>
  <c r="E50" i="9"/>
  <c r="C50" i="9"/>
  <c r="K19" i="9"/>
  <c r="J19" i="9"/>
  <c r="I19" i="9"/>
  <c r="H19" i="9"/>
  <c r="G19" i="9"/>
  <c r="F19" i="9"/>
  <c r="E19" i="9"/>
  <c r="C19" i="9"/>
  <c r="L17" i="9"/>
  <c r="L16" i="9"/>
  <c r="L15" i="9"/>
  <c r="L14" i="9"/>
  <c r="L13" i="9"/>
  <c r="L12" i="9"/>
  <c r="L11" i="9"/>
  <c r="L10" i="9"/>
  <c r="L9" i="9"/>
  <c r="L8" i="9"/>
  <c r="L7" i="9"/>
  <c r="L6" i="9"/>
  <c r="C23" i="9" l="1"/>
  <c r="L50" i="8"/>
  <c r="C54" i="8" l="1"/>
  <c r="N50" i="8" l="1"/>
  <c r="M50" i="8"/>
  <c r="K50" i="8"/>
  <c r="J50" i="8"/>
  <c r="I50" i="8"/>
  <c r="H50" i="8"/>
  <c r="G50" i="8"/>
  <c r="F50" i="8"/>
  <c r="E50" i="8"/>
  <c r="C50" i="8"/>
  <c r="K19" i="8" l="1"/>
  <c r="J19" i="8"/>
  <c r="I19" i="8"/>
  <c r="H19" i="8"/>
  <c r="G19" i="8"/>
  <c r="F19" i="8"/>
  <c r="E19" i="8"/>
  <c r="C19" i="8"/>
  <c r="L17" i="8"/>
  <c r="L16" i="8"/>
  <c r="L15" i="8"/>
  <c r="L14" i="8"/>
  <c r="L13" i="8"/>
  <c r="L12" i="8"/>
  <c r="L11" i="8"/>
  <c r="L10" i="8"/>
  <c r="L9" i="8"/>
  <c r="L8" i="8"/>
  <c r="L7" i="8"/>
  <c r="L6" i="8"/>
  <c r="C23" i="8" l="1"/>
  <c r="K19" i="7"/>
  <c r="J19" i="7"/>
  <c r="I19" i="7"/>
  <c r="H19" i="7"/>
  <c r="G19" i="7"/>
  <c r="F19" i="7"/>
  <c r="E19" i="7"/>
  <c r="C19" i="7"/>
  <c r="L17" i="7"/>
  <c r="L16" i="7"/>
  <c r="L15" i="7"/>
  <c r="L14" i="7"/>
  <c r="L13" i="7"/>
  <c r="L12" i="7"/>
  <c r="L11" i="7"/>
  <c r="L10" i="7"/>
  <c r="L9" i="7"/>
  <c r="L8" i="7"/>
  <c r="L7" i="7"/>
  <c r="L6" i="7"/>
  <c r="C23" i="7" l="1"/>
  <c r="K19" i="6"/>
  <c r="J19" i="6"/>
  <c r="I19" i="6"/>
  <c r="H19" i="6"/>
  <c r="G19" i="6"/>
  <c r="F19" i="6"/>
  <c r="E19" i="6"/>
  <c r="C19" i="6"/>
  <c r="L17" i="6"/>
  <c r="L16" i="6"/>
  <c r="L15" i="6"/>
  <c r="L14" i="6"/>
  <c r="L13" i="6"/>
  <c r="L12" i="6"/>
  <c r="L11" i="6"/>
  <c r="L10" i="6"/>
  <c r="L9" i="6"/>
  <c r="L8" i="6"/>
  <c r="L7" i="6"/>
  <c r="L6" i="6"/>
  <c r="C23" i="6" l="1"/>
  <c r="J19" i="5"/>
  <c r="K19" i="5"/>
  <c r="I19" i="5"/>
  <c r="H19" i="5"/>
  <c r="G19" i="5"/>
  <c r="F19" i="5"/>
  <c r="E19" i="5"/>
  <c r="C19" i="5"/>
  <c r="L17" i="5"/>
  <c r="L16" i="5"/>
  <c r="L15" i="5"/>
  <c r="L14" i="5"/>
  <c r="L13" i="5"/>
  <c r="L12" i="5"/>
  <c r="L11" i="5"/>
  <c r="L10" i="5"/>
  <c r="L9" i="5"/>
  <c r="L8" i="5"/>
  <c r="L7" i="5"/>
  <c r="L6" i="5"/>
  <c r="C23" i="5" l="1"/>
  <c r="J19" i="4"/>
  <c r="H19" i="4" l="1"/>
  <c r="G19" i="4"/>
  <c r="E30" i="3" l="1"/>
  <c r="K19" i="4" l="1"/>
  <c r="I19" i="4"/>
  <c r="F19" i="4"/>
  <c r="E19" i="4"/>
  <c r="C19" i="4"/>
  <c r="L17" i="4"/>
  <c r="L16" i="4"/>
  <c r="L15" i="4"/>
  <c r="L14" i="4"/>
  <c r="L13" i="4"/>
  <c r="L12" i="4"/>
  <c r="L11" i="4"/>
  <c r="L10" i="4"/>
  <c r="L9" i="4"/>
  <c r="L8" i="4"/>
  <c r="L7" i="4"/>
  <c r="L6" i="4"/>
  <c r="H19" i="3"/>
  <c r="G19" i="3"/>
  <c r="F19" i="3"/>
  <c r="E19" i="3"/>
  <c r="C19" i="3"/>
  <c r="J17" i="3"/>
  <c r="J16" i="3"/>
  <c r="J15" i="3"/>
  <c r="J14" i="3"/>
  <c r="J13" i="3"/>
  <c r="J12" i="3"/>
  <c r="J11" i="3"/>
  <c r="J10" i="3"/>
  <c r="J9" i="3"/>
  <c r="J8" i="3"/>
  <c r="J7" i="3"/>
  <c r="J6" i="3"/>
  <c r="J14" i="2"/>
  <c r="J17" i="2"/>
  <c r="J16" i="2"/>
  <c r="J15" i="2"/>
  <c r="J13" i="2"/>
  <c r="J12" i="2"/>
  <c r="J11" i="2"/>
  <c r="J10" i="2"/>
  <c r="J9" i="2"/>
  <c r="J8" i="2"/>
  <c r="J7" i="2"/>
  <c r="J6" i="2"/>
  <c r="H19" i="2"/>
  <c r="G19" i="2"/>
  <c r="F19" i="2"/>
  <c r="E19" i="2"/>
  <c r="C19" i="2"/>
  <c r="H19" i="1"/>
  <c r="C23" i="1" s="1"/>
  <c r="G19" i="1"/>
  <c r="F19" i="1"/>
  <c r="E19" i="1"/>
  <c r="C19" i="1"/>
  <c r="C23" i="4" l="1"/>
  <c r="C23" i="3"/>
  <c r="C23" i="2"/>
</calcChain>
</file>

<file path=xl/sharedStrings.xml><?xml version="1.0" encoding="utf-8"?>
<sst xmlns="http://schemas.openxmlformats.org/spreadsheetml/2006/main" count="352" uniqueCount="48">
  <si>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</si>
  <si>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</si>
  <si>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</si>
  <si>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</si>
  <si>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</si>
  <si>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</si>
  <si>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</si>
  <si>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</si>
  <si>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</si>
  <si>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</si>
  <si>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</si>
  <si>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</si>
  <si>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Water</t>
  </si>
  <si>
    <t>Purchase</t>
  </si>
  <si>
    <t>Sales</t>
  </si>
  <si>
    <t xml:space="preserve">Gross </t>
  </si>
  <si>
    <t>Loss</t>
  </si>
  <si>
    <t>Leaks &amp;</t>
  </si>
  <si>
    <t>Flushing</t>
  </si>
  <si>
    <t>Unaccounted</t>
  </si>
  <si>
    <t>Yearly Loss</t>
  </si>
  <si>
    <t>Leaks</t>
  </si>
  <si>
    <t>Fire Department Use</t>
  </si>
  <si>
    <t>Operations</t>
  </si>
  <si>
    <t>Adjustments</t>
  </si>
  <si>
    <t>Water Produced</t>
  </si>
  <si>
    <t>Water Sold</t>
  </si>
  <si>
    <t>Residential</t>
  </si>
  <si>
    <t>Bulk</t>
  </si>
  <si>
    <t>Other</t>
  </si>
  <si>
    <t>WT Plant</t>
  </si>
  <si>
    <t>WW Plant</t>
  </si>
  <si>
    <t>Line Breaks</t>
  </si>
  <si>
    <t>Unknown</t>
  </si>
  <si>
    <t>FD Usage</t>
  </si>
  <si>
    <t>%</t>
  </si>
  <si>
    <t>Produced</t>
  </si>
  <si>
    <t>Sept</t>
  </si>
  <si>
    <t>Nov</t>
  </si>
  <si>
    <t>Dec</t>
  </si>
  <si>
    <t>Sep</t>
  </si>
  <si>
    <t>Feb</t>
  </si>
  <si>
    <t>Jan</t>
  </si>
  <si>
    <t>Oct</t>
  </si>
  <si>
    <t>Aug</t>
  </si>
  <si>
    <t>Yearly</t>
  </si>
  <si>
    <t>Water Sales changed to match correct water sold</t>
  </si>
  <si>
    <t>DBP 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</si>
</sst>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0" fontId="2" fillId="0" borderId="0" xfId="0" applyFont="1"/>
    <xf numFmtId="10" fontId="2" fillId="0" borderId="0" xfId="1" applyNumberFormat="1" applyFont="1"/>
    <xf numFmtId="164" fontId="2" fillId="0" borderId="0" xfId="1" applyNumberFormat="1" applyFont="1"/>
    <xf numFmtId="10" fontId="0" fillId="0" borderId="0" xfId="2" applyNumberFormat="1" applyFont="1"/>
    <xf numFmtId="164" fontId="4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164" fontId="5" fillId="0" borderId="0" xfId="1" applyNumberFormat="1" applyFont="1"/>
    <xf numFmtId="164" fontId="6" fillId="0" borderId="0" xfId="1" applyNumberFormat="1" applyFont="1"/>
    <xf numFmtId="10" fontId="2" fillId="0" borderId="0" xfId="2" applyNumberFormat="1" applyFont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4"/>
  <sheetViews>
    <sheetView view="pageLayout" zoomScaleNormal="100" workbookViewId="0">
      <selection sqref="A1:XFD1048576"/>
    </sheetView>
  </sheetViews>
  <sheetFormatPr defaultRowHeight="15" x14ac:dyDescent="0.25"/>
  <cols>
    <col min="1" max="1" width="11.5703125" customWidth="1"/>
    <col min="2" max="2" width="4.140625" customWidth="1"/>
    <col min="3" max="3" width="14.28515625" bestFit="1" customWidth="1"/>
    <col min="4" max="4" width="3.5703125" customWidth="1"/>
    <col min="5" max="6" width="12.5703125" bestFit="1" customWidth="1"/>
    <col min="7" max="8" width="11.5703125" bestFit="1" customWidth="1"/>
  </cols>
  <sheetData>
    <row r="4" spans="1:9" x14ac:dyDescent="0.25">
      <c r="C4" t="s">
        <v>12</v>
      </c>
      <c r="E4" t="s">
        <v>12</v>
      </c>
      <c r="F4" t="s">
        <v>15</v>
      </c>
      <c r="G4" t="s">
        <v>17</v>
      </c>
      <c r="H4" t="s">
        <v>19</v>
      </c>
    </row>
    <row r="5" spans="1:9" x14ac:dyDescent="0.25">
      <c r="C5" t="s">
        <v>13</v>
      </c>
      <c r="E5" t="s">
        <v>14</v>
      </c>
      <c r="F5" t="s">
        <v>16</v>
      </c>
      <c r="G5" t="s">
        <v>18</v>
      </c>
      <c r="H5" t="s">
        <v>16</v>
      </c>
    </row>
    <row r="6" spans="1:9" x14ac:dyDescent="0.25">
      <c r="A6" t="s">
        <v>0</v>
      </c>
      <c r="C6" s="1">
        <v>38696400</v>
      </c>
      <c r="D6" s="1"/>
      <c r="E6" s="1">
        <v>26416600</v>
      </c>
      <c r="F6" s="1">
        <v>12279800</v>
      </c>
      <c r="G6" s="1">
        <v>8664200</v>
      </c>
      <c r="H6" s="1">
        <v>3615600</v>
      </c>
      <c r="I6" s="1"/>
    </row>
    <row r="7" spans="1:9" x14ac:dyDescent="0.25">
      <c r="A7" t="s">
        <v>1</v>
      </c>
      <c r="C7" s="1">
        <v>35604200</v>
      </c>
      <c r="E7" s="1">
        <v>29465500</v>
      </c>
      <c r="F7" s="1">
        <v>6138700</v>
      </c>
      <c r="G7" s="1">
        <v>2868600</v>
      </c>
      <c r="H7" s="1">
        <v>3270100</v>
      </c>
      <c r="I7" s="1"/>
    </row>
    <row r="8" spans="1:9" x14ac:dyDescent="0.25">
      <c r="A8" t="s">
        <v>2</v>
      </c>
      <c r="C8" s="1">
        <v>36774000</v>
      </c>
      <c r="D8" s="1"/>
      <c r="E8" s="1">
        <v>29465500</v>
      </c>
      <c r="F8" s="1">
        <v>7308500</v>
      </c>
      <c r="G8" s="1">
        <v>3508000</v>
      </c>
      <c r="H8" s="1">
        <v>3800500</v>
      </c>
      <c r="I8" s="1"/>
    </row>
    <row r="9" spans="1:9" x14ac:dyDescent="0.25">
      <c r="A9" t="s">
        <v>3</v>
      </c>
      <c r="C9" s="1">
        <v>35272500</v>
      </c>
      <c r="D9" s="1"/>
      <c r="E9" s="1">
        <v>22228400</v>
      </c>
      <c r="F9" s="1">
        <v>13044100</v>
      </c>
      <c r="G9" s="1">
        <v>9132100</v>
      </c>
      <c r="H9" s="1">
        <v>3912000</v>
      </c>
      <c r="I9" s="1"/>
    </row>
    <row r="10" spans="1:9" x14ac:dyDescent="0.25">
      <c r="A10" t="s">
        <v>4</v>
      </c>
      <c r="C10" s="1">
        <v>39537500</v>
      </c>
      <c r="D10" s="1"/>
      <c r="E10" s="1">
        <v>26703680</v>
      </c>
      <c r="F10" s="1">
        <v>12833820</v>
      </c>
      <c r="G10" s="1">
        <v>7409300</v>
      </c>
      <c r="H10" s="1">
        <v>5424520</v>
      </c>
      <c r="I10" s="1"/>
    </row>
    <row r="11" spans="1:9" x14ac:dyDescent="0.25">
      <c r="A11" t="s">
        <v>5</v>
      </c>
      <c r="C11" s="1">
        <v>42873200</v>
      </c>
      <c r="D11" s="1"/>
      <c r="E11" s="1">
        <v>34095887</v>
      </c>
      <c r="F11" s="1">
        <v>8777313</v>
      </c>
      <c r="G11" s="1">
        <v>6374300</v>
      </c>
      <c r="H11" s="1">
        <v>2403013</v>
      </c>
      <c r="I11" s="1"/>
    </row>
    <row r="12" spans="1:9" x14ac:dyDescent="0.25">
      <c r="A12" t="s">
        <v>6</v>
      </c>
      <c r="C12" s="1">
        <v>44806700</v>
      </c>
      <c r="D12" s="1"/>
      <c r="E12" s="1">
        <v>33070250</v>
      </c>
      <c r="F12" s="1">
        <v>11736450</v>
      </c>
      <c r="G12" s="1">
        <v>6570600</v>
      </c>
      <c r="H12" s="1">
        <v>5165850</v>
      </c>
      <c r="I12" s="1"/>
    </row>
    <row r="13" spans="1:9" x14ac:dyDescent="0.25">
      <c r="A13" t="s">
        <v>7</v>
      </c>
      <c r="C13" s="1">
        <v>56960000</v>
      </c>
      <c r="D13" s="1"/>
      <c r="E13" s="1">
        <v>42770400</v>
      </c>
      <c r="F13" s="1">
        <v>14189600</v>
      </c>
      <c r="G13" s="1">
        <v>4753200</v>
      </c>
      <c r="H13" s="1">
        <v>9436400</v>
      </c>
      <c r="I13" s="1"/>
    </row>
    <row r="14" spans="1:9" x14ac:dyDescent="0.25">
      <c r="A14" t="s">
        <v>8</v>
      </c>
      <c r="C14" s="1">
        <v>52332000</v>
      </c>
      <c r="D14" s="1"/>
      <c r="E14" s="1">
        <v>39662000</v>
      </c>
      <c r="F14" s="1">
        <v>12670000</v>
      </c>
      <c r="G14" s="1">
        <v>3721900</v>
      </c>
      <c r="H14" s="1">
        <v>8948100</v>
      </c>
      <c r="I14" s="1"/>
    </row>
    <row r="15" spans="1:9" x14ac:dyDescent="0.25">
      <c r="A15" t="s">
        <v>9</v>
      </c>
      <c r="C15" s="1">
        <v>53085000</v>
      </c>
      <c r="D15" s="1"/>
      <c r="E15" s="1">
        <v>42402500</v>
      </c>
      <c r="F15" s="1">
        <v>10682500</v>
      </c>
      <c r="G15" s="1">
        <v>3294300</v>
      </c>
      <c r="H15" s="1">
        <v>7388200</v>
      </c>
      <c r="I15" s="1"/>
    </row>
    <row r="16" spans="1:9" x14ac:dyDescent="0.25">
      <c r="A16" t="s">
        <v>10</v>
      </c>
      <c r="C16" s="1">
        <v>51433600</v>
      </c>
      <c r="D16" s="1"/>
      <c r="E16" s="1">
        <v>40960230</v>
      </c>
      <c r="F16" s="1">
        <v>10473370</v>
      </c>
      <c r="G16" s="1">
        <v>3534000</v>
      </c>
      <c r="H16" s="1">
        <v>6939370</v>
      </c>
      <c r="I16" s="1"/>
    </row>
    <row r="17" spans="1:9" ht="17.25" x14ac:dyDescent="0.4">
      <c r="A17" t="s">
        <v>11</v>
      </c>
      <c r="C17" s="2">
        <v>58137600</v>
      </c>
      <c r="D17" s="2"/>
      <c r="E17" s="2">
        <v>37579670</v>
      </c>
      <c r="F17" s="2">
        <v>20557930</v>
      </c>
      <c r="G17" s="2">
        <v>11474700</v>
      </c>
      <c r="H17" s="2">
        <v>9083230</v>
      </c>
      <c r="I17" s="1"/>
    </row>
    <row r="18" spans="1:9" x14ac:dyDescent="0.25">
      <c r="C18" s="1"/>
      <c r="D18" s="1"/>
      <c r="E18" s="1"/>
      <c r="F18" s="1"/>
      <c r="G18" s="1"/>
      <c r="H18" s="1"/>
      <c r="I18" s="1"/>
    </row>
    <row r="19" spans="1:9" x14ac:dyDescent="0.25">
      <c r="C19" s="1">
        <f>SUM(C6:C18)</f>
        <v>545512700</v>
      </c>
      <c r="D19" s="1"/>
      <c r="E19" s="1">
        <f>SUM(E6:E18)</f>
        <v>404820617</v>
      </c>
      <c r="F19" s="1">
        <f>SUM(F6:F18)</f>
        <v>140692083</v>
      </c>
      <c r="G19" s="1">
        <f>SUM(G6:G17)</f>
        <v>71305200</v>
      </c>
      <c r="H19" s="1">
        <f>SUM(H6:H17)</f>
        <v>69386883</v>
      </c>
      <c r="I19" s="1"/>
    </row>
    <row r="20" spans="1:9" x14ac:dyDescent="0.25">
      <c r="C20" s="1"/>
      <c r="D20" s="1"/>
      <c r="E20" s="1"/>
      <c r="F20" s="1"/>
      <c r="G20" s="1"/>
      <c r="H20" s="1"/>
      <c r="I20" s="1"/>
    </row>
    <row r="21" spans="1:9" x14ac:dyDescent="0.25">
      <c r="C21" s="1"/>
      <c r="D21" s="1"/>
      <c r="E21" s="1"/>
      <c r="F21" s="1"/>
      <c r="G21" s="1"/>
      <c r="H21" s="1"/>
      <c r="I21" s="1"/>
    </row>
    <row r="22" spans="1:9" x14ac:dyDescent="0.25">
      <c r="C22" s="1"/>
      <c r="D22" s="1"/>
      <c r="E22" s="1"/>
      <c r="F22" s="1"/>
      <c r="G22" s="1"/>
      <c r="H22" s="1"/>
      <c r="I22" s="1"/>
    </row>
    <row r="23" spans="1:9" x14ac:dyDescent="0.25">
      <c r="A23" s="3" t="s">
        <v>20</v>
      </c>
      <c r="B23" s="3"/>
      <c r="C23" s="4">
        <f>SUM(H19/C19)</f>
        <v>0.12719572431585918</v>
      </c>
      <c r="D23" s="5"/>
      <c r="E23" s="5"/>
      <c r="F23" s="1"/>
      <c r="G23" s="1"/>
      <c r="H23" s="1"/>
      <c r="I23" s="1"/>
    </row>
    <row r="24" spans="1:9" x14ac:dyDescent="0.25"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  <pageSetup orientation="portrait" r:id="rId1"/>
  <headerFooter>
    <oddHeader>&amp;C&amp;20Columbia/Adair Utilities District
2010 Yearly Water Loss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opLeftCell="A19" workbookViewId="0">
      <selection activeCell="A33" sqref="A33:Q54"/>
    </sheetView>
  </sheetViews>
  <sheetFormatPr defaultRowHeight="15" x14ac:dyDescent="0.25"/>
  <cols>
    <col min="2" max="2" width="2.42578125" customWidth="1"/>
    <col min="3" max="3" width="13.42578125" customWidth="1"/>
    <col min="4" max="4" width="1.7109375" customWidth="1"/>
    <col min="5" max="6" width="12.5703125" customWidth="1"/>
    <col min="7" max="7" width="11.42578125" customWidth="1"/>
    <col min="8" max="8" width="11.7109375" customWidth="1"/>
    <col min="9" max="9" width="12.140625" customWidth="1"/>
    <col min="10" max="11" width="11.85546875" customWidth="1"/>
    <col min="12" max="12" width="10.85546875" customWidth="1"/>
    <col min="13" max="13" width="12" customWidth="1"/>
    <col min="14" max="15" width="14.28515625" bestFit="1" customWidth="1"/>
    <col min="16" max="16" width="9.85546875" customWidth="1"/>
  </cols>
  <sheetData>
    <row r="2" spans="1:13" x14ac:dyDescent="0.25">
      <c r="C2">
        <v>2019</v>
      </c>
    </row>
    <row r="4" spans="1:13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  <c r="M4" s="9"/>
    </row>
    <row r="5" spans="1:13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  <c r="M5" s="9"/>
    </row>
    <row r="6" spans="1:13" x14ac:dyDescent="0.25">
      <c r="A6" t="s">
        <v>0</v>
      </c>
      <c r="C6" s="1">
        <v>54321400</v>
      </c>
      <c r="D6" s="1"/>
      <c r="E6" s="1">
        <v>33149600</v>
      </c>
      <c r="F6" s="1">
        <v>21171800</v>
      </c>
      <c r="G6" s="1">
        <v>2996200</v>
      </c>
      <c r="H6" s="1">
        <v>774200</v>
      </c>
      <c r="I6" s="1">
        <v>4747200</v>
      </c>
      <c r="J6" s="1">
        <v>8794300</v>
      </c>
      <c r="K6" s="1">
        <v>3859900</v>
      </c>
      <c r="L6" s="6">
        <f t="shared" ref="L6:L17" si="0">SUM(K6/C6)</f>
        <v>7.1056710614969418E-2</v>
      </c>
      <c r="M6" s="6"/>
    </row>
    <row r="7" spans="1:13" x14ac:dyDescent="0.25">
      <c r="A7" t="s">
        <v>1</v>
      </c>
      <c r="C7" s="1">
        <v>49329500</v>
      </c>
      <c r="E7" s="1">
        <v>39663900</v>
      </c>
      <c r="F7" s="1">
        <v>9665600</v>
      </c>
      <c r="G7" s="1">
        <v>1414700</v>
      </c>
      <c r="H7" s="1">
        <v>200000</v>
      </c>
      <c r="I7" s="1">
        <v>2777400</v>
      </c>
      <c r="J7" s="1">
        <v>3416100</v>
      </c>
      <c r="K7" s="1">
        <v>1857400</v>
      </c>
      <c r="L7" s="6">
        <f t="shared" si="0"/>
        <v>3.7652925734094206E-2</v>
      </c>
      <c r="M7" s="6"/>
    </row>
    <row r="8" spans="1:13" x14ac:dyDescent="0.25">
      <c r="A8" t="s">
        <v>2</v>
      </c>
      <c r="C8" s="1">
        <v>48616800</v>
      </c>
      <c r="D8" s="1"/>
      <c r="E8" s="1">
        <v>29384800</v>
      </c>
      <c r="F8" s="1">
        <v>19232000</v>
      </c>
      <c r="G8" s="1">
        <v>2724200</v>
      </c>
      <c r="H8" s="1">
        <v>273500</v>
      </c>
      <c r="I8" s="1">
        <v>4306200</v>
      </c>
      <c r="J8" s="1">
        <v>9416600</v>
      </c>
      <c r="K8" s="1">
        <v>2511500</v>
      </c>
      <c r="L8" s="6">
        <f t="shared" si="0"/>
        <v>5.1659097266788433E-2</v>
      </c>
      <c r="M8" s="6"/>
    </row>
    <row r="9" spans="1:13" x14ac:dyDescent="0.25">
      <c r="A9" t="s">
        <v>3</v>
      </c>
      <c r="C9" s="1">
        <v>51366800</v>
      </c>
      <c r="D9" s="1"/>
      <c r="E9" s="1">
        <v>36350700</v>
      </c>
      <c r="F9" s="1">
        <v>15016100</v>
      </c>
      <c r="G9" s="1">
        <v>3066300</v>
      </c>
      <c r="H9" s="1">
        <v>169800</v>
      </c>
      <c r="I9" s="1">
        <v>2334700</v>
      </c>
      <c r="J9" s="1">
        <v>4438500</v>
      </c>
      <c r="K9" s="1">
        <v>5006800</v>
      </c>
      <c r="L9" s="6">
        <f t="shared" si="0"/>
        <v>9.7471518568413837E-2</v>
      </c>
      <c r="M9" s="6"/>
    </row>
    <row r="10" spans="1:13" x14ac:dyDescent="0.25">
      <c r="A10" t="s">
        <v>4</v>
      </c>
      <c r="C10" s="1">
        <v>61361400</v>
      </c>
      <c r="D10" s="1"/>
      <c r="E10" s="1">
        <v>40921800</v>
      </c>
      <c r="F10" s="1">
        <v>20439600</v>
      </c>
      <c r="G10" s="1">
        <v>5127800</v>
      </c>
      <c r="H10" s="1">
        <v>95800</v>
      </c>
      <c r="I10" s="1">
        <v>3337400</v>
      </c>
      <c r="J10" s="1">
        <v>6334100</v>
      </c>
      <c r="K10" s="1">
        <v>5544500</v>
      </c>
      <c r="L10" s="6">
        <f t="shared" si="0"/>
        <v>9.0358107865857032E-2</v>
      </c>
      <c r="M10" s="6"/>
    </row>
    <row r="11" spans="1:13" x14ac:dyDescent="0.25">
      <c r="A11" t="s">
        <v>5</v>
      </c>
      <c r="C11" s="1">
        <v>57754100</v>
      </c>
      <c r="D11" s="1"/>
      <c r="E11" s="1">
        <v>48426900</v>
      </c>
      <c r="F11" s="1">
        <v>9327200</v>
      </c>
      <c r="G11" s="1">
        <v>2169100</v>
      </c>
      <c r="H11" s="1">
        <v>135000</v>
      </c>
      <c r="I11" s="1">
        <v>1008000</v>
      </c>
      <c r="J11" s="1">
        <v>2514400</v>
      </c>
      <c r="K11" s="1">
        <v>3500700</v>
      </c>
      <c r="L11" s="6">
        <f t="shared" si="0"/>
        <v>6.06138784952064E-2</v>
      </c>
      <c r="M11" s="6"/>
    </row>
    <row r="12" spans="1:13" x14ac:dyDescent="0.25">
      <c r="A12" t="s">
        <v>6</v>
      </c>
      <c r="C12" s="1">
        <v>52881200</v>
      </c>
      <c r="D12" s="1"/>
      <c r="E12" s="1">
        <v>37229700</v>
      </c>
      <c r="F12" s="1">
        <v>15651500</v>
      </c>
      <c r="G12" s="1">
        <v>4778700</v>
      </c>
      <c r="H12" s="1">
        <v>367200</v>
      </c>
      <c r="I12" s="1">
        <v>1295000</v>
      </c>
      <c r="J12" s="1">
        <v>4947300</v>
      </c>
      <c r="K12" s="1">
        <v>4263300</v>
      </c>
      <c r="L12" s="6">
        <f t="shared" si="0"/>
        <v>8.0620333880471698E-2</v>
      </c>
      <c r="M12" s="6"/>
    </row>
    <row r="13" spans="1:13" x14ac:dyDescent="0.25">
      <c r="A13" t="s">
        <v>7</v>
      </c>
      <c r="C13" s="1">
        <v>50024300</v>
      </c>
      <c r="D13" s="1"/>
      <c r="E13" s="1">
        <v>42887900</v>
      </c>
      <c r="F13" s="1">
        <v>7136400</v>
      </c>
      <c r="G13" s="1">
        <v>1810400</v>
      </c>
      <c r="H13" s="1">
        <v>107800</v>
      </c>
      <c r="I13" s="1">
        <v>525700</v>
      </c>
      <c r="J13" s="1">
        <v>2059300</v>
      </c>
      <c r="K13" s="1">
        <v>2633200</v>
      </c>
      <c r="L13" s="6">
        <f t="shared" si="0"/>
        <v>5.2638417728983714E-2</v>
      </c>
      <c r="M13" s="6"/>
    </row>
    <row r="14" spans="1:13" x14ac:dyDescent="0.25">
      <c r="A14" t="s">
        <v>8</v>
      </c>
      <c r="C14" s="1">
        <v>61900500</v>
      </c>
      <c r="E14" s="1">
        <v>43376700</v>
      </c>
      <c r="F14" s="1">
        <v>18523800</v>
      </c>
      <c r="G14" s="1">
        <v>1062900</v>
      </c>
      <c r="H14" s="1">
        <v>304400</v>
      </c>
      <c r="I14" s="1">
        <v>4030200</v>
      </c>
      <c r="J14" s="1">
        <v>7010500</v>
      </c>
      <c r="K14" s="1">
        <v>6115800</v>
      </c>
      <c r="L14" s="6">
        <f t="shared" si="0"/>
        <v>9.8800494341725831E-2</v>
      </c>
      <c r="M14" s="6"/>
    </row>
    <row r="15" spans="1:13" x14ac:dyDescent="0.25">
      <c r="A15" t="s">
        <v>9</v>
      </c>
      <c r="C15" s="1">
        <v>58386200</v>
      </c>
      <c r="D15" s="1"/>
      <c r="E15" s="1">
        <v>42412600</v>
      </c>
      <c r="F15" s="1">
        <v>15973400</v>
      </c>
      <c r="G15" s="1">
        <v>1779300</v>
      </c>
      <c r="H15" s="1">
        <v>177100</v>
      </c>
      <c r="I15" s="1">
        <v>2361400</v>
      </c>
      <c r="J15" s="1">
        <v>6054500</v>
      </c>
      <c r="K15" s="1">
        <v>5601100</v>
      </c>
      <c r="L15" s="6">
        <f t="shared" si="0"/>
        <v>9.5931915418369415E-2</v>
      </c>
      <c r="M15" s="6"/>
    </row>
    <row r="16" spans="1:13" x14ac:dyDescent="0.25">
      <c r="A16" t="s">
        <v>10</v>
      </c>
      <c r="C16" s="1">
        <v>56127500</v>
      </c>
      <c r="D16" s="1"/>
      <c r="E16" s="1">
        <v>40030100</v>
      </c>
      <c r="F16" s="1">
        <v>16097400</v>
      </c>
      <c r="G16" s="1">
        <v>2984600</v>
      </c>
      <c r="H16" s="1">
        <v>177700</v>
      </c>
      <c r="I16" s="1">
        <v>3187900</v>
      </c>
      <c r="J16" s="1">
        <v>6466400</v>
      </c>
      <c r="K16" s="1">
        <v>3280800</v>
      </c>
      <c r="L16" s="6">
        <f t="shared" si="0"/>
        <v>5.8452630172375397E-2</v>
      </c>
      <c r="M16" s="6"/>
    </row>
    <row r="17" spans="1:13" ht="17.25" x14ac:dyDescent="0.4">
      <c r="A17" t="s">
        <v>11</v>
      </c>
      <c r="C17" s="2">
        <v>58993100</v>
      </c>
      <c r="D17" s="2"/>
      <c r="E17" s="2">
        <v>34448300</v>
      </c>
      <c r="F17" s="2">
        <v>24544800</v>
      </c>
      <c r="G17" s="2">
        <v>4827300</v>
      </c>
      <c r="H17" s="2">
        <v>251500</v>
      </c>
      <c r="I17" s="2">
        <v>4351500</v>
      </c>
      <c r="J17" s="2">
        <v>8949300</v>
      </c>
      <c r="K17" s="2">
        <v>6165200</v>
      </c>
      <c r="L17" s="6">
        <f t="shared" si="0"/>
        <v>0.10450713727537628</v>
      </c>
      <c r="M17" s="6"/>
    </row>
    <row r="18" spans="1:13" x14ac:dyDescent="0.25">
      <c r="C18" s="1"/>
      <c r="D18" s="1"/>
      <c r="E18" s="1"/>
      <c r="F18" s="1"/>
      <c r="I18" s="1"/>
      <c r="K18" s="1"/>
      <c r="L18" s="6"/>
      <c r="M18" s="6"/>
    </row>
    <row r="19" spans="1:13" x14ac:dyDescent="0.25">
      <c r="C19" s="1">
        <f>SUM(C6:C18)</f>
        <v>661062800</v>
      </c>
      <c r="D19" s="1"/>
      <c r="E19" s="1">
        <f>SUM(E6:E18)</f>
        <v>468283000</v>
      </c>
      <c r="F19" s="1">
        <f>SUM(F6:F18)</f>
        <v>192779600</v>
      </c>
      <c r="G19" s="1">
        <f>SUM(G5:G17)</f>
        <v>34741500</v>
      </c>
      <c r="H19" s="1">
        <f>SUM(H5:H18)</f>
        <v>3034000</v>
      </c>
      <c r="I19" s="1">
        <f>SUM(I6:I17)</f>
        <v>34262600</v>
      </c>
      <c r="J19" s="1">
        <f>SUM(J6:J17)</f>
        <v>70401300</v>
      </c>
      <c r="K19" s="1">
        <f>SUM(K6:K17)</f>
        <v>50340200</v>
      </c>
      <c r="L19" s="6"/>
      <c r="M19" s="6"/>
    </row>
    <row r="20" spans="1:13" x14ac:dyDescent="0.25">
      <c r="C20" s="1"/>
      <c r="D20" s="1"/>
      <c r="E20" s="1"/>
      <c r="F20" s="1"/>
      <c r="G20" s="1"/>
      <c r="H20" s="1"/>
      <c r="I20" s="1"/>
    </row>
    <row r="21" spans="1:13" x14ac:dyDescent="0.25">
      <c r="C21" s="1"/>
      <c r="D21" s="1"/>
      <c r="E21" s="1"/>
      <c r="F21" s="1"/>
      <c r="G21" s="1"/>
      <c r="H21" s="1"/>
      <c r="I21" s="1"/>
    </row>
    <row r="22" spans="1:13" x14ac:dyDescent="0.25">
      <c r="C22" s="1"/>
      <c r="D22" s="1"/>
      <c r="E22" s="1"/>
      <c r="F22" s="1"/>
      <c r="G22" s="1"/>
      <c r="H22" s="1"/>
      <c r="I22" s="1"/>
    </row>
    <row r="23" spans="1:13" x14ac:dyDescent="0.25">
      <c r="A23" s="3" t="s">
        <v>20</v>
      </c>
      <c r="B23" s="3"/>
      <c r="C23" s="4">
        <f>SUM(K19/C19)</f>
        <v>7.6150405074979263E-2</v>
      </c>
      <c r="D23" s="5"/>
      <c r="E23" s="5"/>
      <c r="F23" s="1"/>
      <c r="G23" s="1"/>
      <c r="H23" s="1"/>
      <c r="I23" s="1"/>
    </row>
    <row r="33" spans="1:16" x14ac:dyDescent="0.25">
      <c r="C33">
        <v>2019</v>
      </c>
    </row>
    <row r="35" spans="1:16" x14ac:dyDescent="0.25">
      <c r="C35" s="9" t="s">
        <v>25</v>
      </c>
      <c r="D35" s="9"/>
      <c r="E35" s="9" t="s">
        <v>26</v>
      </c>
      <c r="F35" s="9" t="s">
        <v>27</v>
      </c>
      <c r="G35" s="9" t="s">
        <v>28</v>
      </c>
      <c r="H35" s="9" t="s">
        <v>24</v>
      </c>
      <c r="I35" s="9" t="s">
        <v>30</v>
      </c>
      <c r="J35" s="9" t="s">
        <v>31</v>
      </c>
      <c r="K35" s="9" t="s">
        <v>18</v>
      </c>
      <c r="L35" s="9" t="s">
        <v>34</v>
      </c>
      <c r="M35" s="9" t="s">
        <v>47</v>
      </c>
      <c r="N35" s="9" t="s">
        <v>32</v>
      </c>
      <c r="O35" s="9" t="s">
        <v>33</v>
      </c>
      <c r="P35" s="9" t="s">
        <v>35</v>
      </c>
    </row>
    <row r="36" spans="1:16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6" x14ac:dyDescent="0.25">
      <c r="A37" t="s">
        <v>0</v>
      </c>
      <c r="C37" s="12">
        <v>54321400</v>
      </c>
      <c r="D37" s="12"/>
      <c r="E37" s="12">
        <v>33149600</v>
      </c>
      <c r="F37" s="12">
        <v>33149600</v>
      </c>
      <c r="G37" s="12">
        <v>0</v>
      </c>
      <c r="H37" s="12">
        <v>774200</v>
      </c>
      <c r="I37" s="12">
        <v>1901000</v>
      </c>
      <c r="J37" s="12">
        <v>1095200</v>
      </c>
      <c r="K37" s="12">
        <v>8794300</v>
      </c>
      <c r="L37" s="12">
        <v>747200</v>
      </c>
      <c r="M37" s="12"/>
      <c r="N37" s="12">
        <v>4000000</v>
      </c>
      <c r="O37" s="12">
        <v>3859900</v>
      </c>
      <c r="P37" s="11">
        <v>0.14499999999999999</v>
      </c>
    </row>
    <row r="38" spans="1:16" x14ac:dyDescent="0.25">
      <c r="A38" t="s">
        <v>1</v>
      </c>
      <c r="C38" s="12">
        <v>49329500</v>
      </c>
      <c r="D38" s="12"/>
      <c r="E38" s="12">
        <v>39663900</v>
      </c>
      <c r="F38" s="12">
        <v>39663900</v>
      </c>
      <c r="G38" s="12">
        <v>0</v>
      </c>
      <c r="H38" s="12">
        <v>200000</v>
      </c>
      <c r="I38" s="12">
        <v>1028000</v>
      </c>
      <c r="J38" s="12">
        <v>1311900</v>
      </c>
      <c r="K38" s="12">
        <v>3416100</v>
      </c>
      <c r="L38" s="12">
        <v>747200</v>
      </c>
      <c r="N38" s="12">
        <v>2777400</v>
      </c>
      <c r="O38" s="12">
        <v>185000</v>
      </c>
      <c r="P38" s="11">
        <v>0.06</v>
      </c>
    </row>
    <row r="39" spans="1:16" x14ac:dyDescent="0.25">
      <c r="A39" t="s">
        <v>2</v>
      </c>
      <c r="C39" s="12">
        <v>48616800</v>
      </c>
      <c r="D39" s="15"/>
      <c r="E39" s="12">
        <v>29384800</v>
      </c>
      <c r="F39" s="12">
        <v>29384800</v>
      </c>
      <c r="G39" s="12">
        <v>0</v>
      </c>
      <c r="H39" s="12">
        <v>273500</v>
      </c>
      <c r="I39" s="12">
        <v>1714800</v>
      </c>
      <c r="J39" s="12">
        <v>982200</v>
      </c>
      <c r="K39" s="12">
        <v>9416600</v>
      </c>
      <c r="L39" s="12">
        <v>747200</v>
      </c>
      <c r="N39" s="12">
        <v>4306200</v>
      </c>
      <c r="O39" s="12">
        <v>1791500</v>
      </c>
      <c r="P39" s="11">
        <v>0.125</v>
      </c>
    </row>
    <row r="40" spans="1:16" x14ac:dyDescent="0.25">
      <c r="A40" t="s">
        <v>3</v>
      </c>
      <c r="C40" s="12">
        <v>51366800</v>
      </c>
      <c r="D40" s="12"/>
      <c r="E40" s="12">
        <v>36379000</v>
      </c>
      <c r="F40" s="12">
        <v>36350700</v>
      </c>
      <c r="G40" s="12">
        <v>28300</v>
      </c>
      <c r="H40" s="12">
        <v>169800</v>
      </c>
      <c r="I40" s="12">
        <v>1806600</v>
      </c>
      <c r="J40" s="12">
        <v>1209700</v>
      </c>
      <c r="K40" s="12">
        <v>4438500</v>
      </c>
      <c r="L40" s="12">
        <v>350000</v>
      </c>
      <c r="N40" s="12">
        <v>2334700</v>
      </c>
      <c r="O40" s="12">
        <v>4678500</v>
      </c>
      <c r="P40" s="11">
        <v>0.13700000000000001</v>
      </c>
    </row>
    <row r="41" spans="1:16" x14ac:dyDescent="0.25">
      <c r="A41" t="s">
        <v>4</v>
      </c>
      <c r="C41" s="12">
        <v>61361400</v>
      </c>
      <c r="D41" s="12"/>
      <c r="E41" s="12">
        <v>41056900</v>
      </c>
      <c r="F41" s="12">
        <v>40921800</v>
      </c>
      <c r="G41" s="12">
        <v>39300</v>
      </c>
      <c r="H41" s="12">
        <v>95800</v>
      </c>
      <c r="I41" s="12">
        <v>3852100</v>
      </c>
      <c r="J41" s="12">
        <v>1159800</v>
      </c>
      <c r="K41" s="12">
        <v>6334100</v>
      </c>
      <c r="L41" s="12">
        <v>1225600</v>
      </c>
      <c r="N41" s="12">
        <v>3337400</v>
      </c>
      <c r="O41" s="12">
        <v>4395500</v>
      </c>
      <c r="P41" s="11">
        <v>0.126</v>
      </c>
    </row>
    <row r="42" spans="1:16" x14ac:dyDescent="0.25">
      <c r="A42" t="s">
        <v>5</v>
      </c>
      <c r="C42" s="12">
        <v>57754100</v>
      </c>
      <c r="D42" s="12"/>
      <c r="E42" s="12">
        <v>48602800</v>
      </c>
      <c r="F42" s="12">
        <v>48426900</v>
      </c>
      <c r="G42" s="12">
        <v>40900</v>
      </c>
      <c r="H42" s="12">
        <v>135000</v>
      </c>
      <c r="I42" s="12">
        <v>1102700</v>
      </c>
      <c r="J42" s="12">
        <v>985800</v>
      </c>
      <c r="K42" s="12">
        <v>2514400</v>
      </c>
      <c r="L42" s="12">
        <v>0</v>
      </c>
      <c r="N42" s="12">
        <v>1008000</v>
      </c>
      <c r="O42" s="12">
        <v>3540400</v>
      </c>
      <c r="P42" s="11">
        <v>7.9000000000000001E-2</v>
      </c>
    </row>
    <row r="43" spans="1:16" x14ac:dyDescent="0.25">
      <c r="A43" t="s">
        <v>6</v>
      </c>
      <c r="C43" s="12">
        <v>52881200</v>
      </c>
      <c r="D43" s="12"/>
      <c r="E43" s="12">
        <v>37620200</v>
      </c>
      <c r="F43" s="12">
        <v>37229700</v>
      </c>
      <c r="G43" s="12">
        <v>23300</v>
      </c>
      <c r="H43" s="12">
        <v>367200</v>
      </c>
      <c r="I43" s="12">
        <v>2911300</v>
      </c>
      <c r="J43" s="12">
        <v>1822700</v>
      </c>
      <c r="K43" s="12">
        <v>4947300</v>
      </c>
      <c r="L43" s="12">
        <v>0</v>
      </c>
      <c r="M43" s="12"/>
      <c r="N43" s="12">
        <v>1295000</v>
      </c>
      <c r="O43" s="12">
        <v>4284700</v>
      </c>
      <c r="P43" s="11">
        <v>0.106</v>
      </c>
    </row>
    <row r="44" spans="1:16" x14ac:dyDescent="0.25">
      <c r="A44" t="s">
        <v>7</v>
      </c>
      <c r="C44" s="12">
        <v>50024300</v>
      </c>
      <c r="D44" s="12"/>
      <c r="E44" s="12">
        <v>43025700</v>
      </c>
      <c r="F44" s="12">
        <v>42887900</v>
      </c>
      <c r="G44" s="12">
        <v>30000</v>
      </c>
      <c r="H44" s="12">
        <v>107800</v>
      </c>
      <c r="I44" s="12">
        <v>834500</v>
      </c>
      <c r="J44" s="12">
        <v>934800</v>
      </c>
      <c r="K44" s="12">
        <v>2059300</v>
      </c>
      <c r="L44" s="12">
        <v>8200</v>
      </c>
      <c r="M44" s="12"/>
      <c r="N44" s="12">
        <v>525700</v>
      </c>
      <c r="O44" s="12">
        <v>2636100</v>
      </c>
      <c r="P44" s="10">
        <v>6.3E-2</v>
      </c>
    </row>
    <row r="45" spans="1:16" x14ac:dyDescent="0.25">
      <c r="A45" t="s">
        <v>8</v>
      </c>
      <c r="C45" s="12">
        <v>61900500</v>
      </c>
      <c r="D45" s="12"/>
      <c r="E45" s="12">
        <v>43712900</v>
      </c>
      <c r="F45" s="12">
        <v>43376700</v>
      </c>
      <c r="G45" s="12">
        <v>31800</v>
      </c>
      <c r="H45" s="12">
        <v>304400</v>
      </c>
      <c r="I45" s="12">
        <v>1250000</v>
      </c>
      <c r="J45" s="12">
        <v>888900</v>
      </c>
      <c r="K45" s="12">
        <v>7010500</v>
      </c>
      <c r="L45" s="12">
        <v>134600</v>
      </c>
      <c r="M45" s="12"/>
      <c r="N45" s="12">
        <v>4030200</v>
      </c>
      <c r="O45" s="12">
        <v>4873400</v>
      </c>
      <c r="P45" s="10">
        <v>0.14399999999999999</v>
      </c>
    </row>
    <row r="46" spans="1:16" x14ac:dyDescent="0.25">
      <c r="A46" t="s">
        <v>9</v>
      </c>
      <c r="C46" s="12">
        <v>58386000</v>
      </c>
      <c r="D46" s="12"/>
      <c r="E46" s="12">
        <v>42625200</v>
      </c>
      <c r="F46" s="12">
        <v>42412600</v>
      </c>
      <c r="G46" s="12">
        <v>35500</v>
      </c>
      <c r="H46" s="12">
        <v>177100</v>
      </c>
      <c r="I46" s="12">
        <v>870500</v>
      </c>
      <c r="J46" s="12">
        <v>850200</v>
      </c>
      <c r="K46" s="12">
        <v>6054500</v>
      </c>
      <c r="L46" s="12">
        <v>134600</v>
      </c>
      <c r="M46" s="12"/>
      <c r="N46" s="12">
        <v>2361400</v>
      </c>
      <c r="O46" s="12">
        <v>5489600</v>
      </c>
      <c r="P46" s="10">
        <v>0.13400000000000001</v>
      </c>
    </row>
    <row r="47" spans="1:16" x14ac:dyDescent="0.25">
      <c r="A47" t="s">
        <v>10</v>
      </c>
      <c r="C47" s="12">
        <v>56127500</v>
      </c>
      <c r="D47" s="12"/>
      <c r="E47" s="12">
        <v>38842400</v>
      </c>
      <c r="F47" s="12">
        <v>38633400</v>
      </c>
      <c r="G47" s="12">
        <v>31300</v>
      </c>
      <c r="H47" s="12">
        <v>177700</v>
      </c>
      <c r="I47" s="12">
        <v>1719300</v>
      </c>
      <c r="J47" s="12">
        <v>1219100</v>
      </c>
      <c r="K47" s="12">
        <v>6466400</v>
      </c>
      <c r="L47" s="12">
        <v>54500</v>
      </c>
      <c r="M47" s="12"/>
      <c r="N47" s="12">
        <v>3187900</v>
      </c>
      <c r="O47" s="12">
        <v>4637900</v>
      </c>
      <c r="P47" s="11">
        <v>0.13900000000000001</v>
      </c>
    </row>
    <row r="48" spans="1:16" ht="16.5" x14ac:dyDescent="0.35">
      <c r="A48" t="s">
        <v>11</v>
      </c>
      <c r="C48" s="13">
        <v>58993100</v>
      </c>
      <c r="D48" s="13"/>
      <c r="E48" s="13">
        <v>34708500</v>
      </c>
      <c r="F48" s="13">
        <v>34448300</v>
      </c>
      <c r="G48" s="13">
        <v>8700</v>
      </c>
      <c r="H48" s="13">
        <v>251500</v>
      </c>
      <c r="I48" s="13">
        <v>4628800</v>
      </c>
      <c r="J48" s="13">
        <v>2186900</v>
      </c>
      <c r="K48" s="13">
        <v>9882000</v>
      </c>
      <c r="L48" s="13">
        <v>74300</v>
      </c>
      <c r="M48" s="13"/>
      <c r="N48" s="13">
        <v>4351500</v>
      </c>
      <c r="O48" s="13">
        <v>3161100</v>
      </c>
      <c r="P48" s="11">
        <v>0.127</v>
      </c>
    </row>
    <row r="49" spans="1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6" x14ac:dyDescent="0.25">
      <c r="C50" s="12">
        <f>SUM(C37:C49)</f>
        <v>661062600</v>
      </c>
      <c r="D50" s="12"/>
      <c r="E50" s="12">
        <f>SUM(E37:E49)</f>
        <v>468771900</v>
      </c>
      <c r="F50" s="12">
        <f>SUM(F37:F49)</f>
        <v>466886300</v>
      </c>
      <c r="G50" s="12">
        <f>SUM(G36:G48)</f>
        <v>269100</v>
      </c>
      <c r="H50" s="12">
        <f>SUM(H36:H49)</f>
        <v>3034000</v>
      </c>
      <c r="I50" s="12">
        <f t="shared" ref="I50:O50" si="1">SUM(I37:I48)</f>
        <v>23619600</v>
      </c>
      <c r="J50" s="12">
        <f t="shared" si="1"/>
        <v>14647200</v>
      </c>
      <c r="K50" s="12">
        <f t="shared" si="1"/>
        <v>71334000</v>
      </c>
      <c r="L50" s="12">
        <f t="shared" si="1"/>
        <v>4223400</v>
      </c>
      <c r="M50" s="12">
        <f>SUM(M37:M48)</f>
        <v>0</v>
      </c>
      <c r="N50" s="12">
        <f t="shared" si="1"/>
        <v>33515400</v>
      </c>
      <c r="O50" s="12">
        <f t="shared" si="1"/>
        <v>43533600</v>
      </c>
      <c r="P50" s="1"/>
    </row>
    <row r="51" spans="1:16" x14ac:dyDescent="0.25">
      <c r="C51" s="1"/>
      <c r="D51" s="1"/>
      <c r="E51" s="1"/>
      <c r="F51" s="1"/>
      <c r="G51" s="1"/>
      <c r="H51" s="1"/>
      <c r="I51" s="1"/>
    </row>
    <row r="52" spans="1:16" x14ac:dyDescent="0.25">
      <c r="C52" s="1"/>
      <c r="D52" s="1"/>
      <c r="E52" s="1"/>
      <c r="F52" s="1"/>
      <c r="G52" s="1"/>
      <c r="H52" s="1"/>
      <c r="I52" s="1"/>
    </row>
    <row r="53" spans="1:16" x14ac:dyDescent="0.25">
      <c r="C53" s="1"/>
      <c r="D53" s="1"/>
      <c r="E53" s="1"/>
      <c r="F53" s="1"/>
      <c r="G53" s="1"/>
      <c r="H53" s="1"/>
      <c r="I53" s="1"/>
    </row>
    <row r="54" spans="1:16" x14ac:dyDescent="0.25">
      <c r="A54" s="3" t="s">
        <v>20</v>
      </c>
      <c r="B54" s="3"/>
      <c r="C54" s="14">
        <f>AVERAGE(P37:P48)</f>
        <v>0.11541666666666667</v>
      </c>
      <c r="D54" s="5"/>
      <c r="E54" s="5"/>
      <c r="F54" s="1"/>
      <c r="G54" s="1"/>
      <c r="H54" s="1"/>
      <c r="I54" s="1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6"/>
  <sheetViews>
    <sheetView workbookViewId="0">
      <selection activeCell="P14" sqref="P14"/>
    </sheetView>
  </sheetViews>
  <sheetFormatPr defaultRowHeight="15" x14ac:dyDescent="0.25"/>
  <cols>
    <col min="3" max="3" width="10.7109375" customWidth="1"/>
    <col min="4" max="4" width="3.42578125" customWidth="1"/>
    <col min="5" max="5" width="15.7109375" customWidth="1"/>
    <col min="6" max="6" width="11" customWidth="1"/>
    <col min="8" max="8" width="12.28515625" customWidth="1"/>
    <col min="9" max="9" width="11.7109375" customWidth="1"/>
    <col min="10" max="11" width="10.140625" customWidth="1"/>
    <col min="14" max="14" width="10.85546875" customWidth="1"/>
    <col min="15" max="15" width="10.7109375" customWidth="1"/>
  </cols>
  <sheetData>
    <row r="5" spans="1:16" x14ac:dyDescent="0.25">
      <c r="C5">
        <v>2020</v>
      </c>
    </row>
    <row r="7" spans="1:16" x14ac:dyDescent="0.25">
      <c r="C7" s="9" t="s">
        <v>25</v>
      </c>
      <c r="D7" s="9"/>
      <c r="E7" s="9" t="s">
        <v>26</v>
      </c>
      <c r="F7" s="9" t="s">
        <v>27</v>
      </c>
      <c r="G7" s="9" t="s">
        <v>28</v>
      </c>
      <c r="H7" s="9" t="s">
        <v>24</v>
      </c>
      <c r="I7" s="9" t="s">
        <v>30</v>
      </c>
      <c r="J7" s="9" t="s">
        <v>31</v>
      </c>
      <c r="K7" s="9" t="s">
        <v>18</v>
      </c>
      <c r="L7" s="9" t="s">
        <v>34</v>
      </c>
      <c r="M7" s="9" t="s">
        <v>47</v>
      </c>
      <c r="N7" s="9" t="s">
        <v>32</v>
      </c>
      <c r="O7" s="9" t="s">
        <v>33</v>
      </c>
      <c r="P7" s="9" t="s">
        <v>35</v>
      </c>
    </row>
    <row r="8" spans="1:16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6" x14ac:dyDescent="0.25">
      <c r="A9" t="s">
        <v>0</v>
      </c>
      <c r="C9" s="12">
        <v>56643200</v>
      </c>
      <c r="D9" s="12"/>
      <c r="E9" s="12">
        <v>31491500</v>
      </c>
      <c r="F9" s="12">
        <v>31161600</v>
      </c>
      <c r="G9" s="12">
        <v>7000</v>
      </c>
      <c r="H9" s="12">
        <v>322900</v>
      </c>
      <c r="I9" s="12">
        <v>5804400</v>
      </c>
      <c r="J9" s="12">
        <v>2388800</v>
      </c>
      <c r="K9" s="12">
        <v>9264000</v>
      </c>
      <c r="L9" s="12">
        <v>109900</v>
      </c>
      <c r="M9" s="12"/>
      <c r="N9" s="12">
        <v>5609100</v>
      </c>
      <c r="O9" s="12">
        <v>1975500</v>
      </c>
      <c r="P9" s="11">
        <v>0.13400000000000001</v>
      </c>
    </row>
    <row r="10" spans="1:16" x14ac:dyDescent="0.25">
      <c r="A10" t="s">
        <v>1</v>
      </c>
      <c r="C10" s="12">
        <v>53762200</v>
      </c>
      <c r="D10" s="12"/>
      <c r="E10" s="12">
        <v>34029300</v>
      </c>
      <c r="F10" s="12">
        <v>34023700</v>
      </c>
      <c r="G10" s="12">
        <v>5600</v>
      </c>
      <c r="H10" s="12">
        <v>263900</v>
      </c>
      <c r="I10" s="12">
        <v>2999200</v>
      </c>
      <c r="J10" s="12">
        <v>2006700</v>
      </c>
      <c r="K10" s="12">
        <v>6189200</v>
      </c>
      <c r="L10" s="12">
        <v>584150</v>
      </c>
      <c r="N10" s="12">
        <v>4719400</v>
      </c>
      <c r="O10" s="12">
        <v>2970350</v>
      </c>
      <c r="P10" s="11">
        <v>0.14299999999999999</v>
      </c>
    </row>
    <row r="11" spans="1:16" x14ac:dyDescent="0.25">
      <c r="A11" t="s">
        <v>2</v>
      </c>
      <c r="C11" s="12">
        <v>57344900</v>
      </c>
      <c r="D11" s="15"/>
      <c r="E11" s="12">
        <v>34455200</v>
      </c>
      <c r="F11" s="12">
        <v>34455200</v>
      </c>
      <c r="G11" s="12">
        <v>0</v>
      </c>
      <c r="H11" s="12">
        <v>217800</v>
      </c>
      <c r="I11" s="12">
        <v>3764700</v>
      </c>
      <c r="J11" s="12">
        <v>1930000</v>
      </c>
      <c r="K11" s="12">
        <v>9249200</v>
      </c>
      <c r="L11" s="12">
        <v>165000</v>
      </c>
      <c r="N11" s="12">
        <v>4046800</v>
      </c>
      <c r="O11" s="12">
        <v>3516200</v>
      </c>
      <c r="P11" s="11">
        <v>0.13200000000000001</v>
      </c>
    </row>
    <row r="12" spans="1:16" x14ac:dyDescent="0.25">
      <c r="A12" t="s">
        <v>3</v>
      </c>
      <c r="C12" s="12">
        <v>50532200</v>
      </c>
      <c r="D12" s="12"/>
      <c r="E12" s="12">
        <v>37944300</v>
      </c>
      <c r="F12" s="12">
        <v>37944300</v>
      </c>
      <c r="G12" s="12">
        <v>0</v>
      </c>
      <c r="H12" s="12">
        <v>15400</v>
      </c>
      <c r="I12" s="12">
        <v>2145800</v>
      </c>
      <c r="J12" s="12">
        <v>955900</v>
      </c>
      <c r="K12" s="12">
        <v>3969000</v>
      </c>
      <c r="L12" s="12">
        <v>0</v>
      </c>
      <c r="N12" s="12">
        <v>1817000</v>
      </c>
      <c r="O12" s="12">
        <v>3684800</v>
      </c>
      <c r="P12" s="11">
        <v>0.109</v>
      </c>
    </row>
    <row r="13" spans="1:16" x14ac:dyDescent="0.25">
      <c r="A13" t="s">
        <v>4</v>
      </c>
      <c r="C13" s="12">
        <v>54850600</v>
      </c>
      <c r="D13" s="12"/>
      <c r="E13" s="12">
        <v>34543100</v>
      </c>
      <c r="F13" s="12">
        <v>34525100</v>
      </c>
      <c r="G13" s="12">
        <v>18000</v>
      </c>
      <c r="H13" s="12">
        <v>379400</v>
      </c>
      <c r="I13" s="12">
        <v>3902300</v>
      </c>
      <c r="J13" s="12">
        <v>2691400</v>
      </c>
      <c r="K13" s="12">
        <v>5235800</v>
      </c>
      <c r="L13" s="12">
        <v>0</v>
      </c>
      <c r="N13" s="12">
        <v>2269200</v>
      </c>
      <c r="O13" s="12">
        <v>5829400</v>
      </c>
      <c r="P13" s="11">
        <v>0.14799999999999999</v>
      </c>
    </row>
    <row r="14" spans="1:16" x14ac:dyDescent="0.25">
      <c r="A14" t="s">
        <v>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1"/>
    </row>
    <row r="15" spans="1:16" x14ac:dyDescent="0.25">
      <c r="A15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"/>
    </row>
    <row r="16" spans="1:16" x14ac:dyDescent="0.25">
      <c r="A16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x14ac:dyDescent="0.25">
      <c r="A17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0"/>
    </row>
    <row r="18" spans="1:16" x14ac:dyDescent="0.25">
      <c r="A18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0"/>
    </row>
    <row r="19" spans="1:16" x14ac:dyDescent="0.25">
      <c r="A19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1"/>
    </row>
    <row r="20" spans="1:16" ht="16.5" x14ac:dyDescent="0.35">
      <c r="A20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</row>
    <row r="21" spans="1:16" x14ac:dyDescent="0.2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x14ac:dyDescent="0.25">
      <c r="C22" s="12">
        <f>SUM(C9:C21)</f>
        <v>273133100</v>
      </c>
      <c r="D22" s="12"/>
      <c r="E22" s="12">
        <f>SUM(E9:E21)</f>
        <v>172463400</v>
      </c>
      <c r="F22" s="12">
        <f>SUM(F9:F21)</f>
        <v>172109900</v>
      </c>
      <c r="G22" s="12">
        <f>SUM(G8:G20)</f>
        <v>30600</v>
      </c>
      <c r="H22" s="12">
        <f>SUM(H8:H21)</f>
        <v>1199400</v>
      </c>
      <c r="I22" s="12">
        <f t="shared" ref="I22:O22" si="0">SUM(I9:I20)</f>
        <v>18616400</v>
      </c>
      <c r="J22" s="12">
        <f t="shared" si="0"/>
        <v>9972800</v>
      </c>
      <c r="K22" s="12">
        <f t="shared" si="0"/>
        <v>33907200</v>
      </c>
      <c r="L22" s="12">
        <f t="shared" si="0"/>
        <v>859050</v>
      </c>
      <c r="M22" s="12">
        <f>SUM(M9:M20)</f>
        <v>0</v>
      </c>
      <c r="N22" s="12">
        <f t="shared" si="0"/>
        <v>18461500</v>
      </c>
      <c r="O22" s="12">
        <f t="shared" si="0"/>
        <v>17976250</v>
      </c>
      <c r="P22" s="1"/>
    </row>
    <row r="23" spans="1:16" x14ac:dyDescent="0.25">
      <c r="C23" s="1"/>
      <c r="D23" s="1"/>
      <c r="E23" s="1"/>
      <c r="F23" s="1"/>
      <c r="G23" s="1"/>
      <c r="H23" s="1"/>
      <c r="I23" s="1"/>
    </row>
    <row r="24" spans="1:16" x14ac:dyDescent="0.25">
      <c r="C24" s="1"/>
      <c r="D24" s="1"/>
      <c r="E24" s="1"/>
      <c r="F24" s="1"/>
      <c r="G24" s="1"/>
      <c r="H24" s="1"/>
      <c r="I24" s="1"/>
    </row>
    <row r="25" spans="1:16" x14ac:dyDescent="0.25">
      <c r="C25" s="1"/>
      <c r="D25" s="1"/>
      <c r="E25" s="1"/>
      <c r="F25" s="1"/>
      <c r="G25" s="1"/>
      <c r="H25" s="1"/>
      <c r="I25" s="1"/>
    </row>
    <row r="26" spans="1:16" x14ac:dyDescent="0.25">
      <c r="A26" s="3" t="s">
        <v>20</v>
      </c>
      <c r="B26" s="3"/>
      <c r="C26" s="14">
        <f>AVERAGE(P9:P20)</f>
        <v>0.13320000000000001</v>
      </c>
      <c r="D26" s="5"/>
      <c r="E26" s="5"/>
      <c r="F26" s="1"/>
      <c r="G26" s="1"/>
      <c r="H26" s="1"/>
      <c r="I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view="pageLayout" zoomScaleNormal="100" workbookViewId="0">
      <selection activeCell="E10" sqref="E10"/>
    </sheetView>
  </sheetViews>
  <sheetFormatPr defaultRowHeight="15" x14ac:dyDescent="0.25"/>
  <cols>
    <col min="1" max="1" width="11.5703125" customWidth="1"/>
    <col min="2" max="2" width="4.140625" customWidth="1"/>
    <col min="3" max="3" width="14.28515625" bestFit="1" customWidth="1"/>
    <col min="4" max="4" width="3.5703125" customWidth="1"/>
    <col min="5" max="6" width="12.5703125" bestFit="1" customWidth="1"/>
    <col min="7" max="7" width="12.5703125" customWidth="1"/>
    <col min="8" max="8" width="11.5703125" bestFit="1" customWidth="1"/>
  </cols>
  <sheetData>
    <row r="4" spans="1:10" x14ac:dyDescent="0.25">
      <c r="C4" t="s">
        <v>12</v>
      </c>
      <c r="E4" t="s">
        <v>12</v>
      </c>
      <c r="F4" t="s">
        <v>15</v>
      </c>
      <c r="G4" t="s">
        <v>17</v>
      </c>
      <c r="H4" t="s">
        <v>19</v>
      </c>
    </row>
    <row r="5" spans="1:10" x14ac:dyDescent="0.25">
      <c r="C5" t="s">
        <v>13</v>
      </c>
      <c r="E5" t="s">
        <v>14</v>
      </c>
      <c r="F5" t="s">
        <v>16</v>
      </c>
      <c r="G5" t="s">
        <v>18</v>
      </c>
      <c r="H5" t="s">
        <v>16</v>
      </c>
    </row>
    <row r="6" spans="1:10" x14ac:dyDescent="0.25">
      <c r="A6" t="s">
        <v>0</v>
      </c>
      <c r="C6" s="1">
        <v>58137600</v>
      </c>
      <c r="D6" s="1"/>
      <c r="E6" s="1">
        <v>37579670</v>
      </c>
      <c r="F6" s="1">
        <v>20557930</v>
      </c>
      <c r="G6" s="1">
        <v>11474700</v>
      </c>
      <c r="H6" s="1">
        <v>9083230</v>
      </c>
      <c r="I6" s="1"/>
      <c r="J6" s="6">
        <f t="shared" ref="J6:J17" si="0">SUM(H6/C6)</f>
        <v>0.156236755559225</v>
      </c>
    </row>
    <row r="7" spans="1:10" x14ac:dyDescent="0.25">
      <c r="A7" t="s">
        <v>1</v>
      </c>
      <c r="C7" s="1">
        <v>57732000</v>
      </c>
      <c r="E7" s="1">
        <v>34838450</v>
      </c>
      <c r="F7" s="1">
        <v>22893550</v>
      </c>
      <c r="G7" s="1">
        <v>12637100</v>
      </c>
      <c r="H7" s="1">
        <v>10256450</v>
      </c>
      <c r="I7" s="1"/>
      <c r="J7" s="6">
        <f t="shared" si="0"/>
        <v>0.17765623917411488</v>
      </c>
    </row>
    <row r="8" spans="1:10" x14ac:dyDescent="0.25">
      <c r="A8" t="s">
        <v>2</v>
      </c>
      <c r="C8" s="1">
        <v>56100700</v>
      </c>
      <c r="D8" s="1"/>
      <c r="E8" s="1">
        <v>33871200</v>
      </c>
      <c r="F8" s="1">
        <v>22229500</v>
      </c>
      <c r="G8" s="1">
        <v>14893600</v>
      </c>
      <c r="H8" s="1">
        <v>7335900</v>
      </c>
      <c r="I8" s="1"/>
      <c r="J8" s="6">
        <f t="shared" si="0"/>
        <v>0.13076307425754047</v>
      </c>
    </row>
    <row r="9" spans="1:10" x14ac:dyDescent="0.25">
      <c r="A9" t="s">
        <v>3</v>
      </c>
      <c r="C9" s="1">
        <v>54090600</v>
      </c>
      <c r="D9" s="1"/>
      <c r="E9" s="1">
        <v>38958730</v>
      </c>
      <c r="F9" s="1">
        <v>15131870</v>
      </c>
      <c r="G9" s="1">
        <v>6533900</v>
      </c>
      <c r="H9" s="1">
        <v>8597970</v>
      </c>
      <c r="I9" s="1"/>
      <c r="J9" s="6">
        <f t="shared" si="0"/>
        <v>0.15895497554103671</v>
      </c>
    </row>
    <row r="10" spans="1:10" x14ac:dyDescent="0.25">
      <c r="A10" t="s">
        <v>4</v>
      </c>
      <c r="C10" s="1">
        <v>54161400</v>
      </c>
      <c r="D10" s="1"/>
      <c r="E10" s="1">
        <v>32412440</v>
      </c>
      <c r="F10" s="1">
        <v>21748960</v>
      </c>
      <c r="G10" s="1">
        <v>12852600</v>
      </c>
      <c r="H10" s="1">
        <v>8896360</v>
      </c>
      <c r="I10" s="1"/>
      <c r="J10" s="6">
        <f t="shared" si="0"/>
        <v>0.16425646308994968</v>
      </c>
    </row>
    <row r="11" spans="1:10" x14ac:dyDescent="0.25">
      <c r="A11" t="s">
        <v>5</v>
      </c>
      <c r="C11" s="1">
        <v>54782900</v>
      </c>
      <c r="D11" s="1"/>
      <c r="E11" s="1">
        <v>45677000</v>
      </c>
      <c r="F11" s="1">
        <v>9105900</v>
      </c>
      <c r="G11" s="1">
        <v>2921300</v>
      </c>
      <c r="H11" s="1">
        <v>6184600</v>
      </c>
      <c r="I11" s="1"/>
      <c r="J11" s="6">
        <f t="shared" si="0"/>
        <v>0.11289289176002</v>
      </c>
    </row>
    <row r="12" spans="1:10" x14ac:dyDescent="0.25">
      <c r="A12" t="s">
        <v>6</v>
      </c>
      <c r="C12" s="1">
        <v>57312000</v>
      </c>
      <c r="D12" s="1"/>
      <c r="E12" s="1">
        <v>36917400</v>
      </c>
      <c r="F12" s="1">
        <v>20394600</v>
      </c>
      <c r="G12" s="1">
        <v>9935600</v>
      </c>
      <c r="H12" s="1">
        <v>10459000</v>
      </c>
      <c r="I12" s="1"/>
      <c r="J12" s="6">
        <f t="shared" si="0"/>
        <v>0.18249232272473478</v>
      </c>
    </row>
    <row r="13" spans="1:10" x14ac:dyDescent="0.25">
      <c r="A13" t="s">
        <v>7</v>
      </c>
      <c r="C13" s="1">
        <v>60336000</v>
      </c>
      <c r="D13" s="1"/>
      <c r="E13" s="1">
        <v>44208900</v>
      </c>
      <c r="F13" s="1">
        <v>16127100</v>
      </c>
      <c r="G13" s="1">
        <v>7090400</v>
      </c>
      <c r="H13" s="1">
        <v>9036700</v>
      </c>
      <c r="I13" s="1"/>
      <c r="J13" s="6">
        <f t="shared" si="0"/>
        <v>0.14977293821267568</v>
      </c>
    </row>
    <row r="14" spans="1:10" x14ac:dyDescent="0.25">
      <c r="A14" t="s">
        <v>8</v>
      </c>
      <c r="C14" s="1">
        <v>54226200</v>
      </c>
      <c r="E14" s="1">
        <v>45236000</v>
      </c>
      <c r="F14" s="1">
        <v>8990200</v>
      </c>
      <c r="G14" s="1">
        <v>3430900</v>
      </c>
      <c r="H14" s="1">
        <v>5559300</v>
      </c>
      <c r="I14" s="1"/>
      <c r="J14" s="6">
        <f t="shared" si="0"/>
        <v>0.10252055279551213</v>
      </c>
    </row>
    <row r="15" spans="1:10" x14ac:dyDescent="0.25">
      <c r="A15" t="s">
        <v>9</v>
      </c>
      <c r="C15" s="1">
        <v>58941800</v>
      </c>
      <c r="D15" s="1"/>
      <c r="E15" s="1">
        <v>34206800</v>
      </c>
      <c r="F15" s="1">
        <v>24735000</v>
      </c>
      <c r="G15" s="1">
        <v>15876900</v>
      </c>
      <c r="H15" s="1">
        <v>8858100</v>
      </c>
      <c r="I15" s="1"/>
      <c r="J15" s="6">
        <f t="shared" si="0"/>
        <v>0.15028553590151641</v>
      </c>
    </row>
    <row r="16" spans="1:10" x14ac:dyDescent="0.25">
      <c r="A16" t="s">
        <v>10</v>
      </c>
      <c r="C16" s="1">
        <v>49034800</v>
      </c>
      <c r="D16" s="1"/>
      <c r="E16" s="1">
        <v>394626550</v>
      </c>
      <c r="F16" s="1">
        <v>9572150</v>
      </c>
      <c r="G16" s="1">
        <v>2024700</v>
      </c>
      <c r="H16" s="1">
        <v>7547450</v>
      </c>
      <c r="I16" s="1"/>
      <c r="J16" s="6">
        <f t="shared" si="0"/>
        <v>0.15392027702774355</v>
      </c>
    </row>
    <row r="17" spans="1:10" ht="17.25" x14ac:dyDescent="0.4">
      <c r="A17" t="s">
        <v>11</v>
      </c>
      <c r="C17" s="2">
        <v>48447300</v>
      </c>
      <c r="D17" s="2"/>
      <c r="E17" s="2">
        <v>34276100</v>
      </c>
      <c r="F17" s="2">
        <v>14171200</v>
      </c>
      <c r="G17" s="2">
        <v>6498100</v>
      </c>
      <c r="H17" s="2">
        <v>7673100</v>
      </c>
      <c r="I17" s="1"/>
      <c r="J17" s="6">
        <f t="shared" si="0"/>
        <v>0.15838034317701916</v>
      </c>
    </row>
    <row r="18" spans="1:10" x14ac:dyDescent="0.25">
      <c r="C18" s="1"/>
      <c r="D18" s="1"/>
      <c r="E18" s="1"/>
      <c r="F18" s="1"/>
      <c r="G18" s="1"/>
      <c r="H18" s="1"/>
      <c r="I18" s="1"/>
      <c r="J18" s="6"/>
    </row>
    <row r="19" spans="1:10" x14ac:dyDescent="0.25">
      <c r="C19" s="1">
        <f>SUM(C6:C18)</f>
        <v>663303300</v>
      </c>
      <c r="D19" s="1"/>
      <c r="E19" s="1">
        <f>SUM(E6:E18)</f>
        <v>812809240</v>
      </c>
      <c r="F19" s="1">
        <f>SUM(F6:F18)</f>
        <v>205657960</v>
      </c>
      <c r="G19" s="1">
        <f>SUM(G6:G17)</f>
        <v>106169800</v>
      </c>
      <c r="H19" s="1">
        <f>SUM(H6:H17)</f>
        <v>99488160</v>
      </c>
      <c r="I19" s="1"/>
      <c r="J19" s="6"/>
    </row>
    <row r="20" spans="1:10" x14ac:dyDescent="0.25">
      <c r="C20" s="1"/>
      <c r="D20" s="1"/>
      <c r="E20" s="1"/>
      <c r="F20" s="1"/>
      <c r="G20" s="1"/>
      <c r="H20" s="1"/>
      <c r="I20" s="1"/>
    </row>
    <row r="21" spans="1:10" x14ac:dyDescent="0.25">
      <c r="C21" s="1"/>
      <c r="D21" s="1"/>
      <c r="E21" s="1"/>
      <c r="F21" s="1"/>
      <c r="G21" s="1"/>
      <c r="H21" s="1"/>
      <c r="I21" s="1"/>
    </row>
    <row r="22" spans="1:10" x14ac:dyDescent="0.25">
      <c r="C22" s="1"/>
      <c r="D22" s="1"/>
      <c r="E22" s="1"/>
      <c r="F22" s="1"/>
      <c r="G22" s="1"/>
      <c r="H22" s="1"/>
      <c r="I22" s="1"/>
    </row>
    <row r="23" spans="1:10" x14ac:dyDescent="0.25">
      <c r="A23" s="3" t="s">
        <v>20</v>
      </c>
      <c r="B23" s="3"/>
      <c r="C23" s="4">
        <f>SUM(H19/C19)</f>
        <v>0.14998894171037594</v>
      </c>
      <c r="D23" s="5"/>
      <c r="E23" s="5"/>
      <c r="F23" s="1"/>
      <c r="G23" s="1"/>
      <c r="H23" s="1"/>
      <c r="I23" s="1"/>
    </row>
    <row r="24" spans="1:10" x14ac:dyDescent="0.25">
      <c r="C24" s="1"/>
      <c r="D24" s="1"/>
      <c r="E24" s="1"/>
      <c r="F24" s="1"/>
      <c r="G24" s="1"/>
      <c r="H24" s="1"/>
      <c r="I24" s="1"/>
    </row>
  </sheetData>
  <pageMargins left="0.7" right="0.7" top="0.75" bottom="0.75" header="0.3" footer="0.3"/>
  <pageSetup orientation="landscape" r:id="rId1"/>
  <headerFooter>
    <oddHeader>&amp;C&amp;26Columbia/Adair Utilities Distrtrict
2011 Yearly Water Loss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30"/>
  <sheetViews>
    <sheetView view="pageLayout" zoomScaleNormal="100" workbookViewId="0">
      <selection activeCell="E31" sqref="E31"/>
    </sheetView>
  </sheetViews>
  <sheetFormatPr defaultRowHeight="15" x14ac:dyDescent="0.25"/>
  <cols>
    <col min="2" max="2" width="4" customWidth="1"/>
    <col min="3" max="3" width="12.7109375" customWidth="1"/>
    <col min="4" max="4" width="4.140625" customWidth="1"/>
    <col min="5" max="5" width="13.7109375" customWidth="1"/>
    <col min="6" max="6" width="12.28515625" customWidth="1"/>
    <col min="7" max="7" width="13.5703125" customWidth="1"/>
    <col min="8" max="8" width="13.140625" customWidth="1"/>
    <col min="9" max="9" width="7.5703125" customWidth="1"/>
  </cols>
  <sheetData>
    <row r="4" spans="1:22" x14ac:dyDescent="0.25">
      <c r="C4" t="s">
        <v>12</v>
      </c>
      <c r="E4" t="s">
        <v>12</v>
      </c>
      <c r="F4" t="s">
        <v>15</v>
      </c>
      <c r="G4" t="s">
        <v>17</v>
      </c>
      <c r="H4" t="s">
        <v>19</v>
      </c>
    </row>
    <row r="5" spans="1:22" x14ac:dyDescent="0.25">
      <c r="C5" t="s">
        <v>13</v>
      </c>
      <c r="E5" t="s">
        <v>14</v>
      </c>
      <c r="F5" t="s">
        <v>16</v>
      </c>
      <c r="G5" t="s">
        <v>18</v>
      </c>
      <c r="H5" t="s">
        <v>16</v>
      </c>
    </row>
    <row r="6" spans="1:22" x14ac:dyDescent="0.25">
      <c r="A6" t="s">
        <v>0</v>
      </c>
      <c r="C6" s="1">
        <v>50781400</v>
      </c>
      <c r="D6" s="1"/>
      <c r="E6" s="1">
        <v>30744100</v>
      </c>
      <c r="F6" s="1">
        <v>20037300</v>
      </c>
      <c r="G6" s="1">
        <v>10147600</v>
      </c>
      <c r="H6" s="1">
        <v>9889700</v>
      </c>
      <c r="I6" s="1"/>
      <c r="J6" s="6">
        <f t="shared" ref="J6:J17" si="0">SUM(H6/C6)</f>
        <v>0.19475044012177686</v>
      </c>
      <c r="O6" s="1"/>
      <c r="P6" s="1"/>
      <c r="Q6" s="1"/>
      <c r="R6" s="1"/>
      <c r="S6" s="1"/>
      <c r="T6" s="1"/>
      <c r="U6" s="1"/>
      <c r="V6" s="6"/>
    </row>
    <row r="7" spans="1:22" x14ac:dyDescent="0.25">
      <c r="A7" t="s">
        <v>1</v>
      </c>
      <c r="C7" s="1">
        <v>47302400</v>
      </c>
      <c r="E7" s="1">
        <v>36178000</v>
      </c>
      <c r="F7" s="1">
        <v>11124400</v>
      </c>
      <c r="G7" s="1">
        <v>5073300</v>
      </c>
      <c r="H7" s="1">
        <v>6051100</v>
      </c>
      <c r="I7" s="1"/>
      <c r="J7" s="6">
        <f t="shared" si="0"/>
        <v>0.12792374171289406</v>
      </c>
      <c r="O7" s="1"/>
      <c r="Q7" s="1"/>
      <c r="R7" s="1"/>
      <c r="S7" s="1"/>
      <c r="T7" s="1"/>
      <c r="U7" s="1"/>
      <c r="V7" s="6"/>
    </row>
    <row r="8" spans="1:22" x14ac:dyDescent="0.25">
      <c r="A8" t="s">
        <v>2</v>
      </c>
      <c r="C8" s="1">
        <v>50409500</v>
      </c>
      <c r="D8" s="1"/>
      <c r="E8" s="1">
        <v>33841800</v>
      </c>
      <c r="F8" s="1">
        <v>16567700</v>
      </c>
      <c r="G8" s="1">
        <v>7063400</v>
      </c>
      <c r="H8" s="1">
        <v>9504300</v>
      </c>
      <c r="I8" s="1"/>
      <c r="J8" s="6">
        <f t="shared" si="0"/>
        <v>0.18854184231146906</v>
      </c>
      <c r="O8" s="1"/>
      <c r="P8" s="1"/>
      <c r="Q8" s="1"/>
      <c r="R8" s="1"/>
      <c r="S8" s="1"/>
      <c r="T8" s="1"/>
      <c r="U8" s="1"/>
      <c r="V8" s="6"/>
    </row>
    <row r="9" spans="1:22" x14ac:dyDescent="0.25">
      <c r="A9" t="s">
        <v>3</v>
      </c>
      <c r="C9" s="1">
        <v>52678600</v>
      </c>
      <c r="D9" s="1"/>
      <c r="E9" s="1">
        <v>34098200</v>
      </c>
      <c r="F9" s="1">
        <v>18580400</v>
      </c>
      <c r="G9" s="1">
        <v>9468900</v>
      </c>
      <c r="H9" s="1">
        <v>9111500</v>
      </c>
      <c r="I9" s="1"/>
      <c r="J9" s="6">
        <f t="shared" si="0"/>
        <v>0.17296397398564123</v>
      </c>
      <c r="O9" s="1"/>
      <c r="P9" s="1"/>
      <c r="Q9" s="1"/>
      <c r="R9" s="1"/>
      <c r="S9" s="1"/>
      <c r="T9" s="1"/>
      <c r="U9" s="1"/>
      <c r="V9" s="6"/>
    </row>
    <row r="10" spans="1:22" x14ac:dyDescent="0.25">
      <c r="A10" t="s">
        <v>4</v>
      </c>
      <c r="C10" s="1">
        <v>57369500</v>
      </c>
      <c r="D10" s="1"/>
      <c r="E10" s="1">
        <v>37649300</v>
      </c>
      <c r="F10" s="1">
        <v>19720200</v>
      </c>
      <c r="G10" s="1">
        <v>9658900</v>
      </c>
      <c r="H10" s="1">
        <v>10061300</v>
      </c>
      <c r="I10" s="1"/>
      <c r="J10" s="6">
        <f t="shared" si="0"/>
        <v>0.17537716033781017</v>
      </c>
      <c r="O10" s="1"/>
      <c r="P10" s="1"/>
      <c r="Q10" s="1"/>
      <c r="R10" s="1"/>
      <c r="S10" s="1"/>
      <c r="T10" s="1"/>
      <c r="U10" s="1"/>
      <c r="V10" s="6"/>
    </row>
    <row r="11" spans="1:22" x14ac:dyDescent="0.25">
      <c r="A11" t="s">
        <v>5</v>
      </c>
      <c r="C11" s="1">
        <v>60005100</v>
      </c>
      <c r="D11" s="1"/>
      <c r="E11" s="1">
        <v>42715300</v>
      </c>
      <c r="F11" s="1">
        <v>17289800</v>
      </c>
      <c r="G11" s="1">
        <v>7809000</v>
      </c>
      <c r="H11" s="1">
        <v>9480800</v>
      </c>
      <c r="I11" s="1"/>
      <c r="J11" s="6">
        <f t="shared" si="0"/>
        <v>0.15799990334154931</v>
      </c>
      <c r="O11" s="1"/>
      <c r="P11" s="1"/>
      <c r="Q11" s="1"/>
      <c r="R11" s="1"/>
      <c r="S11" s="1"/>
      <c r="T11" s="1"/>
      <c r="U11" s="1"/>
      <c r="V11" s="6"/>
    </row>
    <row r="12" spans="1:22" x14ac:dyDescent="0.25">
      <c r="A12" t="s">
        <v>6</v>
      </c>
      <c r="C12" s="1">
        <v>61039100</v>
      </c>
      <c r="D12" s="1"/>
      <c r="E12" s="1">
        <v>48308100</v>
      </c>
      <c r="F12" s="1">
        <v>12731000</v>
      </c>
      <c r="G12" s="1">
        <v>4072600</v>
      </c>
      <c r="H12" s="1">
        <v>8658400</v>
      </c>
      <c r="I12" s="1"/>
      <c r="J12" s="6">
        <f t="shared" si="0"/>
        <v>0.14185006004348033</v>
      </c>
      <c r="O12" s="1"/>
      <c r="P12" s="1"/>
      <c r="Q12" s="1"/>
      <c r="R12" s="1"/>
      <c r="S12" s="1"/>
      <c r="T12" s="1"/>
      <c r="U12" s="1"/>
      <c r="V12" s="6"/>
    </row>
    <row r="13" spans="1:22" x14ac:dyDescent="0.25">
      <c r="A13" t="s">
        <v>7</v>
      </c>
      <c r="C13" s="1">
        <v>60451200</v>
      </c>
      <c r="D13" s="1"/>
      <c r="E13" s="1">
        <v>47915800</v>
      </c>
      <c r="F13" s="1">
        <v>12535400</v>
      </c>
      <c r="G13" s="1">
        <v>7629100</v>
      </c>
      <c r="H13" s="1">
        <v>4906300</v>
      </c>
      <c r="I13" s="1"/>
      <c r="J13" s="6">
        <f t="shared" si="0"/>
        <v>8.1161333439203856E-2</v>
      </c>
      <c r="O13" s="1"/>
      <c r="P13" s="1"/>
      <c r="Q13" s="1"/>
      <c r="R13" s="1"/>
      <c r="S13" s="1"/>
      <c r="T13" s="1"/>
      <c r="U13" s="1"/>
      <c r="V13" s="6"/>
    </row>
    <row r="14" spans="1:22" x14ac:dyDescent="0.25">
      <c r="A14" t="s">
        <v>8</v>
      </c>
      <c r="C14" s="1">
        <v>55974900</v>
      </c>
      <c r="E14" s="1">
        <v>41472800</v>
      </c>
      <c r="F14" s="1">
        <v>14502100</v>
      </c>
      <c r="G14" s="1">
        <v>3806700</v>
      </c>
      <c r="H14" s="1">
        <v>10695400</v>
      </c>
      <c r="I14" s="1"/>
      <c r="J14" s="6">
        <f t="shared" si="0"/>
        <v>0.19107492822675878</v>
      </c>
      <c r="O14" s="1"/>
      <c r="Q14" s="1"/>
      <c r="R14" s="1"/>
      <c r="S14" s="1"/>
      <c r="T14" s="1"/>
      <c r="U14" s="1"/>
      <c r="V14" s="6"/>
    </row>
    <row r="15" spans="1:22" x14ac:dyDescent="0.25">
      <c r="A15" t="s">
        <v>9</v>
      </c>
      <c r="C15" s="1">
        <v>51790500</v>
      </c>
      <c r="D15" s="1"/>
      <c r="E15" s="1">
        <v>35452900</v>
      </c>
      <c r="F15" s="1">
        <v>16337600</v>
      </c>
      <c r="G15" s="1">
        <v>7377600</v>
      </c>
      <c r="H15" s="1">
        <v>8960000</v>
      </c>
      <c r="I15" s="1"/>
      <c r="J15" s="6">
        <f t="shared" si="0"/>
        <v>0.17300470163446965</v>
      </c>
      <c r="O15" s="1"/>
      <c r="P15" s="1"/>
      <c r="Q15" s="1"/>
      <c r="R15" s="1"/>
      <c r="S15" s="1"/>
      <c r="T15" s="1"/>
      <c r="U15" s="1"/>
      <c r="V15" s="6"/>
    </row>
    <row r="16" spans="1:22" x14ac:dyDescent="0.25">
      <c r="A16" t="s">
        <v>10</v>
      </c>
      <c r="C16" s="1">
        <v>49479600</v>
      </c>
      <c r="D16" s="1"/>
      <c r="E16" s="1">
        <v>40485200</v>
      </c>
      <c r="F16" s="1">
        <v>8994400</v>
      </c>
      <c r="G16" s="1">
        <v>2431500</v>
      </c>
      <c r="H16" s="1">
        <v>6562900</v>
      </c>
      <c r="I16" s="1"/>
      <c r="J16" s="6">
        <f t="shared" si="0"/>
        <v>0.13263850152386034</v>
      </c>
      <c r="O16" s="1"/>
      <c r="P16" s="1"/>
      <c r="Q16" s="1"/>
      <c r="R16" s="1"/>
      <c r="S16" s="1"/>
      <c r="T16" s="1"/>
      <c r="U16" s="1"/>
      <c r="V16" s="6"/>
    </row>
    <row r="17" spans="1:22" ht="17.25" x14ac:dyDescent="0.4">
      <c r="A17" t="s">
        <v>11</v>
      </c>
      <c r="C17" s="2">
        <v>49121600</v>
      </c>
      <c r="D17" s="2"/>
      <c r="E17" s="2">
        <v>31073500</v>
      </c>
      <c r="F17" s="2">
        <v>18048100</v>
      </c>
      <c r="G17" s="2">
        <v>7696300</v>
      </c>
      <c r="H17" s="2">
        <v>10351800</v>
      </c>
      <c r="I17" s="1"/>
      <c r="J17" s="6">
        <f t="shared" si="0"/>
        <v>0.21073824956841797</v>
      </c>
      <c r="O17" s="2"/>
      <c r="P17" s="2"/>
      <c r="Q17" s="2"/>
      <c r="R17" s="2"/>
      <c r="S17" s="2"/>
      <c r="T17" s="2"/>
      <c r="U17" s="1"/>
      <c r="V17" s="6"/>
    </row>
    <row r="18" spans="1:22" x14ac:dyDescent="0.25">
      <c r="C18" s="1"/>
      <c r="D18" s="1"/>
      <c r="E18" s="1"/>
      <c r="F18" s="1"/>
      <c r="G18" s="1"/>
      <c r="H18" s="1"/>
      <c r="I18" s="1"/>
      <c r="J18" s="6"/>
      <c r="O18" s="1"/>
      <c r="P18" s="1"/>
      <c r="Q18" s="1"/>
      <c r="R18" s="1"/>
      <c r="S18" s="1"/>
      <c r="T18" s="1"/>
      <c r="U18" s="1"/>
      <c r="V18" s="6"/>
    </row>
    <row r="19" spans="1:22" x14ac:dyDescent="0.25">
      <c r="C19" s="1">
        <f>SUM(C6:C18)</f>
        <v>646403400</v>
      </c>
      <c r="D19" s="1"/>
      <c r="E19" s="1">
        <f>SUM(E6:E18)</f>
        <v>459935000</v>
      </c>
      <c r="F19" s="1">
        <f>SUM(F6:F18)</f>
        <v>186468400</v>
      </c>
      <c r="G19" s="1">
        <f>SUM(G6:G17)</f>
        <v>82234900</v>
      </c>
      <c r="H19" s="1">
        <f>SUM(H6:H17)</f>
        <v>104233500</v>
      </c>
      <c r="I19" s="1"/>
      <c r="J19" s="6"/>
      <c r="O19" s="1"/>
      <c r="P19" s="1"/>
      <c r="Q19" s="1"/>
      <c r="R19" s="1"/>
      <c r="S19" s="1"/>
      <c r="T19" s="1"/>
      <c r="U19" s="1"/>
      <c r="V19" s="6"/>
    </row>
    <row r="20" spans="1:22" x14ac:dyDescent="0.25">
      <c r="C20" s="1"/>
      <c r="D20" s="1"/>
      <c r="E20" s="1"/>
      <c r="F20" s="1"/>
      <c r="G20" s="1"/>
      <c r="H20" s="1"/>
      <c r="I20" s="1"/>
      <c r="O20" s="1"/>
      <c r="P20" s="1"/>
      <c r="Q20" s="1"/>
      <c r="R20" s="1"/>
      <c r="S20" s="1"/>
      <c r="T20" s="1"/>
      <c r="U20" s="1"/>
    </row>
    <row r="21" spans="1:22" x14ac:dyDescent="0.25">
      <c r="C21" s="1"/>
      <c r="D21" s="1"/>
      <c r="E21" s="1"/>
      <c r="F21" s="1"/>
      <c r="G21" s="1"/>
      <c r="H21" s="1"/>
      <c r="I21" s="1"/>
      <c r="O21" s="1"/>
      <c r="P21" s="1"/>
      <c r="Q21" s="1"/>
      <c r="R21" s="1"/>
      <c r="S21" s="1"/>
      <c r="T21" s="1"/>
      <c r="U21" s="1"/>
    </row>
    <row r="22" spans="1:22" x14ac:dyDescent="0.25">
      <c r="C22" s="1"/>
      <c r="D22" s="1"/>
      <c r="E22" s="1"/>
      <c r="F22" s="1"/>
      <c r="G22" s="1"/>
      <c r="H22" s="1"/>
      <c r="I22" s="1"/>
      <c r="O22" s="1"/>
      <c r="P22" s="1"/>
      <c r="Q22" s="1"/>
      <c r="R22" s="1"/>
      <c r="S22" s="1"/>
      <c r="T22" s="1"/>
      <c r="U22" s="1"/>
    </row>
    <row r="23" spans="1:22" x14ac:dyDescent="0.25">
      <c r="A23" s="3" t="s">
        <v>20</v>
      </c>
      <c r="B23" s="3"/>
      <c r="C23" s="4">
        <f>SUM(H19/C19)</f>
        <v>0.16125147237777523</v>
      </c>
      <c r="D23" s="5"/>
      <c r="E23" s="5"/>
      <c r="F23" s="1"/>
      <c r="G23" s="1"/>
      <c r="H23" s="1"/>
      <c r="I23" s="1"/>
      <c r="M23" s="3"/>
      <c r="N23" s="3"/>
      <c r="O23" s="4"/>
      <c r="P23" s="5"/>
      <c r="Q23" s="5"/>
      <c r="R23" s="1"/>
      <c r="S23" s="1"/>
      <c r="T23" s="1"/>
      <c r="U23" s="1"/>
    </row>
    <row r="26" spans="1:22" x14ac:dyDescent="0.25">
      <c r="C26" t="s">
        <v>18</v>
      </c>
      <c r="E26" s="1">
        <v>53452685</v>
      </c>
    </row>
    <row r="27" spans="1:22" x14ac:dyDescent="0.25">
      <c r="C27" t="s">
        <v>21</v>
      </c>
      <c r="E27" s="1">
        <v>20558725</v>
      </c>
    </row>
    <row r="28" spans="1:22" ht="17.25" x14ac:dyDescent="0.4">
      <c r="C28" t="s">
        <v>22</v>
      </c>
      <c r="E28" s="7">
        <v>8223490</v>
      </c>
    </row>
    <row r="30" spans="1:22" x14ac:dyDescent="0.25">
      <c r="E30" s="8">
        <f>SUM(E26:E29)</f>
        <v>82234900</v>
      </c>
    </row>
  </sheetData>
  <pageMargins left="0.7" right="0.7" top="0.75" bottom="0.75" header="0.3" footer="0.3"/>
  <pageSetup orientation="landscape" r:id="rId1"/>
  <headerFooter>
    <oddHeader xml:space="preserve">&amp;C&amp;26Columbia/Adair Utilities District
2012 Yearly Water Loss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view="pageLayout" zoomScaleNormal="100" workbookViewId="0">
      <selection sqref="A1:L23"/>
    </sheetView>
  </sheetViews>
  <sheetFormatPr defaultRowHeight="15" x14ac:dyDescent="0.25"/>
  <cols>
    <col min="1" max="1" width="9.85546875" customWidth="1"/>
    <col min="2" max="2" width="1.42578125" customWidth="1"/>
    <col min="3" max="3" width="12.85546875" customWidth="1"/>
    <col min="4" max="4" width="2" customWidth="1"/>
    <col min="5" max="5" width="14.140625" customWidth="1"/>
    <col min="6" max="6" width="12.5703125" customWidth="1"/>
    <col min="7" max="7" width="11.7109375" customWidth="1"/>
    <col min="8" max="8" width="12.28515625" customWidth="1"/>
    <col min="9" max="9" width="11.85546875" customWidth="1"/>
    <col min="10" max="10" width="12" customWidth="1"/>
    <col min="11" max="11" width="11.7109375" customWidth="1"/>
  </cols>
  <sheetData>
    <row r="4" spans="1:12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</row>
    <row r="5" spans="1:12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</row>
    <row r="6" spans="1:12" x14ac:dyDescent="0.25">
      <c r="A6" t="s">
        <v>0</v>
      </c>
      <c r="C6" s="1">
        <v>46449800</v>
      </c>
      <c r="D6" s="1"/>
      <c r="E6" s="1">
        <v>33957200</v>
      </c>
      <c r="F6" s="1">
        <v>12492600</v>
      </c>
      <c r="I6" s="1">
        <v>5996300</v>
      </c>
      <c r="K6" s="1">
        <v>6496300</v>
      </c>
      <c r="L6" s="6">
        <f t="shared" ref="L6:L17" si="0">SUM(K6/C6)</f>
        <v>0.13985636106075808</v>
      </c>
    </row>
    <row r="7" spans="1:12" x14ac:dyDescent="0.25">
      <c r="A7" t="s">
        <v>1</v>
      </c>
      <c r="C7" s="1">
        <v>48308000</v>
      </c>
      <c r="E7" s="1">
        <v>34547600</v>
      </c>
      <c r="F7" s="1">
        <v>13760400</v>
      </c>
      <c r="I7" s="1">
        <v>4849000</v>
      </c>
      <c r="K7" s="1">
        <v>8911400</v>
      </c>
      <c r="L7" s="6">
        <f t="shared" si="0"/>
        <v>0.18447048107973835</v>
      </c>
    </row>
    <row r="8" spans="1:12" x14ac:dyDescent="0.25">
      <c r="A8" t="s">
        <v>2</v>
      </c>
      <c r="C8" s="1">
        <v>47298400</v>
      </c>
      <c r="D8" s="1"/>
      <c r="E8" s="1">
        <v>32393500</v>
      </c>
      <c r="F8" s="1">
        <v>14904900</v>
      </c>
      <c r="G8" s="1">
        <v>3482300</v>
      </c>
      <c r="H8" s="1">
        <v>52600</v>
      </c>
      <c r="I8" s="1">
        <v>5110700</v>
      </c>
      <c r="K8" s="1">
        <v>5789300</v>
      </c>
      <c r="L8" s="6">
        <f t="shared" si="0"/>
        <v>0.12239948920048035</v>
      </c>
    </row>
    <row r="9" spans="1:12" x14ac:dyDescent="0.25">
      <c r="A9" t="s">
        <v>3</v>
      </c>
      <c r="C9" s="1">
        <v>49639900</v>
      </c>
      <c r="D9" s="1"/>
      <c r="E9" s="1">
        <v>34495200</v>
      </c>
      <c r="F9" s="1">
        <v>15144700</v>
      </c>
      <c r="G9" s="1">
        <v>2921400</v>
      </c>
      <c r="H9" s="1">
        <v>169500</v>
      </c>
      <c r="I9" s="1">
        <v>534400</v>
      </c>
      <c r="J9" s="1">
        <v>5000000</v>
      </c>
      <c r="K9" s="1">
        <v>6519400</v>
      </c>
      <c r="L9" s="6">
        <f t="shared" si="0"/>
        <v>0.13133386650658038</v>
      </c>
    </row>
    <row r="10" spans="1:12" x14ac:dyDescent="0.25">
      <c r="A10" t="s">
        <v>4</v>
      </c>
      <c r="C10" s="1">
        <v>53520400</v>
      </c>
      <c r="D10" s="1"/>
      <c r="E10" s="1">
        <v>37673300</v>
      </c>
      <c r="F10" s="1">
        <v>15847100</v>
      </c>
      <c r="G10" s="1">
        <v>3644700</v>
      </c>
      <c r="H10" s="1">
        <v>100100</v>
      </c>
      <c r="I10" s="1">
        <v>937600</v>
      </c>
      <c r="J10" s="1">
        <v>4186200</v>
      </c>
      <c r="K10" s="1">
        <v>6978500</v>
      </c>
      <c r="L10" s="6">
        <f t="shared" si="0"/>
        <v>0.13038953371051037</v>
      </c>
    </row>
    <row r="11" spans="1:12" x14ac:dyDescent="0.25">
      <c r="A11" t="s">
        <v>5</v>
      </c>
      <c r="C11" s="1">
        <v>55409900</v>
      </c>
      <c r="D11" s="1"/>
      <c r="E11" s="1">
        <v>37628500</v>
      </c>
      <c r="F11" s="1">
        <v>17781400</v>
      </c>
      <c r="G11" s="1">
        <v>3344600</v>
      </c>
      <c r="H11" s="1">
        <v>61600</v>
      </c>
      <c r="I11" s="1">
        <v>986900</v>
      </c>
      <c r="J11" s="1">
        <v>7000000</v>
      </c>
      <c r="K11" s="1">
        <v>6388300</v>
      </c>
      <c r="L11" s="6">
        <f t="shared" si="0"/>
        <v>0.11529167170487584</v>
      </c>
    </row>
    <row r="12" spans="1:12" x14ac:dyDescent="0.25">
      <c r="A12" t="s">
        <v>6</v>
      </c>
      <c r="C12" s="1">
        <v>55350000</v>
      </c>
      <c r="D12" s="1"/>
      <c r="E12" s="1">
        <v>39408300</v>
      </c>
      <c r="F12" s="1">
        <v>15941700</v>
      </c>
      <c r="G12" s="1">
        <v>3607300</v>
      </c>
      <c r="H12" s="1">
        <v>155700</v>
      </c>
      <c r="I12" s="1">
        <v>987600</v>
      </c>
      <c r="J12" s="1">
        <v>4928800</v>
      </c>
      <c r="K12" s="1">
        <v>6262300</v>
      </c>
      <c r="L12" s="6">
        <f t="shared" si="0"/>
        <v>0.11314001806684734</v>
      </c>
    </row>
    <row r="13" spans="1:12" x14ac:dyDescent="0.25">
      <c r="A13" t="s">
        <v>7</v>
      </c>
      <c r="C13" s="1">
        <v>54392600</v>
      </c>
      <c r="D13" s="1"/>
      <c r="E13" s="1">
        <v>42802900</v>
      </c>
      <c r="F13" s="1">
        <v>11589700</v>
      </c>
      <c r="G13" s="1">
        <v>3173900</v>
      </c>
      <c r="H13" s="1">
        <v>397400</v>
      </c>
      <c r="I13" s="1">
        <v>848400</v>
      </c>
      <c r="J13" s="1">
        <v>2981000</v>
      </c>
      <c r="K13" s="1">
        <v>4189000</v>
      </c>
      <c r="L13" s="6">
        <f t="shared" si="0"/>
        <v>7.7014152660472193E-2</v>
      </c>
    </row>
    <row r="14" spans="1:12" x14ac:dyDescent="0.25">
      <c r="A14" t="s">
        <v>8</v>
      </c>
      <c r="C14" s="1">
        <v>53044500</v>
      </c>
      <c r="E14" s="1">
        <v>37433800</v>
      </c>
      <c r="F14" s="1">
        <v>15610700</v>
      </c>
      <c r="G14" s="1">
        <v>3565400</v>
      </c>
      <c r="H14" s="1">
        <v>189700</v>
      </c>
      <c r="I14" s="1">
        <v>3769700</v>
      </c>
      <c r="J14" s="1">
        <v>2324400</v>
      </c>
      <c r="K14" s="1">
        <v>5761500</v>
      </c>
      <c r="L14" s="6">
        <f t="shared" si="0"/>
        <v>0.10861635042275825</v>
      </c>
    </row>
    <row r="15" spans="1:12" x14ac:dyDescent="0.25">
      <c r="A15" t="s">
        <v>9</v>
      </c>
      <c r="C15" s="1">
        <v>51039800</v>
      </c>
      <c r="D15" s="1"/>
      <c r="E15" s="1">
        <v>37150800</v>
      </c>
      <c r="F15" s="1">
        <v>13889000</v>
      </c>
      <c r="G15" s="1">
        <v>2563500</v>
      </c>
      <c r="H15" s="1">
        <v>163600</v>
      </c>
      <c r="I15" s="1">
        <v>4394700</v>
      </c>
      <c r="J15" s="1">
        <v>1332400</v>
      </c>
      <c r="K15" s="1">
        <v>5434800</v>
      </c>
      <c r="L15" s="6">
        <f t="shared" si="0"/>
        <v>0.10648160847025262</v>
      </c>
    </row>
    <row r="16" spans="1:12" x14ac:dyDescent="0.25">
      <c r="A16" t="s">
        <v>10</v>
      </c>
      <c r="C16" s="1">
        <v>49811800</v>
      </c>
      <c r="D16" s="1"/>
      <c r="E16" s="1">
        <v>39596200</v>
      </c>
      <c r="F16" s="1">
        <v>10215600</v>
      </c>
      <c r="G16" s="1">
        <v>337500</v>
      </c>
      <c r="H16" s="1">
        <v>242800</v>
      </c>
      <c r="I16" s="1">
        <v>3133500</v>
      </c>
      <c r="J16" s="1">
        <v>4449400</v>
      </c>
      <c r="K16" s="1">
        <v>2052400</v>
      </c>
      <c r="L16" s="6">
        <f t="shared" si="0"/>
        <v>4.1203088424831065E-2</v>
      </c>
    </row>
    <row r="17" spans="1:12" ht="17.25" x14ac:dyDescent="0.4">
      <c r="A17" t="s">
        <v>11</v>
      </c>
      <c r="C17" s="2">
        <v>49571000</v>
      </c>
      <c r="D17" s="2"/>
      <c r="E17" s="2">
        <v>30558000</v>
      </c>
      <c r="F17" s="2">
        <v>19013000</v>
      </c>
      <c r="G17" s="1">
        <v>2392200</v>
      </c>
      <c r="H17" s="1">
        <v>110900</v>
      </c>
      <c r="I17" s="2">
        <v>3323300</v>
      </c>
      <c r="J17" s="1">
        <v>7102000</v>
      </c>
      <c r="K17" s="2">
        <v>6084600</v>
      </c>
      <c r="L17" s="6">
        <f t="shared" si="0"/>
        <v>0.12274515341631195</v>
      </c>
    </row>
    <row r="18" spans="1:12" x14ac:dyDescent="0.25">
      <c r="C18" s="1"/>
      <c r="D18" s="1"/>
      <c r="E18" s="1"/>
      <c r="F18" s="1"/>
      <c r="I18" s="1"/>
      <c r="K18" s="1"/>
      <c r="L18" s="6"/>
    </row>
    <row r="19" spans="1:12" x14ac:dyDescent="0.25">
      <c r="C19" s="1">
        <f>SUM(C6:C18)</f>
        <v>613836100</v>
      </c>
      <c r="D19" s="1"/>
      <c r="E19" s="1">
        <f>SUM(E6:E18)</f>
        <v>437645300</v>
      </c>
      <c r="F19" s="1">
        <f>SUM(F6:F18)</f>
        <v>176190800</v>
      </c>
      <c r="G19" s="1">
        <f>SUM(G5:G17)</f>
        <v>29032800</v>
      </c>
      <c r="H19" s="1">
        <f>SUM(H5:H18)</f>
        <v>1643900</v>
      </c>
      <c r="I19" s="1">
        <f>SUM(I6:I17)</f>
        <v>34872100</v>
      </c>
      <c r="J19" s="1">
        <f>SUM(J6:J18)</f>
        <v>39304200</v>
      </c>
      <c r="K19" s="1">
        <f>SUM(K6:K17)</f>
        <v>70867800</v>
      </c>
      <c r="L19" s="6"/>
    </row>
    <row r="20" spans="1:12" x14ac:dyDescent="0.25">
      <c r="C20" s="1"/>
      <c r="D20" s="1"/>
      <c r="E20" s="1"/>
      <c r="F20" s="1"/>
      <c r="G20" s="1"/>
      <c r="H20" s="1"/>
      <c r="I20" s="1"/>
    </row>
    <row r="21" spans="1:12" x14ac:dyDescent="0.25">
      <c r="C21" s="1"/>
      <c r="D21" s="1"/>
      <c r="E21" s="1"/>
      <c r="F21" s="1"/>
      <c r="G21" s="1"/>
      <c r="H21" s="1"/>
      <c r="I21" s="1"/>
    </row>
    <row r="22" spans="1:12" x14ac:dyDescent="0.25">
      <c r="C22" s="1"/>
      <c r="D22" s="1"/>
      <c r="E22" s="1"/>
      <c r="F22" s="1"/>
      <c r="G22" s="1"/>
      <c r="H22" s="1"/>
      <c r="I22" s="1"/>
    </row>
    <row r="23" spans="1:12" x14ac:dyDescent="0.25">
      <c r="A23" s="3" t="s">
        <v>20</v>
      </c>
      <c r="B23" s="3"/>
      <c r="C23" s="4">
        <f>SUM(K19/C19)</f>
        <v>0.11545068789535187</v>
      </c>
      <c r="D23" s="5"/>
      <c r="E23" s="5"/>
      <c r="F23" s="1"/>
      <c r="G23" s="1"/>
      <c r="H23" s="1"/>
      <c r="I23" s="1"/>
    </row>
  </sheetData>
  <pageMargins left="0.7" right="0.7" top="0.75" bottom="0.75" header="0.3" footer="0.3"/>
  <pageSetup orientation="landscape" r:id="rId1"/>
  <headerFooter>
    <oddHeader xml:space="preserve">&amp;C&amp;24Columbia/Adair Utilities District
2013 Yearly Water Loss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view="pageLayout" zoomScaleNormal="100" workbookViewId="0">
      <selection sqref="A1:XFD1048576"/>
    </sheetView>
  </sheetViews>
  <sheetFormatPr defaultRowHeight="15" x14ac:dyDescent="0.25"/>
  <cols>
    <col min="2" max="2" width="1.28515625" customWidth="1"/>
    <col min="3" max="3" width="12.28515625" customWidth="1"/>
    <col min="4" max="4" width="1.5703125" customWidth="1"/>
    <col min="5" max="5" width="12.28515625" customWidth="1"/>
    <col min="6" max="6" width="12.7109375" customWidth="1"/>
    <col min="7" max="7" width="11.42578125" customWidth="1"/>
    <col min="8" max="8" width="12.140625" customWidth="1"/>
    <col min="9" max="11" width="11.28515625" customWidth="1"/>
  </cols>
  <sheetData>
    <row r="4" spans="1:12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</row>
    <row r="5" spans="1:12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</row>
    <row r="6" spans="1:12" x14ac:dyDescent="0.25">
      <c r="A6" t="s">
        <v>0</v>
      </c>
      <c r="C6" s="1">
        <v>62173600</v>
      </c>
      <c r="D6" s="1"/>
      <c r="E6" s="1">
        <v>40424700</v>
      </c>
      <c r="F6" s="1">
        <v>21748900</v>
      </c>
      <c r="G6" s="1">
        <v>2400300</v>
      </c>
      <c r="H6" s="1">
        <v>61600</v>
      </c>
      <c r="I6" s="1">
        <v>3241900</v>
      </c>
      <c r="J6" s="1">
        <v>4363300</v>
      </c>
      <c r="K6" s="1">
        <v>11681800</v>
      </c>
      <c r="L6" s="6">
        <f t="shared" ref="L6:L17" si="0">SUM(K6/C6)</f>
        <v>0.18789003692885725</v>
      </c>
    </row>
    <row r="7" spans="1:12" x14ac:dyDescent="0.25">
      <c r="A7" t="s">
        <v>1</v>
      </c>
      <c r="C7" s="1">
        <v>59638300</v>
      </c>
      <c r="E7" s="1">
        <v>39252800</v>
      </c>
      <c r="F7" s="1">
        <v>20385500</v>
      </c>
      <c r="G7" s="1">
        <v>2200400</v>
      </c>
      <c r="H7" s="1">
        <v>1034900</v>
      </c>
      <c r="I7" s="1">
        <v>3031000</v>
      </c>
      <c r="J7" s="1">
        <v>4633100</v>
      </c>
      <c r="K7" s="1">
        <v>9486100</v>
      </c>
      <c r="L7" s="6">
        <f t="shared" si="0"/>
        <v>0.15906053660147926</v>
      </c>
    </row>
    <row r="8" spans="1:12" x14ac:dyDescent="0.25">
      <c r="A8" t="s">
        <v>2</v>
      </c>
      <c r="C8" s="1">
        <v>54953100</v>
      </c>
      <c r="D8" s="1"/>
      <c r="E8" s="1">
        <v>32974800</v>
      </c>
      <c r="F8" s="1">
        <v>21978300</v>
      </c>
      <c r="G8" s="1">
        <v>1955000</v>
      </c>
      <c r="H8" s="1">
        <v>799200</v>
      </c>
      <c r="I8" s="1">
        <v>5419000</v>
      </c>
      <c r="J8" s="1">
        <v>4907700</v>
      </c>
      <c r="K8" s="1">
        <v>8897400</v>
      </c>
      <c r="L8" s="6">
        <f t="shared" si="0"/>
        <v>0.16190897328813114</v>
      </c>
    </row>
    <row r="9" spans="1:12" x14ac:dyDescent="0.25">
      <c r="A9" t="s">
        <v>3</v>
      </c>
      <c r="C9" s="1">
        <v>50828500</v>
      </c>
      <c r="D9" s="1"/>
      <c r="E9" s="1">
        <v>37641500</v>
      </c>
      <c r="F9" s="1">
        <v>13187000</v>
      </c>
      <c r="G9" s="1">
        <v>2691900</v>
      </c>
      <c r="H9" s="1">
        <v>161800</v>
      </c>
      <c r="I9" s="1">
        <v>1408700</v>
      </c>
      <c r="J9" s="1">
        <v>3409400</v>
      </c>
      <c r="K9" s="1">
        <v>5515200</v>
      </c>
      <c r="L9" s="6">
        <f t="shared" si="0"/>
        <v>0.10850605467405097</v>
      </c>
    </row>
    <row r="10" spans="1:12" x14ac:dyDescent="0.25">
      <c r="A10" t="s">
        <v>4</v>
      </c>
      <c r="C10" s="1">
        <v>53588800</v>
      </c>
      <c r="D10" s="1"/>
      <c r="E10" s="1">
        <v>36271400</v>
      </c>
      <c r="F10" s="1">
        <v>17317400</v>
      </c>
      <c r="G10" s="1">
        <v>2173900</v>
      </c>
      <c r="H10" s="1">
        <v>314000</v>
      </c>
      <c r="I10" s="1">
        <v>3105400</v>
      </c>
      <c r="J10" s="1">
        <v>4148800</v>
      </c>
      <c r="K10" s="1">
        <v>7575300</v>
      </c>
      <c r="L10" s="6">
        <f t="shared" si="0"/>
        <v>0.14135976174125936</v>
      </c>
    </row>
    <row r="11" spans="1:12" x14ac:dyDescent="0.25">
      <c r="A11" t="s">
        <v>5</v>
      </c>
      <c r="C11" s="1">
        <v>56595900</v>
      </c>
      <c r="D11" s="1"/>
      <c r="E11" s="1">
        <v>39100100</v>
      </c>
      <c r="F11" s="1">
        <v>17495800</v>
      </c>
      <c r="G11" s="1">
        <v>2175100</v>
      </c>
      <c r="H11" s="1">
        <v>149700</v>
      </c>
      <c r="I11" s="1">
        <v>2456000</v>
      </c>
      <c r="J11" s="1">
        <v>5856300</v>
      </c>
      <c r="K11" s="1">
        <v>6858700</v>
      </c>
      <c r="L11" s="6">
        <f t="shared" si="0"/>
        <v>0.12118722380949856</v>
      </c>
    </row>
    <row r="12" spans="1:12" x14ac:dyDescent="0.25">
      <c r="A12" t="s">
        <v>6</v>
      </c>
      <c r="C12" s="1">
        <v>61196500</v>
      </c>
      <c r="D12" s="1"/>
      <c r="E12" s="1">
        <v>50012800</v>
      </c>
      <c r="F12" s="1">
        <v>11183700</v>
      </c>
      <c r="G12" s="1">
        <v>2945800</v>
      </c>
      <c r="H12" s="1">
        <v>61600</v>
      </c>
      <c r="I12" s="1">
        <v>1678600</v>
      </c>
      <c r="J12" s="1">
        <v>2357400</v>
      </c>
      <c r="K12" s="1">
        <v>4140300</v>
      </c>
      <c r="L12" s="6">
        <f t="shared" si="0"/>
        <v>6.7655829990277222E-2</v>
      </c>
    </row>
    <row r="13" spans="1:12" x14ac:dyDescent="0.25">
      <c r="A13" t="s">
        <v>7</v>
      </c>
      <c r="C13" s="1">
        <v>58002400</v>
      </c>
      <c r="D13" s="1"/>
      <c r="E13" s="1">
        <v>37888900</v>
      </c>
      <c r="F13" s="1">
        <v>20113500</v>
      </c>
      <c r="G13" s="1">
        <v>2375900</v>
      </c>
      <c r="H13" s="1">
        <v>289500</v>
      </c>
      <c r="I13" s="1">
        <v>2729200</v>
      </c>
      <c r="J13" s="1">
        <v>5998900</v>
      </c>
      <c r="K13" s="1">
        <v>8720000</v>
      </c>
      <c r="L13" s="6">
        <f t="shared" si="0"/>
        <v>0.15033860667834434</v>
      </c>
    </row>
    <row r="14" spans="1:12" x14ac:dyDescent="0.25">
      <c r="A14" t="s">
        <v>8</v>
      </c>
      <c r="C14" s="1">
        <v>56868000</v>
      </c>
      <c r="E14" s="1">
        <v>38993900</v>
      </c>
      <c r="F14" s="1">
        <v>17874100</v>
      </c>
      <c r="G14" s="1">
        <v>2282700</v>
      </c>
      <c r="H14" s="1">
        <v>386500</v>
      </c>
      <c r="I14" s="1">
        <v>3974600</v>
      </c>
      <c r="J14" s="1">
        <v>4254400</v>
      </c>
      <c r="K14" s="1">
        <v>6975900</v>
      </c>
      <c r="L14" s="6">
        <f t="shared" si="0"/>
        <v>0.12266828444819582</v>
      </c>
    </row>
    <row r="15" spans="1:12" x14ac:dyDescent="0.25">
      <c r="A15" t="s">
        <v>9</v>
      </c>
      <c r="C15" s="1">
        <v>57196300</v>
      </c>
      <c r="D15" s="1"/>
      <c r="E15" s="1">
        <v>39198700</v>
      </c>
      <c r="F15" s="1">
        <v>17997600</v>
      </c>
      <c r="G15" s="1">
        <v>2792100</v>
      </c>
      <c r="H15" s="1">
        <v>131000</v>
      </c>
      <c r="I15" s="1">
        <v>4148700</v>
      </c>
      <c r="J15" s="1">
        <v>5974000</v>
      </c>
      <c r="K15" s="1">
        <v>4951800</v>
      </c>
      <c r="L15" s="6">
        <f t="shared" si="0"/>
        <v>8.6575530235347392E-2</v>
      </c>
    </row>
    <row r="16" spans="1:12" x14ac:dyDescent="0.25">
      <c r="A16" t="s">
        <v>10</v>
      </c>
      <c r="C16" s="1">
        <v>52544200</v>
      </c>
      <c r="D16" s="1">
        <v>35863000</v>
      </c>
      <c r="E16" s="1">
        <v>35863000</v>
      </c>
      <c r="F16" s="1">
        <v>16681200</v>
      </c>
      <c r="G16" s="1">
        <v>3320300</v>
      </c>
      <c r="H16" s="1">
        <v>112300</v>
      </c>
      <c r="I16" s="1">
        <v>2951300</v>
      </c>
      <c r="J16" s="1">
        <v>4004300</v>
      </c>
      <c r="K16" s="1">
        <v>6293000</v>
      </c>
      <c r="L16" s="6">
        <f t="shared" si="0"/>
        <v>0.11976583523966489</v>
      </c>
    </row>
    <row r="17" spans="1:12" ht="17.25" x14ac:dyDescent="0.4">
      <c r="A17" t="s">
        <v>11</v>
      </c>
      <c r="C17" s="2">
        <v>53044400</v>
      </c>
      <c r="D17" s="2"/>
      <c r="E17" s="2">
        <v>33991000</v>
      </c>
      <c r="F17" s="2">
        <v>19151700</v>
      </c>
      <c r="G17" s="1">
        <v>2544500</v>
      </c>
      <c r="H17" s="1">
        <v>176100</v>
      </c>
      <c r="I17" s="2">
        <v>2398900</v>
      </c>
      <c r="J17" s="1">
        <v>4468800</v>
      </c>
      <c r="K17" s="2">
        <v>9563400</v>
      </c>
      <c r="L17" s="6">
        <f t="shared" si="0"/>
        <v>0.18029047364094986</v>
      </c>
    </row>
    <row r="18" spans="1:12" x14ac:dyDescent="0.25">
      <c r="C18" s="1"/>
      <c r="D18" s="1"/>
      <c r="E18" s="1"/>
      <c r="F18" s="1"/>
      <c r="I18" s="1"/>
      <c r="K18" s="1"/>
      <c r="L18" s="6"/>
    </row>
    <row r="19" spans="1:12" x14ac:dyDescent="0.25">
      <c r="C19" s="1">
        <f>SUM(C6:C18)</f>
        <v>676630000</v>
      </c>
      <c r="D19" s="1"/>
      <c r="E19" s="1">
        <f>SUM(E6:E18)</f>
        <v>461613600</v>
      </c>
      <c r="F19" s="1">
        <f>SUM(F6:F18)</f>
        <v>215114700</v>
      </c>
      <c r="G19" s="1">
        <f>SUM(G5:G17)</f>
        <v>29857900</v>
      </c>
      <c r="H19" s="1">
        <f>SUM(H5:H18)</f>
        <v>3678200</v>
      </c>
      <c r="I19" s="1">
        <f>SUM(I6:I17)</f>
        <v>36543300</v>
      </c>
      <c r="J19" s="1">
        <f>SUM(J6:J17)</f>
        <v>54376400</v>
      </c>
      <c r="K19" s="1">
        <f>SUM(K6:K17)</f>
        <v>90658900</v>
      </c>
      <c r="L19" s="6"/>
    </row>
    <row r="20" spans="1:12" x14ac:dyDescent="0.25">
      <c r="C20" s="1"/>
      <c r="D20" s="1"/>
      <c r="E20" s="1"/>
      <c r="F20" s="1"/>
      <c r="G20" s="1"/>
      <c r="H20" s="1"/>
      <c r="I20" s="1"/>
    </row>
    <row r="21" spans="1:12" x14ac:dyDescent="0.25">
      <c r="C21" s="1"/>
      <c r="D21" s="1"/>
      <c r="E21" s="1"/>
      <c r="F21" s="1"/>
      <c r="G21" s="1"/>
      <c r="H21" s="1"/>
      <c r="I21" s="1"/>
    </row>
    <row r="22" spans="1:12" x14ac:dyDescent="0.25">
      <c r="C22" s="1"/>
      <c r="D22" s="1"/>
      <c r="E22" s="1"/>
      <c r="F22" s="1"/>
      <c r="G22" s="1"/>
      <c r="H22" s="1"/>
      <c r="I22" s="1"/>
    </row>
    <row r="23" spans="1:12" x14ac:dyDescent="0.25">
      <c r="A23" s="3" t="s">
        <v>20</v>
      </c>
      <c r="B23" s="3"/>
      <c r="C23" s="4">
        <f>SUM(K19/C19)</f>
        <v>0.13398593027208372</v>
      </c>
      <c r="D23" s="5"/>
      <c r="E23" s="5"/>
      <c r="F23" s="1"/>
      <c r="G23" s="1"/>
      <c r="H23" s="1"/>
      <c r="I23" s="1"/>
    </row>
  </sheetData>
  <pageMargins left="0.7" right="0.7" top="0.75" bottom="0.75" header="0.3" footer="0.3"/>
  <pageSetup orientation="landscape" r:id="rId1"/>
  <headerFooter>
    <oddHeader>&amp;C&amp;22Columbia/Adair Utilities District
2014 Yearly Water Loss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view="pageLayout" zoomScaleNormal="100" workbookViewId="0">
      <selection sqref="A1:L23"/>
    </sheetView>
  </sheetViews>
  <sheetFormatPr defaultRowHeight="15" x14ac:dyDescent="0.25"/>
  <cols>
    <col min="2" max="2" width="1.28515625" customWidth="1"/>
    <col min="3" max="3" width="12.28515625" customWidth="1"/>
    <col min="4" max="4" width="1.5703125" customWidth="1"/>
    <col min="5" max="5" width="12.28515625" customWidth="1"/>
    <col min="6" max="6" width="12.7109375" customWidth="1"/>
    <col min="7" max="7" width="11.42578125" customWidth="1"/>
    <col min="8" max="8" width="12.140625" customWidth="1"/>
    <col min="9" max="11" width="11.28515625" customWidth="1"/>
  </cols>
  <sheetData>
    <row r="4" spans="1:12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</row>
    <row r="5" spans="1:12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</row>
    <row r="6" spans="1:12" x14ac:dyDescent="0.25">
      <c r="A6" t="s">
        <v>0</v>
      </c>
      <c r="C6" s="1">
        <v>59194400</v>
      </c>
      <c r="D6" s="1"/>
      <c r="E6" s="1">
        <v>36553200</v>
      </c>
      <c r="F6" s="1">
        <v>22641200</v>
      </c>
      <c r="G6" s="1">
        <v>3676000</v>
      </c>
      <c r="H6" s="1">
        <v>46200</v>
      </c>
      <c r="I6" s="1">
        <v>3713200</v>
      </c>
      <c r="J6" s="1">
        <v>4819300</v>
      </c>
      <c r="K6" s="1">
        <v>10408600</v>
      </c>
      <c r="L6" s="6">
        <f t="shared" ref="L6:L17" si="0">SUM(K6/C6)</f>
        <v>0.17583757923046775</v>
      </c>
    </row>
    <row r="7" spans="1:12" x14ac:dyDescent="0.25">
      <c r="A7" t="s">
        <v>1</v>
      </c>
      <c r="C7" s="1">
        <v>54646300</v>
      </c>
      <c r="E7" s="1">
        <v>34272800</v>
      </c>
      <c r="F7" s="1">
        <v>20373500</v>
      </c>
      <c r="G7" s="1">
        <v>2405400</v>
      </c>
      <c r="H7" s="1">
        <v>448500</v>
      </c>
      <c r="I7" s="1">
        <v>2543300</v>
      </c>
      <c r="J7" s="1">
        <v>6026900</v>
      </c>
      <c r="K7" s="1">
        <v>9031800</v>
      </c>
      <c r="L7" s="6">
        <f t="shared" si="0"/>
        <v>0.16527742957894678</v>
      </c>
    </row>
    <row r="8" spans="1:12" x14ac:dyDescent="0.25">
      <c r="A8" t="s">
        <v>2</v>
      </c>
      <c r="C8" s="1">
        <v>58335200</v>
      </c>
      <c r="D8" s="1"/>
      <c r="E8" s="1">
        <v>36999500</v>
      </c>
      <c r="F8" s="1">
        <v>21335700</v>
      </c>
      <c r="G8" s="1">
        <v>2304200</v>
      </c>
      <c r="H8" s="1">
        <v>693100</v>
      </c>
      <c r="I8" s="1">
        <v>2442100</v>
      </c>
      <c r="J8" s="1">
        <v>7551100</v>
      </c>
      <c r="K8" s="1">
        <v>7662400</v>
      </c>
      <c r="L8" s="6">
        <f t="shared" si="0"/>
        <v>0.13135122533221794</v>
      </c>
    </row>
    <row r="9" spans="1:12" x14ac:dyDescent="0.25">
      <c r="A9" t="s">
        <v>3</v>
      </c>
      <c r="C9" s="1">
        <v>52753800</v>
      </c>
      <c r="D9" s="1"/>
      <c r="E9" s="1">
        <v>36386800</v>
      </c>
      <c r="F9" s="1">
        <v>16367000</v>
      </c>
      <c r="G9" s="1">
        <v>3212500</v>
      </c>
      <c r="H9" s="1">
        <v>692900</v>
      </c>
      <c r="I9" s="1">
        <v>3288100</v>
      </c>
      <c r="J9" s="1">
        <v>6414800</v>
      </c>
      <c r="K9" s="1">
        <v>4962500</v>
      </c>
      <c r="L9" s="6">
        <f t="shared" si="0"/>
        <v>9.4069052845482226E-2</v>
      </c>
    </row>
    <row r="10" spans="1:12" x14ac:dyDescent="0.25">
      <c r="A10" t="s">
        <v>4</v>
      </c>
      <c r="C10" s="1">
        <v>58458900</v>
      </c>
      <c r="D10" s="1"/>
      <c r="E10" s="1">
        <v>40272000</v>
      </c>
      <c r="F10" s="1">
        <v>18186900</v>
      </c>
      <c r="G10" s="1">
        <v>2522500</v>
      </c>
      <c r="H10" s="1">
        <v>742700</v>
      </c>
      <c r="I10" s="1">
        <v>2892200</v>
      </c>
      <c r="J10" s="1">
        <v>4484700</v>
      </c>
      <c r="K10" s="1">
        <v>7544800</v>
      </c>
      <c r="L10" s="6">
        <f t="shared" si="0"/>
        <v>0.12906161422811582</v>
      </c>
    </row>
    <row r="11" spans="1:12" x14ac:dyDescent="0.25">
      <c r="A11" t="s">
        <v>5</v>
      </c>
      <c r="C11" s="1">
        <v>56235300</v>
      </c>
      <c r="D11" s="1"/>
      <c r="E11" s="1">
        <v>39893800</v>
      </c>
      <c r="F11" s="1">
        <v>16341500</v>
      </c>
      <c r="G11" s="1">
        <v>2812800</v>
      </c>
      <c r="H11" s="1">
        <v>149100</v>
      </c>
      <c r="I11" s="1">
        <v>2880700</v>
      </c>
      <c r="J11" s="1">
        <v>3477800</v>
      </c>
      <c r="K11" s="1">
        <v>6857900</v>
      </c>
      <c r="L11" s="6">
        <f t="shared" si="0"/>
        <v>0.1219500918462247</v>
      </c>
    </row>
    <row r="12" spans="1:12" x14ac:dyDescent="0.25">
      <c r="A12" t="s">
        <v>6</v>
      </c>
      <c r="C12" s="1">
        <v>55069600</v>
      </c>
      <c r="D12" s="1"/>
      <c r="E12" s="1">
        <v>40317500</v>
      </c>
      <c r="F12" s="1">
        <v>14752100</v>
      </c>
      <c r="G12" s="1">
        <v>3310000</v>
      </c>
      <c r="H12" s="1">
        <v>123800</v>
      </c>
      <c r="I12" s="1">
        <v>1119600</v>
      </c>
      <c r="J12" s="1">
        <v>4423500</v>
      </c>
      <c r="K12" s="1">
        <v>5775200</v>
      </c>
      <c r="L12" s="6">
        <f t="shared" si="0"/>
        <v>0.1048709269724131</v>
      </c>
    </row>
    <row r="13" spans="1:12" x14ac:dyDescent="0.25">
      <c r="A13" t="s">
        <v>7</v>
      </c>
      <c r="C13" s="1">
        <v>57373200</v>
      </c>
      <c r="D13" s="1"/>
      <c r="E13" s="1">
        <v>40020700</v>
      </c>
      <c r="F13" s="1">
        <v>17352500</v>
      </c>
      <c r="G13" s="1">
        <v>677400</v>
      </c>
      <c r="H13" s="1">
        <v>200500</v>
      </c>
      <c r="I13" s="1">
        <v>3385600</v>
      </c>
      <c r="J13" s="1">
        <v>6732900</v>
      </c>
      <c r="K13" s="1">
        <v>6356100</v>
      </c>
      <c r="L13" s="6">
        <f t="shared" si="0"/>
        <v>0.1107851749597373</v>
      </c>
    </row>
    <row r="14" spans="1:12" x14ac:dyDescent="0.25">
      <c r="A14" t="s">
        <v>8</v>
      </c>
      <c r="C14" s="1">
        <v>55869900</v>
      </c>
      <c r="E14" s="1">
        <v>37512000</v>
      </c>
      <c r="F14" s="1">
        <v>18357900</v>
      </c>
      <c r="G14" s="1">
        <v>3186100</v>
      </c>
      <c r="H14" s="1">
        <v>142700</v>
      </c>
      <c r="I14" s="1">
        <v>2734900</v>
      </c>
      <c r="J14" s="1">
        <v>5301900</v>
      </c>
      <c r="K14" s="1">
        <v>6992300</v>
      </c>
      <c r="L14" s="6">
        <f t="shared" si="0"/>
        <v>0.12515325783650946</v>
      </c>
    </row>
    <row r="15" spans="1:12" x14ac:dyDescent="0.25">
      <c r="A15" t="s">
        <v>9</v>
      </c>
      <c r="C15" s="1">
        <v>53744400</v>
      </c>
      <c r="D15" s="1"/>
      <c r="E15" s="1">
        <v>43993100</v>
      </c>
      <c r="F15" s="1">
        <v>9751300</v>
      </c>
      <c r="G15" s="1">
        <v>3302400</v>
      </c>
      <c r="H15" s="1">
        <v>229300</v>
      </c>
      <c r="I15" s="1">
        <v>2387800</v>
      </c>
      <c r="J15" s="1">
        <v>2136300</v>
      </c>
      <c r="K15" s="1">
        <v>1695500</v>
      </c>
      <c r="L15" s="6">
        <f t="shared" si="0"/>
        <v>3.1547472852985613E-2</v>
      </c>
    </row>
    <row r="16" spans="1:12" x14ac:dyDescent="0.25">
      <c r="A16" t="s">
        <v>10</v>
      </c>
      <c r="C16" s="1">
        <v>55380500</v>
      </c>
      <c r="D16" s="1"/>
      <c r="E16" s="1">
        <v>35964900</v>
      </c>
      <c r="F16" s="1">
        <v>19415600</v>
      </c>
      <c r="G16" s="1">
        <v>3132800</v>
      </c>
      <c r="H16" s="1">
        <v>235100</v>
      </c>
      <c r="I16" s="1">
        <v>3572500</v>
      </c>
      <c r="J16" s="1">
        <v>4934600</v>
      </c>
      <c r="K16" s="1">
        <v>7540600</v>
      </c>
      <c r="L16" s="6">
        <f t="shared" si="0"/>
        <v>0.13615983965475212</v>
      </c>
    </row>
    <row r="17" spans="1:12" ht="17.25" x14ac:dyDescent="0.4">
      <c r="A17" t="s">
        <v>11</v>
      </c>
      <c r="C17" s="2">
        <v>54357400</v>
      </c>
      <c r="D17" s="2"/>
      <c r="E17" s="2">
        <v>34607100</v>
      </c>
      <c r="F17" s="2">
        <v>19750300</v>
      </c>
      <c r="G17" s="1">
        <v>2734400</v>
      </c>
      <c r="H17" s="1">
        <v>154000</v>
      </c>
      <c r="I17" s="2">
        <v>4776600</v>
      </c>
      <c r="J17" s="1">
        <v>5169500</v>
      </c>
      <c r="K17" s="2">
        <v>6915800</v>
      </c>
      <c r="L17" s="6">
        <f t="shared" si="0"/>
        <v>0.1272283074613576</v>
      </c>
    </row>
    <row r="18" spans="1:12" x14ac:dyDescent="0.25">
      <c r="C18" s="1"/>
      <c r="D18" s="1"/>
      <c r="E18" s="1"/>
      <c r="F18" s="1"/>
      <c r="I18" s="1"/>
      <c r="K18" s="1"/>
      <c r="L18" s="6"/>
    </row>
    <row r="19" spans="1:12" x14ac:dyDescent="0.25">
      <c r="C19" s="1">
        <f>SUM(C6:C18)</f>
        <v>671418900</v>
      </c>
      <c r="D19" s="1"/>
      <c r="E19" s="1">
        <f>SUM(E6:E18)</f>
        <v>456793400</v>
      </c>
      <c r="F19" s="1">
        <f>SUM(F6:F18)</f>
        <v>214625500</v>
      </c>
      <c r="G19" s="1">
        <f>SUM(G5:G17)</f>
        <v>33276500</v>
      </c>
      <c r="H19" s="1">
        <f>SUM(H5:H18)</f>
        <v>3857900</v>
      </c>
      <c r="I19" s="1">
        <f>SUM(I6:I17)</f>
        <v>35736600</v>
      </c>
      <c r="J19" s="1">
        <f>SUM(J6:J17)</f>
        <v>61473300</v>
      </c>
      <c r="K19" s="1">
        <f>SUM(K6:K17)</f>
        <v>81743500</v>
      </c>
      <c r="L19" s="6"/>
    </row>
    <row r="20" spans="1:12" x14ac:dyDescent="0.25">
      <c r="C20" s="1"/>
      <c r="D20" s="1"/>
      <c r="E20" s="1"/>
      <c r="F20" s="1"/>
      <c r="G20" s="1"/>
      <c r="H20" s="1"/>
      <c r="I20" s="1"/>
    </row>
    <row r="21" spans="1:12" x14ac:dyDescent="0.25">
      <c r="C21" s="1"/>
      <c r="D21" s="1"/>
      <c r="E21" s="1"/>
      <c r="F21" s="1"/>
      <c r="G21" s="1"/>
      <c r="H21" s="1"/>
      <c r="I21" s="1"/>
    </row>
    <row r="22" spans="1:12" x14ac:dyDescent="0.25">
      <c r="C22" s="1"/>
      <c r="D22" s="1"/>
      <c r="E22" s="1"/>
      <c r="F22" s="1"/>
      <c r="G22" s="1"/>
      <c r="H22" s="1"/>
      <c r="I22" s="1"/>
    </row>
    <row r="23" spans="1:12" x14ac:dyDescent="0.25">
      <c r="A23" s="3" t="s">
        <v>20</v>
      </c>
      <c r="B23" s="3"/>
      <c r="C23" s="4">
        <f>SUM(K19/C19)</f>
        <v>0.12174739197839084</v>
      </c>
      <c r="D23" s="5"/>
      <c r="E23" s="5"/>
      <c r="F23" s="1"/>
      <c r="G23" s="1"/>
      <c r="H23" s="1"/>
      <c r="I23" s="1"/>
    </row>
  </sheetData>
  <pageMargins left="0.7" right="0.7" top="0.75" bottom="0.75" header="0.3" footer="0.3"/>
  <pageSetup orientation="landscape" r:id="rId1"/>
  <headerFooter>
    <oddHeader>&amp;C&amp;20Columbia/Adair Utilities District
2015 Yearly Water Loss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workbookViewId="0">
      <selection sqref="A1:L1048576"/>
    </sheetView>
  </sheetViews>
  <sheetFormatPr defaultRowHeight="15" x14ac:dyDescent="0.25"/>
  <cols>
    <col min="2" max="2" width="4" customWidth="1"/>
    <col min="3" max="3" width="12.7109375" customWidth="1"/>
    <col min="4" max="4" width="2.85546875" customWidth="1"/>
    <col min="5" max="5" width="12.5703125" customWidth="1"/>
    <col min="6" max="6" width="12.28515625" customWidth="1"/>
    <col min="7" max="7" width="11.42578125" customWidth="1"/>
    <col min="8" max="8" width="11.7109375" customWidth="1"/>
    <col min="9" max="9" width="12.140625" customWidth="1"/>
    <col min="10" max="10" width="11.85546875" customWidth="1"/>
    <col min="11" max="11" width="11.5703125" customWidth="1"/>
  </cols>
  <sheetData>
    <row r="4" spans="1:12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</row>
    <row r="5" spans="1:12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</row>
    <row r="6" spans="1:12" x14ac:dyDescent="0.25">
      <c r="A6" t="s">
        <v>0</v>
      </c>
      <c r="C6" s="1">
        <v>59792200</v>
      </c>
      <c r="D6" s="1"/>
      <c r="E6" s="1">
        <v>34515300</v>
      </c>
      <c r="F6" s="1">
        <v>25276900</v>
      </c>
      <c r="G6" s="1">
        <v>3241900</v>
      </c>
      <c r="H6" s="1">
        <v>420600</v>
      </c>
      <c r="I6" s="1">
        <v>4433200</v>
      </c>
      <c r="J6" s="1">
        <v>8001200</v>
      </c>
      <c r="K6" s="1">
        <v>9180000</v>
      </c>
      <c r="L6" s="6">
        <f t="shared" ref="L6:L17" si="0">SUM(K6/C6)</f>
        <v>0.15353173156364877</v>
      </c>
    </row>
    <row r="7" spans="1:12" x14ac:dyDescent="0.25">
      <c r="A7" t="s">
        <v>1</v>
      </c>
      <c r="C7" s="1">
        <v>56788900</v>
      </c>
      <c r="E7" s="1">
        <v>40341600</v>
      </c>
      <c r="F7" s="1">
        <v>16447300</v>
      </c>
      <c r="G7" s="1">
        <v>3208000</v>
      </c>
      <c r="H7" s="1">
        <v>401200</v>
      </c>
      <c r="I7" s="1">
        <v>4014700</v>
      </c>
      <c r="J7" s="1">
        <v>1224600</v>
      </c>
      <c r="K7" s="1">
        <v>7598800</v>
      </c>
      <c r="L7" s="6">
        <f t="shared" si="0"/>
        <v>0.13380783920801423</v>
      </c>
    </row>
    <row r="8" spans="1:12" x14ac:dyDescent="0.25">
      <c r="A8" t="s">
        <v>2</v>
      </c>
      <c r="C8" s="1">
        <v>54828400</v>
      </c>
      <c r="D8" s="1"/>
      <c r="E8" s="1">
        <v>33123500</v>
      </c>
      <c r="F8" s="1">
        <v>21704900</v>
      </c>
      <c r="G8" s="1">
        <v>2826700</v>
      </c>
      <c r="H8" s="1">
        <v>348900</v>
      </c>
      <c r="I8" s="1">
        <v>3773000</v>
      </c>
      <c r="J8" s="1">
        <v>5103200</v>
      </c>
      <c r="K8" s="1">
        <v>9653100</v>
      </c>
      <c r="L8" s="6">
        <f t="shared" si="0"/>
        <v>0.17606021696784879</v>
      </c>
    </row>
    <row r="9" spans="1:12" x14ac:dyDescent="0.25">
      <c r="A9" t="s">
        <v>3</v>
      </c>
      <c r="C9" s="1">
        <v>56773400</v>
      </c>
      <c r="D9" s="1"/>
      <c r="E9" s="1">
        <v>35249100</v>
      </c>
      <c r="F9" s="1">
        <v>21524300</v>
      </c>
      <c r="G9" s="1">
        <v>3292900</v>
      </c>
      <c r="H9" s="1">
        <v>350700</v>
      </c>
      <c r="I9" s="1">
        <v>3330300</v>
      </c>
      <c r="J9" s="1">
        <v>7895400</v>
      </c>
      <c r="K9" s="1">
        <v>6655000</v>
      </c>
      <c r="L9" s="6">
        <f t="shared" si="0"/>
        <v>0.11722038842133817</v>
      </c>
    </row>
    <row r="10" spans="1:12" x14ac:dyDescent="0.25">
      <c r="A10" t="s">
        <v>4</v>
      </c>
      <c r="C10" s="1">
        <v>59908000</v>
      </c>
      <c r="D10" s="1"/>
      <c r="E10" s="1">
        <v>36935200</v>
      </c>
      <c r="F10" s="1">
        <v>22972800</v>
      </c>
      <c r="G10" s="1">
        <v>2303400</v>
      </c>
      <c r="H10" s="1">
        <v>49900</v>
      </c>
      <c r="I10" s="1">
        <v>4667200</v>
      </c>
      <c r="J10" s="1">
        <v>7287900</v>
      </c>
      <c r="K10" s="1">
        <v>8664400</v>
      </c>
      <c r="L10" s="6">
        <f t="shared" si="0"/>
        <v>0.1446284302597316</v>
      </c>
    </row>
    <row r="11" spans="1:12" x14ac:dyDescent="0.25">
      <c r="A11" t="s">
        <v>5</v>
      </c>
      <c r="C11" s="1">
        <v>61256700</v>
      </c>
      <c r="D11" s="1"/>
      <c r="E11" s="1">
        <v>42303700</v>
      </c>
      <c r="F11" s="1">
        <v>18953000</v>
      </c>
      <c r="G11" s="1">
        <v>3312600</v>
      </c>
      <c r="H11" s="1">
        <v>203000</v>
      </c>
      <c r="I11" s="1">
        <v>3215100</v>
      </c>
      <c r="J11" s="1">
        <v>5372200</v>
      </c>
      <c r="K11" s="1">
        <v>6850100</v>
      </c>
      <c r="L11" s="6">
        <f t="shared" si="0"/>
        <v>0.11182613493707627</v>
      </c>
    </row>
    <row r="12" spans="1:12" x14ac:dyDescent="0.25">
      <c r="A12" t="s">
        <v>6</v>
      </c>
      <c r="C12" s="1">
        <v>62214600</v>
      </c>
      <c r="D12" s="1"/>
      <c r="E12" s="1">
        <v>40498500</v>
      </c>
      <c r="F12" s="1">
        <v>21716100</v>
      </c>
      <c r="G12" s="1">
        <v>5677700</v>
      </c>
      <c r="H12" s="1">
        <v>291800</v>
      </c>
      <c r="I12" s="1">
        <v>4660300</v>
      </c>
      <c r="J12" s="1">
        <v>5162700</v>
      </c>
      <c r="K12" s="1">
        <v>5923600</v>
      </c>
      <c r="L12" s="6">
        <f t="shared" si="0"/>
        <v>9.5212377801995027E-2</v>
      </c>
    </row>
    <row r="13" spans="1:12" x14ac:dyDescent="0.25">
      <c r="A13" t="s">
        <v>7</v>
      </c>
      <c r="C13" s="1">
        <v>62345300</v>
      </c>
      <c r="D13" s="1"/>
      <c r="E13" s="1">
        <v>40296500</v>
      </c>
      <c r="F13" s="1">
        <v>22048800</v>
      </c>
      <c r="G13" s="1">
        <v>3893200</v>
      </c>
      <c r="H13" s="1">
        <v>399700</v>
      </c>
      <c r="I13" s="1">
        <v>3996000</v>
      </c>
      <c r="J13" s="1">
        <v>5466100</v>
      </c>
      <c r="K13" s="1">
        <v>8293800</v>
      </c>
      <c r="L13" s="6">
        <f t="shared" si="0"/>
        <v>0.13303007604422468</v>
      </c>
    </row>
    <row r="14" spans="1:12" x14ac:dyDescent="0.25">
      <c r="A14" t="s">
        <v>8</v>
      </c>
      <c r="C14" s="1">
        <v>60858900</v>
      </c>
      <c r="E14" s="1">
        <v>45568500</v>
      </c>
      <c r="F14" s="1">
        <v>15290400</v>
      </c>
      <c r="G14" s="1">
        <v>3386700</v>
      </c>
      <c r="H14" s="1">
        <v>419300</v>
      </c>
      <c r="I14" s="1">
        <v>3095500</v>
      </c>
      <c r="J14" s="1">
        <v>5248600</v>
      </c>
      <c r="K14" s="1">
        <v>3140300</v>
      </c>
      <c r="L14" s="6">
        <f t="shared" si="0"/>
        <v>5.1599683858893276E-2</v>
      </c>
    </row>
    <row r="15" spans="1:12" x14ac:dyDescent="0.25">
      <c r="A15" t="s">
        <v>9</v>
      </c>
      <c r="C15" s="1">
        <v>62603700</v>
      </c>
      <c r="D15" s="1"/>
      <c r="E15" s="1">
        <v>36188600</v>
      </c>
      <c r="F15" s="1">
        <v>26415100</v>
      </c>
      <c r="G15" s="1">
        <v>5771100</v>
      </c>
      <c r="H15" s="1">
        <v>457300</v>
      </c>
      <c r="I15" s="1">
        <v>5164400</v>
      </c>
      <c r="J15" s="1">
        <v>6613400</v>
      </c>
      <c r="K15" s="1">
        <v>8408900</v>
      </c>
      <c r="L15" s="6">
        <f t="shared" si="0"/>
        <v>0.13431953702416949</v>
      </c>
    </row>
    <row r="16" spans="1:12" x14ac:dyDescent="0.25">
      <c r="A16" t="s">
        <v>10</v>
      </c>
      <c r="C16" s="1">
        <v>55786900</v>
      </c>
      <c r="D16" s="1"/>
      <c r="E16" s="1">
        <v>39373400</v>
      </c>
      <c r="F16" s="1">
        <v>16413500</v>
      </c>
      <c r="G16" s="1">
        <v>3212600</v>
      </c>
      <c r="H16" s="1">
        <v>707800</v>
      </c>
      <c r="I16" s="1">
        <v>4270700</v>
      </c>
      <c r="J16" s="1">
        <v>4613700</v>
      </c>
      <c r="K16" s="1">
        <v>3608700</v>
      </c>
      <c r="L16" s="6">
        <f t="shared" si="0"/>
        <v>6.4687229439169408E-2</v>
      </c>
    </row>
    <row r="17" spans="1:12" ht="17.25" x14ac:dyDescent="0.4">
      <c r="A17" t="s">
        <v>11</v>
      </c>
      <c r="C17" s="2">
        <v>58187000</v>
      </c>
      <c r="D17" s="2"/>
      <c r="E17" s="2">
        <v>36367500</v>
      </c>
      <c r="F17" s="2">
        <v>21819500</v>
      </c>
      <c r="G17" s="2">
        <v>2207600</v>
      </c>
      <c r="H17" s="2">
        <v>430600</v>
      </c>
      <c r="I17" s="2">
        <v>4391400</v>
      </c>
      <c r="J17" s="2">
        <v>666100</v>
      </c>
      <c r="K17" s="2">
        <v>8123800</v>
      </c>
      <c r="L17" s="6">
        <f t="shared" si="0"/>
        <v>0.13961537800539639</v>
      </c>
    </row>
    <row r="18" spans="1:12" x14ac:dyDescent="0.25">
      <c r="C18" s="1"/>
      <c r="D18" s="1"/>
      <c r="E18" s="1"/>
      <c r="F18" s="1"/>
      <c r="I18" s="1"/>
      <c r="K18" s="1"/>
      <c r="L18" s="6"/>
    </row>
    <row r="19" spans="1:12" x14ac:dyDescent="0.25">
      <c r="C19" s="1">
        <f>SUM(C6:C18)</f>
        <v>711344000</v>
      </c>
      <c r="D19" s="1"/>
      <c r="E19" s="1">
        <f>SUM(E6:E18)</f>
        <v>460761400</v>
      </c>
      <c r="F19" s="1">
        <f>SUM(F6:F18)</f>
        <v>250582600</v>
      </c>
      <c r="G19" s="1">
        <f>SUM(G5:G17)</f>
        <v>42334400</v>
      </c>
      <c r="H19" s="1">
        <f>SUM(H5:H18)</f>
        <v>4480800</v>
      </c>
      <c r="I19" s="1">
        <f>SUM(I6:I17)</f>
        <v>49011800</v>
      </c>
      <c r="J19" s="1">
        <f>SUM(J6:J17)</f>
        <v>62655100</v>
      </c>
      <c r="K19" s="1">
        <f>SUM(K6:K17)</f>
        <v>86100500</v>
      </c>
      <c r="L19" s="6"/>
    </row>
    <row r="20" spans="1:12" x14ac:dyDescent="0.25">
      <c r="C20" s="1"/>
      <c r="D20" s="1"/>
      <c r="E20" s="1"/>
      <c r="F20" s="1"/>
      <c r="G20" s="1"/>
      <c r="H20" s="1"/>
      <c r="I20" s="1"/>
    </row>
    <row r="21" spans="1:12" x14ac:dyDescent="0.25">
      <c r="C21" s="1"/>
      <c r="D21" s="1"/>
      <c r="E21" s="1"/>
      <c r="F21" s="1"/>
      <c r="G21" s="1"/>
      <c r="H21" s="1"/>
      <c r="I21" s="1"/>
    </row>
    <row r="22" spans="1:12" x14ac:dyDescent="0.25">
      <c r="C22" s="1"/>
      <c r="D22" s="1"/>
      <c r="E22" s="1"/>
      <c r="F22" s="1"/>
      <c r="G22" s="1"/>
      <c r="H22" s="1"/>
      <c r="I22" s="1"/>
    </row>
    <row r="23" spans="1:12" x14ac:dyDescent="0.25">
      <c r="A23" s="3" t="s">
        <v>20</v>
      </c>
      <c r="B23" s="3"/>
      <c r="C23" s="4">
        <f>SUM(K19/C19)</f>
        <v>0.12103918779099845</v>
      </c>
      <c r="D23" s="5"/>
      <c r="E23" s="5"/>
      <c r="F23" s="1"/>
      <c r="G23" s="1"/>
      <c r="H23" s="1"/>
      <c r="I23" s="1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4"/>
  <sheetViews>
    <sheetView topLeftCell="A6" workbookViewId="0">
      <selection activeCell="F45" sqref="F45"/>
    </sheetView>
  </sheetViews>
  <sheetFormatPr defaultRowHeight="15" x14ac:dyDescent="0.25"/>
  <cols>
    <col min="1" max="1" width="6.28515625" customWidth="1"/>
    <col min="2" max="2" width="1" customWidth="1"/>
    <col min="3" max="3" width="12.42578125" customWidth="1"/>
    <col min="4" max="4" width="0.85546875" customWidth="1"/>
    <col min="5" max="5" width="12.28515625" customWidth="1"/>
    <col min="6" max="6" width="12.5703125" customWidth="1"/>
    <col min="7" max="7" width="11.28515625" customWidth="1"/>
    <col min="8" max="8" width="11.42578125" customWidth="1"/>
    <col min="9" max="9" width="11.28515625" customWidth="1"/>
    <col min="10" max="10" width="12.28515625" customWidth="1"/>
    <col min="11" max="11" width="11.28515625" customWidth="1"/>
    <col min="12" max="12" width="9.42578125" customWidth="1"/>
    <col min="13" max="13" width="11.42578125" customWidth="1"/>
    <col min="14" max="14" width="10.85546875" customWidth="1"/>
    <col min="15" max="15" width="7.85546875" customWidth="1"/>
  </cols>
  <sheetData>
    <row r="2" spans="1:12" x14ac:dyDescent="0.25">
      <c r="C2">
        <v>2017</v>
      </c>
    </row>
    <row r="4" spans="1:12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</row>
    <row r="5" spans="1:12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</row>
    <row r="6" spans="1:12" x14ac:dyDescent="0.25">
      <c r="A6" t="s">
        <v>42</v>
      </c>
      <c r="C6" s="1">
        <v>60686500</v>
      </c>
      <c r="D6" s="1"/>
      <c r="E6" s="1">
        <v>37936000</v>
      </c>
      <c r="F6" s="1">
        <v>22988800</v>
      </c>
      <c r="G6" s="1">
        <v>2625000</v>
      </c>
      <c r="H6" s="1">
        <v>223300</v>
      </c>
      <c r="I6" s="1">
        <v>2537700</v>
      </c>
      <c r="J6" s="1">
        <v>9701100</v>
      </c>
      <c r="K6" s="1">
        <v>7901700</v>
      </c>
      <c r="L6" s="6">
        <f t="shared" ref="L6:L17" si="0">SUM(K6/C6)</f>
        <v>0.13020523510171125</v>
      </c>
    </row>
    <row r="7" spans="1:12" x14ac:dyDescent="0.25">
      <c r="A7" t="s">
        <v>41</v>
      </c>
      <c r="C7" s="1">
        <v>53710200</v>
      </c>
      <c r="E7" s="1">
        <v>34878600</v>
      </c>
      <c r="F7" s="1">
        <v>19468100</v>
      </c>
      <c r="G7" s="1">
        <v>2526900</v>
      </c>
      <c r="H7" s="1">
        <v>712800</v>
      </c>
      <c r="I7" s="1">
        <v>2656100</v>
      </c>
      <c r="J7" s="1">
        <v>8312200</v>
      </c>
      <c r="K7" s="1">
        <v>5260100</v>
      </c>
      <c r="L7" s="6">
        <f t="shared" si="0"/>
        <v>9.7934842916243103E-2</v>
      </c>
    </row>
    <row r="8" spans="1:12" x14ac:dyDescent="0.25">
      <c r="A8" t="s">
        <v>2</v>
      </c>
      <c r="C8" s="1">
        <v>59569800</v>
      </c>
      <c r="D8" s="1"/>
      <c r="E8" s="1">
        <v>30397700</v>
      </c>
      <c r="F8" s="1">
        <v>29269800</v>
      </c>
      <c r="G8" s="1">
        <v>3287400</v>
      </c>
      <c r="H8" s="1">
        <v>82700</v>
      </c>
      <c r="I8" s="1">
        <v>2435100</v>
      </c>
      <c r="J8" s="1">
        <v>15468900</v>
      </c>
      <c r="K8" s="1">
        <v>7995700</v>
      </c>
      <c r="L8" s="6">
        <f t="shared" si="0"/>
        <v>0.1342240531275915</v>
      </c>
    </row>
    <row r="9" spans="1:12" x14ac:dyDescent="0.25">
      <c r="A9" t="s">
        <v>3</v>
      </c>
      <c r="C9" s="1">
        <v>58908200</v>
      </c>
      <c r="D9" s="1"/>
      <c r="E9" s="1">
        <v>36881800</v>
      </c>
      <c r="F9" s="1">
        <v>22087600</v>
      </c>
      <c r="G9" s="1">
        <v>2841100</v>
      </c>
      <c r="H9" s="1">
        <v>46200</v>
      </c>
      <c r="I9" s="1">
        <v>2732700</v>
      </c>
      <c r="J9" s="1">
        <v>10721000</v>
      </c>
      <c r="K9" s="1">
        <v>5746600</v>
      </c>
      <c r="L9" s="6">
        <f t="shared" si="0"/>
        <v>9.7551783962164865E-2</v>
      </c>
    </row>
    <row r="10" spans="1:12" x14ac:dyDescent="0.25">
      <c r="A10" t="s">
        <v>4</v>
      </c>
      <c r="C10" s="1">
        <v>48555500</v>
      </c>
      <c r="D10" s="1"/>
      <c r="E10" s="1">
        <v>38618800</v>
      </c>
      <c r="F10" s="1">
        <v>10003900</v>
      </c>
      <c r="G10" s="1">
        <v>3122900</v>
      </c>
      <c r="H10" s="1">
        <v>55200</v>
      </c>
      <c r="I10" s="1">
        <v>1710600</v>
      </c>
      <c r="J10" s="1">
        <v>2217400</v>
      </c>
      <c r="K10" s="1">
        <v>2897800</v>
      </c>
      <c r="L10" s="6">
        <f t="shared" si="0"/>
        <v>5.9680159817116496E-2</v>
      </c>
    </row>
    <row r="11" spans="1:12" x14ac:dyDescent="0.25">
      <c r="A11" t="s">
        <v>5</v>
      </c>
      <c r="C11" s="1">
        <v>62850200</v>
      </c>
      <c r="D11" s="1"/>
      <c r="E11" s="1">
        <v>43776500</v>
      </c>
      <c r="F11" s="1">
        <v>20569700</v>
      </c>
      <c r="G11" s="1">
        <v>3042900</v>
      </c>
      <c r="H11" s="1">
        <v>1481000</v>
      </c>
      <c r="I11" s="1">
        <v>1594000</v>
      </c>
      <c r="J11" s="1">
        <v>6878800</v>
      </c>
      <c r="K11" s="1">
        <v>7573000</v>
      </c>
      <c r="L11" s="6">
        <f t="shared" si="0"/>
        <v>0.12049285443801293</v>
      </c>
    </row>
    <row r="12" spans="1:12" x14ac:dyDescent="0.25">
      <c r="A12" t="s">
        <v>6</v>
      </c>
      <c r="C12" s="1">
        <v>66227200</v>
      </c>
      <c r="D12" s="1"/>
      <c r="E12" s="1">
        <v>40453300</v>
      </c>
      <c r="F12" s="1">
        <v>26122600</v>
      </c>
      <c r="G12" s="1">
        <v>3481700</v>
      </c>
      <c r="H12" s="1">
        <v>338700</v>
      </c>
      <c r="I12" s="1">
        <v>2051700</v>
      </c>
      <c r="J12" s="1">
        <v>12496800</v>
      </c>
      <c r="K12" s="1">
        <v>7753700</v>
      </c>
      <c r="L12" s="6">
        <f t="shared" si="0"/>
        <v>0.11707727338616157</v>
      </c>
    </row>
    <row r="13" spans="1:12" x14ac:dyDescent="0.25">
      <c r="A13" t="s">
        <v>44</v>
      </c>
      <c r="C13" s="1">
        <v>61060900</v>
      </c>
      <c r="D13" s="1"/>
      <c r="E13" s="1">
        <v>44425280</v>
      </c>
      <c r="F13" s="1">
        <v>16834500</v>
      </c>
      <c r="G13" s="1">
        <v>4886700</v>
      </c>
      <c r="H13" s="1">
        <v>158000</v>
      </c>
      <c r="I13" s="1">
        <v>2729200</v>
      </c>
      <c r="J13" s="1">
        <v>4489900</v>
      </c>
      <c r="K13" s="1">
        <v>4570700</v>
      </c>
      <c r="L13" s="6">
        <f t="shared" si="0"/>
        <v>7.4854776133335729E-2</v>
      </c>
    </row>
    <row r="14" spans="1:12" x14ac:dyDescent="0.25">
      <c r="A14" t="s">
        <v>37</v>
      </c>
      <c r="C14" s="1">
        <v>61246800</v>
      </c>
      <c r="E14" s="1">
        <v>41923800</v>
      </c>
      <c r="F14" s="1">
        <v>19608800</v>
      </c>
      <c r="G14" s="1">
        <v>4938700</v>
      </c>
      <c r="H14" s="1">
        <v>269400</v>
      </c>
      <c r="I14" s="1">
        <v>3822700</v>
      </c>
      <c r="J14" s="1">
        <v>6119200</v>
      </c>
      <c r="K14" s="1">
        <v>4458800</v>
      </c>
      <c r="L14" s="6">
        <f t="shared" si="0"/>
        <v>7.28005381505646E-2</v>
      </c>
    </row>
    <row r="15" spans="1:12" x14ac:dyDescent="0.25">
      <c r="A15" t="s">
        <v>43</v>
      </c>
      <c r="C15" s="1">
        <v>61345200</v>
      </c>
      <c r="D15" s="1"/>
      <c r="E15" s="1">
        <v>35466600</v>
      </c>
      <c r="F15" s="1">
        <v>26185600</v>
      </c>
      <c r="G15" s="1">
        <v>5278800</v>
      </c>
      <c r="H15" s="1">
        <v>285400</v>
      </c>
      <c r="I15" s="1">
        <v>3345600</v>
      </c>
      <c r="J15" s="1">
        <v>11900000</v>
      </c>
      <c r="K15" s="1">
        <v>5375800</v>
      </c>
      <c r="L15" s="6">
        <f t="shared" si="0"/>
        <v>8.763195816461597E-2</v>
      </c>
    </row>
    <row r="16" spans="1:12" x14ac:dyDescent="0.25">
      <c r="A16" t="s">
        <v>38</v>
      </c>
      <c r="C16" s="1">
        <v>56900400</v>
      </c>
      <c r="D16" s="1"/>
      <c r="E16" s="1">
        <v>39584400</v>
      </c>
      <c r="F16" s="1">
        <v>17466700</v>
      </c>
      <c r="G16" s="1">
        <v>1864900</v>
      </c>
      <c r="H16" s="1">
        <v>122300</v>
      </c>
      <c r="I16" s="1">
        <v>3126200</v>
      </c>
      <c r="J16" s="1">
        <v>8288700</v>
      </c>
      <c r="K16" s="1">
        <v>4064600</v>
      </c>
      <c r="L16" s="6">
        <f t="shared" si="0"/>
        <v>7.1433592733970236E-2</v>
      </c>
    </row>
    <row r="17" spans="1:12" ht="17.25" x14ac:dyDescent="0.4">
      <c r="A17" t="s">
        <v>39</v>
      </c>
      <c r="C17" s="2">
        <v>50357400</v>
      </c>
      <c r="D17" s="2"/>
      <c r="E17" s="2">
        <v>35309400</v>
      </c>
      <c r="F17" s="2">
        <v>15322200</v>
      </c>
      <c r="G17" s="2">
        <v>1695500</v>
      </c>
      <c r="H17" s="2">
        <v>259200</v>
      </c>
      <c r="I17" s="2">
        <v>2517800</v>
      </c>
      <c r="J17" s="2">
        <v>6213000</v>
      </c>
      <c r="K17" s="2">
        <v>4636700</v>
      </c>
      <c r="L17" s="6">
        <f t="shared" si="0"/>
        <v>9.2075841882225853E-2</v>
      </c>
    </row>
    <row r="18" spans="1:12" x14ac:dyDescent="0.25">
      <c r="C18" s="1"/>
      <c r="D18" s="1"/>
      <c r="E18" s="1"/>
      <c r="F18" s="1"/>
      <c r="I18" s="1"/>
      <c r="K18" s="1"/>
      <c r="L18" s="6"/>
    </row>
    <row r="19" spans="1:12" x14ac:dyDescent="0.25">
      <c r="C19" s="1">
        <f>SUM(C6:C18)</f>
        <v>701418300</v>
      </c>
      <c r="D19" s="1"/>
      <c r="E19" s="1">
        <f>SUM(E6:E18)</f>
        <v>459652180</v>
      </c>
      <c r="F19" s="1">
        <f>SUM(F6:F18)</f>
        <v>245928300</v>
      </c>
      <c r="G19" s="1">
        <f>SUM(G5:G17)</f>
        <v>39592500</v>
      </c>
      <c r="H19" s="1">
        <f>SUM(H5:H18)</f>
        <v>4034200</v>
      </c>
      <c r="I19" s="1">
        <f>SUM(I6:I17)</f>
        <v>31259400</v>
      </c>
      <c r="J19" s="1">
        <f>SUM(J6:J17)</f>
        <v>102807000</v>
      </c>
      <c r="K19" s="1">
        <f>SUM(K6:K17)</f>
        <v>68235200</v>
      </c>
      <c r="L19" s="6"/>
    </row>
    <row r="20" spans="1:12" x14ac:dyDescent="0.25">
      <c r="C20" s="1"/>
      <c r="D20" s="1"/>
      <c r="E20" s="1"/>
      <c r="F20" s="1"/>
      <c r="G20" s="1"/>
      <c r="H20" s="1"/>
      <c r="I20" s="1"/>
    </row>
    <row r="21" spans="1:12" x14ac:dyDescent="0.25">
      <c r="C21" s="1"/>
      <c r="D21" s="1"/>
      <c r="E21" s="1" t="s">
        <v>46</v>
      </c>
      <c r="F21" s="1"/>
      <c r="G21" s="1"/>
      <c r="H21" s="1"/>
      <c r="I21" s="1"/>
    </row>
    <row r="22" spans="1:12" x14ac:dyDescent="0.25">
      <c r="C22" s="1"/>
      <c r="D22" s="1"/>
      <c r="E22" s="1"/>
      <c r="F22" s="1"/>
      <c r="G22" s="1"/>
      <c r="H22" s="1"/>
      <c r="I22" s="1"/>
    </row>
    <row r="23" spans="1:12" x14ac:dyDescent="0.25">
      <c r="A23" s="3" t="s">
        <v>45</v>
      </c>
      <c r="B23" s="3"/>
      <c r="C23" s="4">
        <f>SUM(K19/C19)</f>
        <v>9.7281750419115104E-2</v>
      </c>
      <c r="D23" s="5"/>
      <c r="E23" s="5"/>
      <c r="F23" s="1"/>
      <c r="G23" s="1"/>
      <c r="H23" s="1"/>
      <c r="I23" s="1"/>
    </row>
    <row r="35" spans="1:15" x14ac:dyDescent="0.25">
      <c r="C35" s="9" t="s">
        <v>12</v>
      </c>
      <c r="D35" s="9"/>
      <c r="E35" s="9" t="s">
        <v>26</v>
      </c>
      <c r="F35" s="9" t="s">
        <v>27</v>
      </c>
      <c r="G35" s="9" t="s">
        <v>28</v>
      </c>
      <c r="H35" s="9" t="s">
        <v>29</v>
      </c>
      <c r="I35" s="9" t="s">
        <v>30</v>
      </c>
      <c r="J35" s="9" t="s">
        <v>31</v>
      </c>
      <c r="K35" s="9" t="s">
        <v>18</v>
      </c>
      <c r="L35" s="9" t="s">
        <v>34</v>
      </c>
      <c r="M35" s="9" t="s">
        <v>32</v>
      </c>
      <c r="N35" s="9" t="s">
        <v>33</v>
      </c>
      <c r="O35" s="9" t="s">
        <v>35</v>
      </c>
    </row>
    <row r="36" spans="1:15" x14ac:dyDescent="0.25">
      <c r="C36" s="9" t="s">
        <v>36</v>
      </c>
      <c r="D36" s="9"/>
      <c r="E36" s="9"/>
      <c r="F36" s="9"/>
      <c r="G36" s="9"/>
      <c r="H36" s="9"/>
      <c r="I36" s="9"/>
      <c r="J36" s="9"/>
      <c r="K36" s="9"/>
      <c r="L36" s="9"/>
    </row>
    <row r="37" spans="1:15" x14ac:dyDescent="0.25">
      <c r="A37" t="s">
        <v>42</v>
      </c>
      <c r="C37" s="12">
        <v>60686500</v>
      </c>
      <c r="D37" s="12"/>
      <c r="E37" s="12">
        <v>37936000</v>
      </c>
      <c r="F37" s="12">
        <v>37697700</v>
      </c>
      <c r="G37" s="12">
        <v>15000</v>
      </c>
      <c r="H37" s="12">
        <v>223300</v>
      </c>
      <c r="I37" s="12">
        <v>1512500</v>
      </c>
      <c r="J37" s="12">
        <v>1112500</v>
      </c>
      <c r="K37" s="12">
        <v>9701100</v>
      </c>
      <c r="L37" s="12">
        <v>1375000</v>
      </c>
      <c r="M37" s="12">
        <v>2537700</v>
      </c>
      <c r="N37" s="12">
        <v>6511700</v>
      </c>
      <c r="O37" s="11">
        <v>0.14899999999999999</v>
      </c>
    </row>
    <row r="38" spans="1:15" x14ac:dyDescent="0.25">
      <c r="A38" t="s">
        <v>41</v>
      </c>
      <c r="C38" s="12">
        <v>53710200</v>
      </c>
      <c r="D38" s="12"/>
      <c r="E38" s="12">
        <v>34878600</v>
      </c>
      <c r="F38" s="12">
        <v>34155800</v>
      </c>
      <c r="G38" s="12">
        <v>10000</v>
      </c>
      <c r="H38" s="12">
        <v>712800</v>
      </c>
      <c r="I38" s="12">
        <v>1258450</v>
      </c>
      <c r="J38" s="12">
        <v>1258450</v>
      </c>
      <c r="K38" s="12">
        <v>8312200</v>
      </c>
      <c r="L38" s="12">
        <v>0</v>
      </c>
      <c r="M38" s="12">
        <v>2656100</v>
      </c>
      <c r="N38" s="12">
        <v>5346400</v>
      </c>
      <c r="O38" s="11">
        <v>0.14899999999999999</v>
      </c>
    </row>
    <row r="39" spans="1:15" x14ac:dyDescent="0.25">
      <c r="A39" t="s">
        <v>2</v>
      </c>
      <c r="C39" s="12">
        <v>59569800</v>
      </c>
      <c r="D39" s="12"/>
      <c r="E39" s="12">
        <v>30397700</v>
      </c>
      <c r="F39" s="12">
        <v>30300000</v>
      </c>
      <c r="G39" s="12">
        <v>15000</v>
      </c>
      <c r="H39" s="12">
        <v>82700</v>
      </c>
      <c r="I39" s="12">
        <v>2181600</v>
      </c>
      <c r="J39" s="12">
        <v>1090800</v>
      </c>
      <c r="K39" s="12">
        <v>15468900</v>
      </c>
      <c r="L39" s="12">
        <v>0</v>
      </c>
      <c r="M39" s="12">
        <v>2435100</v>
      </c>
      <c r="N39" s="12">
        <v>7995700</v>
      </c>
      <c r="O39" s="11">
        <v>0.17499999999999999</v>
      </c>
    </row>
    <row r="40" spans="1:15" x14ac:dyDescent="0.25">
      <c r="A40" t="s">
        <v>3</v>
      </c>
      <c r="C40" s="12">
        <v>58908200</v>
      </c>
      <c r="D40" s="12"/>
      <c r="E40" s="12">
        <v>36881800</v>
      </c>
      <c r="F40" s="12">
        <v>36820600</v>
      </c>
      <c r="G40" s="12">
        <v>15000</v>
      </c>
      <c r="H40" s="12">
        <v>46200</v>
      </c>
      <c r="I40" s="12">
        <v>1884100</v>
      </c>
      <c r="J40" s="12">
        <v>942000</v>
      </c>
      <c r="K40" s="12">
        <v>10721000</v>
      </c>
      <c r="L40" s="12">
        <v>0</v>
      </c>
      <c r="M40" s="12">
        <v>2732700</v>
      </c>
      <c r="N40" s="12">
        <v>5746600</v>
      </c>
      <c r="O40" s="11">
        <v>0.14399999999999999</v>
      </c>
    </row>
    <row r="41" spans="1:15" x14ac:dyDescent="0.25">
      <c r="A41" t="s">
        <v>4</v>
      </c>
      <c r="C41" s="12">
        <v>48555500</v>
      </c>
      <c r="D41" s="12"/>
      <c r="E41" s="12">
        <v>38618800</v>
      </c>
      <c r="F41" s="12">
        <v>38551600</v>
      </c>
      <c r="G41" s="12">
        <v>12000</v>
      </c>
      <c r="H41" s="12">
        <v>55200</v>
      </c>
      <c r="I41" s="12">
        <v>2074000</v>
      </c>
      <c r="J41" s="12">
        <v>1036900</v>
      </c>
      <c r="K41" s="12">
        <v>2217400</v>
      </c>
      <c r="L41" s="12">
        <v>0</v>
      </c>
      <c r="M41" s="12">
        <v>1710600</v>
      </c>
      <c r="N41" s="12">
        <v>2897800</v>
      </c>
      <c r="O41" s="11">
        <v>9.5000000000000001E-2</v>
      </c>
    </row>
    <row r="42" spans="1:15" x14ac:dyDescent="0.25">
      <c r="A42" t="s">
        <v>5</v>
      </c>
      <c r="C42" s="12">
        <v>62850200</v>
      </c>
      <c r="D42" s="12"/>
      <c r="E42" s="12">
        <v>43776500</v>
      </c>
      <c r="F42" s="12">
        <v>42280500</v>
      </c>
      <c r="G42" s="12">
        <v>15000</v>
      </c>
      <c r="H42" s="12">
        <v>1481000</v>
      </c>
      <c r="I42" s="12">
        <v>2018600</v>
      </c>
      <c r="J42" s="12">
        <v>1009300</v>
      </c>
      <c r="K42" s="12">
        <v>6878800</v>
      </c>
      <c r="L42" s="12">
        <v>0</v>
      </c>
      <c r="M42" s="12">
        <v>1594000</v>
      </c>
      <c r="N42" s="12">
        <v>7573000</v>
      </c>
      <c r="O42" s="11">
        <v>0.14599999999999999</v>
      </c>
    </row>
    <row r="43" spans="1:15" x14ac:dyDescent="0.25">
      <c r="A43" t="s">
        <v>6</v>
      </c>
      <c r="C43" s="12">
        <v>66227200</v>
      </c>
      <c r="D43" s="12"/>
      <c r="E43" s="12">
        <v>40453300</v>
      </c>
      <c r="F43" s="12">
        <v>40104600</v>
      </c>
      <c r="G43" s="12">
        <v>10000</v>
      </c>
      <c r="H43" s="12">
        <v>338700</v>
      </c>
      <c r="I43" s="12">
        <v>2314500</v>
      </c>
      <c r="J43" s="12">
        <v>1157200</v>
      </c>
      <c r="K43" s="12">
        <v>12496800</v>
      </c>
      <c r="L43" s="12">
        <v>0</v>
      </c>
      <c r="M43" s="12">
        <v>2051700</v>
      </c>
      <c r="N43" s="12">
        <v>7753700</v>
      </c>
      <c r="O43" s="11">
        <v>0.14799999999999999</v>
      </c>
    </row>
    <row r="44" spans="1:15" x14ac:dyDescent="0.25">
      <c r="A44" t="s">
        <v>44</v>
      </c>
      <c r="C44" s="12">
        <v>61060900</v>
      </c>
      <c r="D44" s="12"/>
      <c r="E44" s="12">
        <v>44425280</v>
      </c>
      <c r="F44" s="12">
        <v>44226480</v>
      </c>
      <c r="G44" s="12">
        <v>40800</v>
      </c>
      <c r="H44" s="12">
        <v>158000</v>
      </c>
      <c r="I44" s="12">
        <v>4059700</v>
      </c>
      <c r="J44" s="12">
        <v>786200</v>
      </c>
      <c r="K44" s="12">
        <v>4489900</v>
      </c>
      <c r="L44" s="12">
        <v>0</v>
      </c>
      <c r="M44" s="12">
        <v>2729200</v>
      </c>
      <c r="N44" s="12">
        <v>4570620</v>
      </c>
      <c r="O44" s="10">
        <v>0.12</v>
      </c>
    </row>
    <row r="45" spans="1:15" x14ac:dyDescent="0.25">
      <c r="A45" t="s">
        <v>40</v>
      </c>
      <c r="C45" s="12">
        <v>61246800</v>
      </c>
      <c r="D45" s="12"/>
      <c r="E45" s="12">
        <v>41923800</v>
      </c>
      <c r="F45" s="12">
        <v>41638000</v>
      </c>
      <c r="G45" s="12">
        <v>16400</v>
      </c>
      <c r="H45" s="12">
        <v>269400</v>
      </c>
      <c r="I45" s="12">
        <v>4032000</v>
      </c>
      <c r="J45" s="12">
        <v>793500</v>
      </c>
      <c r="K45" s="12">
        <v>6119200</v>
      </c>
      <c r="L45" s="12">
        <v>96800</v>
      </c>
      <c r="M45" s="12">
        <v>3822700</v>
      </c>
      <c r="N45" s="12">
        <v>4458800</v>
      </c>
      <c r="O45" s="10">
        <v>0.13500000000000001</v>
      </c>
    </row>
    <row r="46" spans="1:15" x14ac:dyDescent="0.25">
      <c r="A46" t="s">
        <v>43</v>
      </c>
      <c r="C46" s="12">
        <v>61345200</v>
      </c>
      <c r="D46" s="12"/>
      <c r="E46" s="12">
        <v>35466600</v>
      </c>
      <c r="F46" s="12">
        <v>35159600</v>
      </c>
      <c r="G46" s="12">
        <v>21600</v>
      </c>
      <c r="H46" s="12">
        <v>285400</v>
      </c>
      <c r="I46" s="12">
        <v>4032000</v>
      </c>
      <c r="J46" s="12">
        <v>793500</v>
      </c>
      <c r="K46" s="12">
        <v>11900000</v>
      </c>
      <c r="L46" s="12">
        <v>185000</v>
      </c>
      <c r="M46" s="12">
        <v>3345600</v>
      </c>
      <c r="N46" s="12">
        <v>8968100</v>
      </c>
      <c r="O46" s="10">
        <v>0.14599999999999999</v>
      </c>
    </row>
    <row r="47" spans="1:15" x14ac:dyDescent="0.25">
      <c r="A47" t="s">
        <v>38</v>
      </c>
      <c r="C47" s="12">
        <v>56900400</v>
      </c>
      <c r="D47" s="12"/>
      <c r="E47" s="12">
        <v>39584400</v>
      </c>
      <c r="F47" s="12">
        <v>39433700</v>
      </c>
      <c r="G47" s="12">
        <v>28400</v>
      </c>
      <c r="H47" s="12">
        <v>122300</v>
      </c>
      <c r="I47" s="12">
        <v>971200</v>
      </c>
      <c r="J47" s="12">
        <v>847900</v>
      </c>
      <c r="K47" s="12">
        <v>8013700</v>
      </c>
      <c r="L47" s="12">
        <v>275000</v>
      </c>
      <c r="M47" s="12">
        <v>3126200</v>
      </c>
      <c r="N47" s="12">
        <v>4082000</v>
      </c>
      <c r="O47" s="11">
        <v>0.127</v>
      </c>
    </row>
    <row r="48" spans="1:15" ht="16.5" x14ac:dyDescent="0.35">
      <c r="A48" t="s">
        <v>39</v>
      </c>
      <c r="C48" s="13">
        <v>50357400</v>
      </c>
      <c r="D48" s="13"/>
      <c r="E48" s="13">
        <v>35309400</v>
      </c>
      <c r="F48" s="13">
        <v>35035200</v>
      </c>
      <c r="G48" s="13">
        <v>15000</v>
      </c>
      <c r="H48" s="13">
        <v>259200</v>
      </c>
      <c r="I48" s="13">
        <v>983200</v>
      </c>
      <c r="J48" s="13">
        <v>680400</v>
      </c>
      <c r="K48" s="13">
        <v>4838000</v>
      </c>
      <c r="L48" s="13">
        <v>13750</v>
      </c>
      <c r="M48" s="13">
        <v>2517800</v>
      </c>
      <c r="N48" s="13">
        <v>4653600</v>
      </c>
      <c r="O48" s="11">
        <v>0.14199999999999999</v>
      </c>
    </row>
    <row r="49" spans="1:15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5" x14ac:dyDescent="0.25">
      <c r="C50" s="12">
        <f>SUM(C37:C49)</f>
        <v>701418300</v>
      </c>
      <c r="D50" s="12"/>
      <c r="E50" s="12">
        <f>SUM(E37:E49)</f>
        <v>459652180</v>
      </c>
      <c r="F50" s="12">
        <f>SUM(F37:F49)</f>
        <v>455403780</v>
      </c>
      <c r="G50" s="12">
        <f>SUM(G36:G48)</f>
        <v>214200</v>
      </c>
      <c r="H50" s="12">
        <f>SUM(H36:H49)</f>
        <v>4034200</v>
      </c>
      <c r="I50" s="12">
        <f t="shared" ref="I50:N50" si="1">SUM(I37:I48)</f>
        <v>27321850</v>
      </c>
      <c r="J50" s="12">
        <f t="shared" si="1"/>
        <v>11508650</v>
      </c>
      <c r="K50" s="12">
        <f t="shared" si="1"/>
        <v>101157000</v>
      </c>
      <c r="L50" s="12">
        <f t="shared" si="1"/>
        <v>1945550</v>
      </c>
      <c r="M50" s="12">
        <f t="shared" si="1"/>
        <v>31259400</v>
      </c>
      <c r="N50" s="12">
        <f t="shared" si="1"/>
        <v>70558020</v>
      </c>
      <c r="O50" s="1"/>
    </row>
    <row r="51" spans="1:15" x14ac:dyDescent="0.25">
      <c r="C51" s="1"/>
      <c r="D51" s="1"/>
      <c r="E51" s="1"/>
      <c r="F51" s="1"/>
      <c r="G51" s="1"/>
      <c r="H51" s="1"/>
      <c r="I51" s="1"/>
    </row>
    <row r="52" spans="1:15" x14ac:dyDescent="0.25">
      <c r="C52" s="1"/>
      <c r="D52" s="1"/>
      <c r="E52" s="1"/>
      <c r="F52" s="1"/>
      <c r="G52" s="1"/>
      <c r="H52" s="1"/>
      <c r="I52" s="1"/>
    </row>
    <row r="53" spans="1:15" x14ac:dyDescent="0.25">
      <c r="C53" s="1"/>
      <c r="D53" s="1"/>
      <c r="E53" s="1"/>
      <c r="F53" s="1"/>
      <c r="G53" s="1"/>
      <c r="H53" s="1"/>
      <c r="I53" s="1"/>
    </row>
    <row r="54" spans="1:15" x14ac:dyDescent="0.25">
      <c r="A54" s="3" t="s">
        <v>45</v>
      </c>
      <c r="B54" s="3"/>
      <c r="C54" s="14">
        <f>AVERAGE(O37:O48)</f>
        <v>0.13966666666666663</v>
      </c>
      <c r="D54" s="5"/>
      <c r="E54" s="5"/>
      <c r="F54" s="1"/>
      <c r="G54" s="1"/>
      <c r="H54" s="1"/>
      <c r="I54" s="1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workbookViewId="0">
      <selection sqref="A1:XFD1048576"/>
    </sheetView>
  </sheetViews>
  <sheetFormatPr defaultRowHeight="15" x14ac:dyDescent="0.25"/>
  <cols>
    <col min="2" max="2" width="2.42578125" customWidth="1"/>
    <col min="3" max="3" width="13.42578125" customWidth="1"/>
    <col min="4" max="4" width="1.7109375" customWidth="1"/>
    <col min="5" max="6" width="12.5703125" customWidth="1"/>
    <col min="7" max="7" width="11.42578125" customWidth="1"/>
    <col min="8" max="8" width="11.7109375" customWidth="1"/>
    <col min="9" max="9" width="12.140625" customWidth="1"/>
    <col min="10" max="11" width="11.85546875" customWidth="1"/>
    <col min="12" max="12" width="10.85546875" customWidth="1"/>
    <col min="13" max="13" width="12" customWidth="1"/>
    <col min="14" max="15" width="14.28515625" bestFit="1" customWidth="1"/>
    <col min="16" max="16" width="9.85546875" customWidth="1"/>
  </cols>
  <sheetData>
    <row r="2" spans="1:13" x14ac:dyDescent="0.25">
      <c r="C2">
        <v>2018</v>
      </c>
    </row>
    <row r="4" spans="1:13" x14ac:dyDescent="0.25">
      <c r="C4" s="9" t="s">
        <v>12</v>
      </c>
      <c r="D4" s="9"/>
      <c r="E4" s="9" t="s">
        <v>12</v>
      </c>
      <c r="F4" s="9" t="s">
        <v>15</v>
      </c>
      <c r="G4" s="9" t="s">
        <v>23</v>
      </c>
      <c r="H4" s="9" t="s">
        <v>24</v>
      </c>
      <c r="I4" s="9" t="s">
        <v>21</v>
      </c>
      <c r="J4" s="9" t="s">
        <v>18</v>
      </c>
      <c r="K4" s="9" t="s">
        <v>19</v>
      </c>
      <c r="L4" s="9"/>
      <c r="M4" s="9"/>
    </row>
    <row r="5" spans="1:13" x14ac:dyDescent="0.25">
      <c r="C5" s="9" t="s">
        <v>13</v>
      </c>
      <c r="D5" s="9"/>
      <c r="E5" s="9" t="s">
        <v>14</v>
      </c>
      <c r="F5" s="9" t="s">
        <v>16</v>
      </c>
      <c r="G5" s="9"/>
      <c r="H5" s="9"/>
      <c r="I5" s="9"/>
      <c r="J5" s="9"/>
      <c r="K5" s="9" t="s">
        <v>16</v>
      </c>
      <c r="L5" s="9"/>
      <c r="M5" s="9"/>
    </row>
    <row r="6" spans="1:13" x14ac:dyDescent="0.25">
      <c r="A6" t="s">
        <v>0</v>
      </c>
      <c r="C6" s="1">
        <v>59152300</v>
      </c>
      <c r="D6" s="1"/>
      <c r="E6" s="1">
        <v>40743800</v>
      </c>
      <c r="F6" s="1">
        <v>18408500</v>
      </c>
      <c r="G6" s="1">
        <v>1846700</v>
      </c>
      <c r="H6" s="1">
        <v>38800</v>
      </c>
      <c r="I6" s="1">
        <v>3555900</v>
      </c>
      <c r="J6" s="1">
        <v>7932600</v>
      </c>
      <c r="K6" s="1">
        <v>5034500</v>
      </c>
      <c r="L6" s="6">
        <f t="shared" ref="L6:L17" si="0">SUM(K6/C6)</f>
        <v>8.5110807187548071E-2</v>
      </c>
      <c r="M6" s="6"/>
    </row>
    <row r="7" spans="1:13" x14ac:dyDescent="0.25">
      <c r="A7" t="s">
        <v>1</v>
      </c>
      <c r="C7" s="1">
        <v>57710800</v>
      </c>
      <c r="E7" s="1">
        <v>43842500</v>
      </c>
      <c r="F7" s="1">
        <v>13868300</v>
      </c>
      <c r="G7" s="1">
        <v>2224300</v>
      </c>
      <c r="H7" s="1">
        <v>890400</v>
      </c>
      <c r="I7" s="1">
        <v>2585100</v>
      </c>
      <c r="J7" s="1">
        <v>4230600</v>
      </c>
      <c r="K7" s="1">
        <v>3937900</v>
      </c>
      <c r="L7" s="6">
        <f t="shared" si="0"/>
        <v>6.8235061721549514E-2</v>
      </c>
      <c r="M7" s="6"/>
    </row>
    <row r="8" spans="1:13" x14ac:dyDescent="0.25">
      <c r="A8" t="s">
        <v>2</v>
      </c>
      <c r="C8" s="1">
        <v>49275100</v>
      </c>
      <c r="D8" s="1"/>
      <c r="E8" s="1">
        <v>31750700</v>
      </c>
      <c r="F8" s="1">
        <v>17524400</v>
      </c>
      <c r="G8" s="1">
        <v>2933200</v>
      </c>
      <c r="H8" s="1">
        <v>736100</v>
      </c>
      <c r="I8" s="1">
        <v>6579900</v>
      </c>
      <c r="J8" s="1">
        <v>6621900</v>
      </c>
      <c r="K8" s="1">
        <v>654200</v>
      </c>
      <c r="L8" s="6">
        <f t="shared" si="0"/>
        <v>1.327648244245065E-2</v>
      </c>
      <c r="M8" s="6"/>
    </row>
    <row r="9" spans="1:13" x14ac:dyDescent="0.25">
      <c r="A9" t="s">
        <v>3</v>
      </c>
      <c r="C9" s="1">
        <v>59747900</v>
      </c>
      <c r="D9" s="1"/>
      <c r="E9" s="1">
        <v>32981600</v>
      </c>
      <c r="F9" s="1">
        <v>26766300</v>
      </c>
      <c r="G9" s="1">
        <v>3070700</v>
      </c>
      <c r="H9" s="1">
        <v>225800</v>
      </c>
      <c r="I9" s="1">
        <v>7195900</v>
      </c>
      <c r="J9" s="1">
        <v>12722200</v>
      </c>
      <c r="K9" s="1">
        <v>3551700</v>
      </c>
      <c r="L9" s="6">
        <f t="shared" si="0"/>
        <v>5.944476709641678E-2</v>
      </c>
      <c r="M9" s="6"/>
    </row>
    <row r="10" spans="1:13" x14ac:dyDescent="0.25">
      <c r="A10" t="s">
        <v>4</v>
      </c>
      <c r="C10" s="1">
        <v>64662900</v>
      </c>
      <c r="D10" s="1"/>
      <c r="E10" s="1">
        <v>39422900</v>
      </c>
      <c r="F10" s="1">
        <v>25240000</v>
      </c>
      <c r="G10" s="1">
        <v>3781700</v>
      </c>
      <c r="H10" s="1">
        <v>43600</v>
      </c>
      <c r="I10" s="1">
        <v>9778600</v>
      </c>
      <c r="J10" s="1">
        <v>6267500</v>
      </c>
      <c r="K10" s="1">
        <v>5368600</v>
      </c>
      <c r="L10" s="6">
        <f t="shared" si="0"/>
        <v>8.3024423587559487E-2</v>
      </c>
      <c r="M10" s="6"/>
    </row>
    <row r="11" spans="1:13" x14ac:dyDescent="0.25">
      <c r="A11" t="s">
        <v>5</v>
      </c>
      <c r="C11" s="1">
        <v>64379800</v>
      </c>
      <c r="D11" s="1"/>
      <c r="E11" s="1">
        <v>42966700</v>
      </c>
      <c r="F11" s="1">
        <v>21413100</v>
      </c>
      <c r="G11" s="1">
        <v>1575100</v>
      </c>
      <c r="H11" s="1">
        <v>123200</v>
      </c>
      <c r="I11" s="1">
        <v>9510900</v>
      </c>
      <c r="J11" s="1">
        <v>6774600</v>
      </c>
      <c r="K11" s="1">
        <v>3429300</v>
      </c>
      <c r="L11" s="6">
        <f t="shared" si="0"/>
        <v>5.3266707880422121E-2</v>
      </c>
      <c r="M11" s="6"/>
    </row>
    <row r="12" spans="1:13" x14ac:dyDescent="0.25">
      <c r="A12" t="s">
        <v>6</v>
      </c>
      <c r="C12" s="1">
        <v>63053800</v>
      </c>
      <c r="D12" s="1"/>
      <c r="E12" s="1">
        <v>44376800</v>
      </c>
      <c r="F12" s="1">
        <v>18677000</v>
      </c>
      <c r="G12" s="1">
        <v>1537300</v>
      </c>
      <c r="H12" s="1">
        <v>214200</v>
      </c>
      <c r="I12" s="1">
        <v>2145300</v>
      </c>
      <c r="J12" s="1">
        <v>7272900</v>
      </c>
      <c r="K12" s="1">
        <v>7507300</v>
      </c>
      <c r="L12" s="6">
        <f t="shared" si="0"/>
        <v>0.11906181705147033</v>
      </c>
      <c r="M12" s="6"/>
    </row>
    <row r="13" spans="1:13" x14ac:dyDescent="0.25">
      <c r="A13" t="s">
        <v>7</v>
      </c>
      <c r="C13" s="1">
        <v>62573100</v>
      </c>
      <c r="D13" s="1">
        <v>43135500</v>
      </c>
      <c r="E13" s="1">
        <v>43135500</v>
      </c>
      <c r="F13" s="1">
        <v>19437600</v>
      </c>
      <c r="G13" s="1">
        <v>1808000</v>
      </c>
      <c r="H13" s="1">
        <v>186600</v>
      </c>
      <c r="I13" s="1">
        <v>3389500</v>
      </c>
      <c r="J13" s="1">
        <v>8559000</v>
      </c>
      <c r="K13" s="1">
        <v>5494500</v>
      </c>
      <c r="L13" s="6">
        <f t="shared" si="0"/>
        <v>8.7809298244772918E-2</v>
      </c>
      <c r="M13" s="6"/>
    </row>
    <row r="14" spans="1:13" x14ac:dyDescent="0.25">
      <c r="A14" t="s">
        <v>8</v>
      </c>
      <c r="C14" s="1">
        <v>58780100</v>
      </c>
      <c r="E14" s="1">
        <v>42107500</v>
      </c>
      <c r="F14" s="1">
        <v>16672600</v>
      </c>
      <c r="G14" s="1">
        <v>2380100</v>
      </c>
      <c r="H14" s="1">
        <v>211700</v>
      </c>
      <c r="I14" s="1">
        <v>3777000</v>
      </c>
      <c r="J14" s="1">
        <v>5029800</v>
      </c>
      <c r="K14" s="1">
        <v>5274000</v>
      </c>
      <c r="L14" s="6">
        <f t="shared" si="0"/>
        <v>8.9724243408908791E-2</v>
      </c>
      <c r="M14" s="6"/>
    </row>
    <row r="15" spans="1:13" x14ac:dyDescent="0.25">
      <c r="A15" t="s">
        <v>9</v>
      </c>
      <c r="C15" s="1">
        <v>55509200</v>
      </c>
      <c r="D15" s="1"/>
      <c r="E15" s="1">
        <v>40746000</v>
      </c>
      <c r="F15" s="1">
        <v>14763200</v>
      </c>
      <c r="G15" s="1">
        <v>2887500</v>
      </c>
      <c r="H15" s="1">
        <v>227200</v>
      </c>
      <c r="I15" s="1">
        <v>3344900</v>
      </c>
      <c r="J15" s="1">
        <v>4998500</v>
      </c>
      <c r="K15" s="1">
        <v>3305100</v>
      </c>
      <c r="L15" s="6">
        <f t="shared" si="0"/>
        <v>5.9541481412090251E-2</v>
      </c>
      <c r="M15" s="6"/>
    </row>
    <row r="16" spans="1:13" x14ac:dyDescent="0.25">
      <c r="A16" t="s">
        <v>10</v>
      </c>
      <c r="C16" s="1">
        <v>55047700</v>
      </c>
      <c r="D16" s="1"/>
      <c r="E16" s="1">
        <v>32342500</v>
      </c>
      <c r="F16" s="1">
        <v>22705200</v>
      </c>
      <c r="G16" s="1">
        <v>2929500</v>
      </c>
      <c r="H16" s="1">
        <v>249000</v>
      </c>
      <c r="I16" s="1">
        <v>4947900</v>
      </c>
      <c r="J16" s="1">
        <v>8601900</v>
      </c>
      <c r="K16" s="1">
        <v>5976900</v>
      </c>
      <c r="L16" s="6">
        <f t="shared" si="0"/>
        <v>0.10857674344250531</v>
      </c>
      <c r="M16" s="6"/>
    </row>
    <row r="17" spans="1:13" ht="17.25" x14ac:dyDescent="0.4">
      <c r="A17" t="s">
        <v>11</v>
      </c>
      <c r="C17" s="2">
        <v>52970200</v>
      </c>
      <c r="D17" s="2"/>
      <c r="E17" s="2">
        <v>36807500</v>
      </c>
      <c r="F17" s="2">
        <v>16162700</v>
      </c>
      <c r="G17" s="2">
        <v>2003900</v>
      </c>
      <c r="H17" s="2">
        <v>186300</v>
      </c>
      <c r="I17" s="2">
        <v>3669600</v>
      </c>
      <c r="J17" s="2">
        <v>5844400</v>
      </c>
      <c r="K17" s="2">
        <v>4458500</v>
      </c>
      <c r="L17" s="6">
        <f t="shared" si="0"/>
        <v>8.4169967264612927E-2</v>
      </c>
      <c r="M17" s="6"/>
    </row>
    <row r="18" spans="1:13" x14ac:dyDescent="0.25">
      <c r="C18" s="1"/>
      <c r="D18" s="1"/>
      <c r="E18" s="1"/>
      <c r="F18" s="1"/>
      <c r="I18" s="1"/>
      <c r="K18" s="1"/>
      <c r="L18" s="6"/>
      <c r="M18" s="6"/>
    </row>
    <row r="19" spans="1:13" x14ac:dyDescent="0.25">
      <c r="C19" s="1">
        <f>SUM(C6:C18)</f>
        <v>702862900</v>
      </c>
      <c r="D19" s="1"/>
      <c r="E19" s="1">
        <f>SUM(E6:E18)</f>
        <v>471224000</v>
      </c>
      <c r="F19" s="1">
        <f>SUM(F6:F18)</f>
        <v>231638900</v>
      </c>
      <c r="G19" s="1">
        <f>SUM(G5:G17)</f>
        <v>28978000</v>
      </c>
      <c r="H19" s="1">
        <f>SUM(H5:H18)</f>
        <v>3332900</v>
      </c>
      <c r="I19" s="1">
        <f>SUM(I6:I17)</f>
        <v>60480500</v>
      </c>
      <c r="J19" s="1">
        <f>SUM(J6:J17)</f>
        <v>84855900</v>
      </c>
      <c r="K19" s="1">
        <f>SUM(K6:K17)</f>
        <v>53992500</v>
      </c>
      <c r="L19" s="6"/>
      <c r="M19" s="6"/>
    </row>
    <row r="20" spans="1:13" x14ac:dyDescent="0.25">
      <c r="C20" s="1"/>
      <c r="D20" s="1"/>
      <c r="E20" s="1"/>
      <c r="F20" s="1"/>
      <c r="G20" s="1"/>
      <c r="H20" s="1"/>
      <c r="I20" s="1"/>
    </row>
    <row r="21" spans="1:13" x14ac:dyDescent="0.25">
      <c r="C21" s="1"/>
      <c r="D21" s="1"/>
      <c r="E21" s="1"/>
      <c r="F21" s="1"/>
      <c r="G21" s="1"/>
      <c r="H21" s="1"/>
      <c r="I21" s="1"/>
    </row>
    <row r="22" spans="1:13" x14ac:dyDescent="0.25">
      <c r="C22" s="1"/>
      <c r="D22" s="1"/>
      <c r="E22" s="1"/>
      <c r="F22" s="1"/>
      <c r="G22" s="1"/>
      <c r="H22" s="1"/>
      <c r="I22" s="1"/>
    </row>
    <row r="23" spans="1:13" x14ac:dyDescent="0.25">
      <c r="A23" s="3" t="s">
        <v>20</v>
      </c>
      <c r="B23" s="3"/>
      <c r="C23" s="4">
        <f>SUM(K19/C19)</f>
        <v>7.6817968340625181E-2</v>
      </c>
      <c r="D23" s="5"/>
      <c r="E23" s="5"/>
      <c r="F23" s="1"/>
      <c r="G23" s="1"/>
      <c r="H23" s="1"/>
      <c r="I23" s="1"/>
    </row>
    <row r="35" spans="1:16" x14ac:dyDescent="0.25">
      <c r="C35" s="9" t="s">
        <v>25</v>
      </c>
      <c r="D35" s="9"/>
      <c r="E35" s="9" t="s">
        <v>26</v>
      </c>
      <c r="F35" s="9" t="s">
        <v>27</v>
      </c>
      <c r="G35" s="9" t="s">
        <v>28</v>
      </c>
      <c r="H35" s="9" t="s">
        <v>24</v>
      </c>
      <c r="I35" s="9" t="s">
        <v>30</v>
      </c>
      <c r="J35" s="9" t="s">
        <v>31</v>
      </c>
      <c r="K35" s="9" t="s">
        <v>18</v>
      </c>
      <c r="L35" s="9" t="s">
        <v>34</v>
      </c>
      <c r="M35" s="9" t="s">
        <v>47</v>
      </c>
      <c r="N35" s="9" t="s">
        <v>32</v>
      </c>
      <c r="O35" s="9" t="s">
        <v>33</v>
      </c>
      <c r="P35" s="9" t="s">
        <v>35</v>
      </c>
    </row>
    <row r="36" spans="1:16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6" x14ac:dyDescent="0.25">
      <c r="A37" t="s">
        <v>0</v>
      </c>
      <c r="C37" s="12">
        <v>59152300</v>
      </c>
      <c r="D37" s="12"/>
      <c r="E37" s="12">
        <v>40743800</v>
      </c>
      <c r="F37" s="12">
        <v>40740000</v>
      </c>
      <c r="G37" s="12">
        <v>3800</v>
      </c>
      <c r="H37" s="12">
        <v>38800</v>
      </c>
      <c r="I37" s="12">
        <v>997500</v>
      </c>
      <c r="J37" s="12">
        <v>811700</v>
      </c>
      <c r="K37" s="12">
        <v>7932600</v>
      </c>
      <c r="L37" s="12">
        <v>0</v>
      </c>
      <c r="N37" s="12">
        <v>3555900</v>
      </c>
      <c r="O37" s="12">
        <v>5072000</v>
      </c>
      <c r="P37" s="11">
        <v>0.14599999999999999</v>
      </c>
    </row>
    <row r="38" spans="1:16" x14ac:dyDescent="0.25">
      <c r="A38" t="s">
        <v>1</v>
      </c>
      <c r="C38" s="12">
        <v>57710800</v>
      </c>
      <c r="D38" s="12"/>
      <c r="E38" s="12">
        <v>43842500</v>
      </c>
      <c r="F38" s="12">
        <v>43812500</v>
      </c>
      <c r="G38" s="12">
        <v>30000</v>
      </c>
      <c r="H38" s="12">
        <v>890400</v>
      </c>
      <c r="I38" s="12">
        <v>1450700</v>
      </c>
      <c r="J38" s="12">
        <v>763500</v>
      </c>
      <c r="K38" s="12">
        <v>4230600</v>
      </c>
      <c r="L38" s="12">
        <v>0</v>
      </c>
      <c r="N38" s="12">
        <v>2585100</v>
      </c>
      <c r="O38" s="12">
        <v>3948000</v>
      </c>
      <c r="P38" s="11">
        <v>0.113</v>
      </c>
    </row>
    <row r="39" spans="1:16" x14ac:dyDescent="0.25">
      <c r="A39" t="s">
        <v>2</v>
      </c>
      <c r="C39" s="12">
        <v>49275100</v>
      </c>
      <c r="D39" s="15"/>
      <c r="E39" s="12">
        <v>31766000</v>
      </c>
      <c r="F39" s="12">
        <v>31750700</v>
      </c>
      <c r="G39" s="12">
        <v>15300</v>
      </c>
      <c r="H39" s="12">
        <v>890400</v>
      </c>
      <c r="I39" s="12">
        <v>1875000</v>
      </c>
      <c r="J39" s="12">
        <v>1042900</v>
      </c>
      <c r="K39" s="12">
        <v>3621900</v>
      </c>
      <c r="L39" s="12">
        <v>3000000</v>
      </c>
      <c r="N39" s="12">
        <v>6579900</v>
      </c>
      <c r="O39" s="12">
        <v>499000</v>
      </c>
      <c r="P39" s="11">
        <v>0.14399999999999999</v>
      </c>
    </row>
    <row r="40" spans="1:16" x14ac:dyDescent="0.25">
      <c r="A40" t="s">
        <v>3</v>
      </c>
      <c r="C40" s="12">
        <v>59747900</v>
      </c>
      <c r="D40" s="12"/>
      <c r="E40" s="12">
        <v>33048500</v>
      </c>
      <c r="F40" s="12">
        <v>32981600</v>
      </c>
      <c r="G40" s="12">
        <v>66900</v>
      </c>
      <c r="H40" s="12">
        <v>225800</v>
      </c>
      <c r="I40" s="12">
        <v>2129300</v>
      </c>
      <c r="J40" s="12">
        <v>915900</v>
      </c>
      <c r="K40" s="12">
        <v>12722200</v>
      </c>
      <c r="L40" s="12">
        <v>2000000</v>
      </c>
      <c r="N40" s="12">
        <v>7195900</v>
      </c>
      <c r="O40" s="12">
        <v>1510300</v>
      </c>
      <c r="P40" s="11">
        <v>0.14599999999999999</v>
      </c>
    </row>
    <row r="41" spans="1:16" x14ac:dyDescent="0.25">
      <c r="A41" t="s">
        <v>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N41" s="12"/>
      <c r="O41" s="12"/>
      <c r="P41" s="11"/>
    </row>
    <row r="42" spans="1:16" x14ac:dyDescent="0.25">
      <c r="A42" t="s">
        <v>5</v>
      </c>
      <c r="C42" s="12">
        <v>64379800</v>
      </c>
      <c r="D42" s="12"/>
      <c r="E42" s="12">
        <v>43175200</v>
      </c>
      <c r="F42" s="12">
        <v>42966700</v>
      </c>
      <c r="G42" s="12">
        <v>85300</v>
      </c>
      <c r="H42" s="12">
        <v>123200</v>
      </c>
      <c r="I42" s="12">
        <v>831500</v>
      </c>
      <c r="J42" s="12">
        <v>705000</v>
      </c>
      <c r="K42" s="12">
        <v>6774600</v>
      </c>
      <c r="L42" s="12">
        <v>2413000</v>
      </c>
      <c r="N42" s="12">
        <v>9510900</v>
      </c>
      <c r="O42" s="12">
        <v>129300</v>
      </c>
      <c r="P42" s="11">
        <v>0.15</v>
      </c>
    </row>
    <row r="43" spans="1:16" x14ac:dyDescent="0.25">
      <c r="A43" t="s">
        <v>6</v>
      </c>
      <c r="C43" s="12">
        <v>63053800</v>
      </c>
      <c r="D43" s="12"/>
      <c r="E43" s="12">
        <v>44632600</v>
      </c>
      <c r="F43" s="12">
        <v>44376800</v>
      </c>
      <c r="G43" s="12">
        <v>41600</v>
      </c>
      <c r="H43" s="12">
        <v>214200</v>
      </c>
      <c r="I43" s="12">
        <v>793800</v>
      </c>
      <c r="J43" s="12">
        <v>708500</v>
      </c>
      <c r="K43" s="12">
        <v>7272900</v>
      </c>
      <c r="L43" s="12">
        <v>35000</v>
      </c>
      <c r="M43" s="12">
        <v>625000</v>
      </c>
      <c r="N43" s="12">
        <v>2145300</v>
      </c>
      <c r="O43" s="12">
        <v>6840700</v>
      </c>
      <c r="P43" s="11">
        <v>0.14299999999999999</v>
      </c>
    </row>
    <row r="44" spans="1:16" x14ac:dyDescent="0.25">
      <c r="A44" t="s">
        <v>7</v>
      </c>
      <c r="C44" s="12">
        <v>62573100</v>
      </c>
      <c r="D44" s="12"/>
      <c r="E44" s="12">
        <v>43361600</v>
      </c>
      <c r="F44" s="12">
        <v>43135500</v>
      </c>
      <c r="G44" s="12">
        <v>39500</v>
      </c>
      <c r="H44" s="12">
        <v>186600</v>
      </c>
      <c r="I44" s="12">
        <v>1000000</v>
      </c>
      <c r="J44" s="12">
        <v>741500</v>
      </c>
      <c r="K44" s="12">
        <v>6630100</v>
      </c>
      <c r="L44" s="12">
        <v>0</v>
      </c>
      <c r="M44" s="12">
        <v>1928900</v>
      </c>
      <c r="N44" s="12">
        <v>3389500</v>
      </c>
      <c r="O44" s="12">
        <v>5521500</v>
      </c>
      <c r="P44" s="10">
        <v>0.14199999999999999</v>
      </c>
    </row>
    <row r="45" spans="1:16" x14ac:dyDescent="0.25">
      <c r="A45" t="s">
        <v>8</v>
      </c>
      <c r="C45" s="12">
        <v>58780100</v>
      </c>
      <c r="D45" s="12"/>
      <c r="E45" s="12">
        <v>42343000</v>
      </c>
      <c r="F45" s="12">
        <v>42107500</v>
      </c>
      <c r="G45" s="12">
        <v>23800</v>
      </c>
      <c r="H45" s="12">
        <v>211700</v>
      </c>
      <c r="I45" s="12">
        <v>1500000</v>
      </c>
      <c r="J45" s="12">
        <v>818100</v>
      </c>
      <c r="K45" s="12">
        <v>5029800</v>
      </c>
      <c r="L45" s="12">
        <v>0</v>
      </c>
      <c r="M45" s="12">
        <v>638200</v>
      </c>
      <c r="N45" s="12">
        <v>3777000</v>
      </c>
      <c r="O45" s="12">
        <v>4674000</v>
      </c>
      <c r="P45" s="10">
        <v>0.14399999999999999</v>
      </c>
    </row>
    <row r="46" spans="1:16" x14ac:dyDescent="0.25">
      <c r="A46" t="s">
        <v>9</v>
      </c>
      <c r="C46" s="12">
        <v>55509200</v>
      </c>
      <c r="D46" s="12"/>
      <c r="E46" s="12">
        <v>40989800</v>
      </c>
      <c r="F46" s="12">
        <v>40746000</v>
      </c>
      <c r="G46" s="12">
        <v>16600</v>
      </c>
      <c r="H46" s="12">
        <v>227200</v>
      </c>
      <c r="I46" s="12">
        <v>2000000</v>
      </c>
      <c r="J46" s="12">
        <v>858300</v>
      </c>
      <c r="K46" s="12">
        <v>4998500</v>
      </c>
      <c r="L46" s="12">
        <v>0</v>
      </c>
      <c r="M46" s="12"/>
      <c r="N46" s="12">
        <v>3344900</v>
      </c>
      <c r="O46" s="12">
        <v>3317700</v>
      </c>
      <c r="P46" s="10">
        <v>0.12</v>
      </c>
    </row>
    <row r="47" spans="1:16" x14ac:dyDescent="0.25">
      <c r="A47" t="s">
        <v>10</v>
      </c>
      <c r="C47" s="12">
        <v>55047700</v>
      </c>
      <c r="D47" s="12"/>
      <c r="E47" s="12">
        <v>32621500</v>
      </c>
      <c r="F47" s="12">
        <v>32342500</v>
      </c>
      <c r="G47" s="12">
        <v>30000</v>
      </c>
      <c r="H47" s="12">
        <v>249000</v>
      </c>
      <c r="I47" s="12">
        <v>1925000</v>
      </c>
      <c r="J47" s="12">
        <v>975500</v>
      </c>
      <c r="K47" s="12">
        <v>8601900</v>
      </c>
      <c r="L47" s="12">
        <v>0</v>
      </c>
      <c r="M47" s="12">
        <v>2894200</v>
      </c>
      <c r="N47" s="12">
        <v>4947900</v>
      </c>
      <c r="O47" s="12">
        <v>3081700</v>
      </c>
      <c r="P47" s="11">
        <v>0.14599999999999999</v>
      </c>
    </row>
    <row r="48" spans="1:16" ht="16.5" x14ac:dyDescent="0.35">
      <c r="A48" t="s">
        <v>11</v>
      </c>
      <c r="C48" s="13">
        <v>52970200</v>
      </c>
      <c r="D48" s="13"/>
      <c r="E48" s="13">
        <v>37033800</v>
      </c>
      <c r="F48" s="13">
        <v>36807500</v>
      </c>
      <c r="G48" s="13">
        <v>40000</v>
      </c>
      <c r="H48" s="13">
        <v>186300</v>
      </c>
      <c r="I48" s="13">
        <v>1281600</v>
      </c>
      <c r="J48" s="13">
        <v>722300</v>
      </c>
      <c r="K48" s="13">
        <v>5844400</v>
      </c>
      <c r="L48" s="13">
        <v>0</v>
      </c>
      <c r="M48" s="13">
        <v>890400</v>
      </c>
      <c r="N48" s="13">
        <v>2585100</v>
      </c>
      <c r="O48" s="13">
        <v>4612600</v>
      </c>
      <c r="P48" s="11">
        <v>0.13600000000000001</v>
      </c>
    </row>
    <row r="49" spans="1:16" x14ac:dyDescent="0.2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6" x14ac:dyDescent="0.25">
      <c r="C50" s="12">
        <f>SUM(C37:C49)</f>
        <v>638200000</v>
      </c>
      <c r="D50" s="12"/>
      <c r="E50" s="12">
        <f>SUM(E37:E49)</f>
        <v>433558300</v>
      </c>
      <c r="F50" s="12">
        <f>SUM(F37:F49)</f>
        <v>431767300</v>
      </c>
      <c r="G50" s="12">
        <f>SUM(G36:G48)</f>
        <v>392800</v>
      </c>
      <c r="H50" s="12">
        <f>SUM(H36:H49)</f>
        <v>3443600</v>
      </c>
      <c r="I50" s="12">
        <f t="shared" ref="I50:O50" si="1">SUM(I37:I48)</f>
        <v>15784400</v>
      </c>
      <c r="J50" s="12">
        <f t="shared" si="1"/>
        <v>9063200</v>
      </c>
      <c r="K50" s="12">
        <f t="shared" si="1"/>
        <v>73659500</v>
      </c>
      <c r="L50" s="12">
        <f t="shared" si="1"/>
        <v>7448000</v>
      </c>
      <c r="M50" s="12">
        <f>SUM(M37:M48)</f>
        <v>6976700</v>
      </c>
      <c r="N50" s="12">
        <f t="shared" si="1"/>
        <v>49617400</v>
      </c>
      <c r="O50" s="12">
        <f t="shared" si="1"/>
        <v>39206800</v>
      </c>
      <c r="P50" s="1"/>
    </row>
    <row r="51" spans="1:16" x14ac:dyDescent="0.25">
      <c r="C51" s="1"/>
      <c r="D51" s="1"/>
      <c r="E51" s="1"/>
      <c r="F51" s="1"/>
      <c r="G51" s="1"/>
      <c r="H51" s="1"/>
      <c r="I51" s="1"/>
    </row>
    <row r="52" spans="1:16" x14ac:dyDescent="0.25">
      <c r="C52" s="1"/>
      <c r="D52" s="1"/>
      <c r="E52" s="1"/>
      <c r="F52" s="1"/>
      <c r="G52" s="1"/>
      <c r="H52" s="1"/>
      <c r="I52" s="1"/>
    </row>
    <row r="53" spans="1:16" x14ac:dyDescent="0.25">
      <c r="C53" s="1"/>
      <c r="D53" s="1"/>
      <c r="E53" s="1"/>
      <c r="F53" s="1"/>
      <c r="G53" s="1"/>
      <c r="H53" s="1"/>
      <c r="I53" s="1"/>
    </row>
    <row r="54" spans="1:16" x14ac:dyDescent="0.25">
      <c r="A54" s="3" t="s">
        <v>20</v>
      </c>
      <c r="B54" s="3"/>
      <c r="C54" s="14">
        <f>AVERAGE(P37:P48)</f>
        <v>0.13909090909090913</v>
      </c>
      <c r="D54" s="5"/>
      <c r="E54" s="5"/>
      <c r="F54" s="1"/>
      <c r="G54" s="1"/>
      <c r="H54" s="1"/>
      <c r="I54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Carter</dc:creator>
  <cp:lastModifiedBy>acw6</cp:lastModifiedBy>
  <cp:lastPrinted>2020-06-24T17:37:19Z</cp:lastPrinted>
  <dcterms:created xsi:type="dcterms:W3CDTF">2011-02-14T16:29:02Z</dcterms:created>
  <dcterms:modified xsi:type="dcterms:W3CDTF">2020-06-24T17:37:23Z</dcterms:modified>
</cp:coreProperties>
</file>