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000142  ESM Proceeding  Environmental Tracker R/Discovery/STAFF 2nd SET/"/>
    </mc:Choice>
  </mc:AlternateContent>
  <xr:revisionPtr revIDLastSave="0" documentId="13_ncr:1_{D36253F4-7DCC-4DEE-950E-655AC1070490}" xr6:coauthVersionLast="44" xr6:coauthVersionMax="44" xr10:uidLastSave="{00000000-0000-0000-0000-000000000000}"/>
  <bookViews>
    <workbookView xWindow="-110" yWindow="-110" windowWidth="19420" windowHeight="10420" xr2:uid="{CA4FD726-2B9D-492C-8A27-ED22388AA0DF}"/>
  </bookViews>
  <sheets>
    <sheet name="DR-02-003 Attachment" sheetId="1" r:id="rId1"/>
  </sheets>
  <definedNames>
    <definedName name="_xlnm.Print_Area" localSheetId="0">'DR-02-003 Attachment'!$A$1:$T$15</definedName>
    <definedName name="_xlnm.Print_Titles" localSheetId="0">'DR-02-003 Attachment'!$A:$A,'DR-02-003 Attachment'!$1:$7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4" i="1"/>
  <c r="T13" i="1"/>
  <c r="T12" i="1"/>
  <c r="T11" i="1"/>
  <c r="T10" i="1"/>
  <c r="T9" i="1"/>
  <c r="T8" i="1"/>
  <c r="T15" i="1" l="1"/>
</calcChain>
</file>

<file path=xl/sharedStrings.xml><?xml version="1.0" encoding="utf-8"?>
<sst xmlns="http://schemas.openxmlformats.org/spreadsheetml/2006/main" count="12" uniqueCount="12">
  <si>
    <t>Cash Spend Breakdown</t>
  </si>
  <si>
    <t>Total</t>
  </si>
  <si>
    <t>CCP - ARO ROUTINE MAINTENANCE</t>
  </si>
  <si>
    <t>CCP - BASIN CLOSURE</t>
  </si>
  <si>
    <t>CCP - CCR WELLS</t>
  </si>
  <si>
    <t>CCP - LANDFILL</t>
  </si>
  <si>
    <t>CCP - MISCELLANEOUS</t>
  </si>
  <si>
    <t>EHS - ARO GROUNDWATER</t>
  </si>
  <si>
    <t>EHS - ARO PERMITTING</t>
  </si>
  <si>
    <t>Case No. 2020-00142</t>
  </si>
  <si>
    <t>Duke Energy Kentucky, Inc.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</si>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</sst>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0" fillId="0" borderId="0" xfId="0" applyAlignment="1"/>
    <xf numFmtId="0" fontId="3" fillId="0" borderId="0" xfId="0" applyFont="1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32C3-6B5D-4D10-9CEA-FB40911AF444}">
  <dimension ref="A1:T16"/>
  <sheetViews>
    <sheetView tabSelected="1" view="pageLayout" zoomScaleNormal="80" workbookViewId="0">
      <selection activeCell="J5" sqref="J5"/>
    </sheetView>
  </sheetViews>
  <sheetFormatPr defaultRowHeight="14.5" x14ac:dyDescent="0.35"/>
  <cols>
    <col min="1" max="1" width="33.90625" customWidth="1"/>
    <col min="2" max="19" width="14.453125" customWidth="1"/>
    <col min="20" max="20" width="15.81640625" customWidth="1"/>
  </cols>
  <sheetData>
    <row r="1" spans="1:20" x14ac:dyDescent="0.35">
      <c r="A1" t="s">
        <v>10</v>
      </c>
    </row>
    <row r="2" spans="1:20" x14ac:dyDescent="0.35">
      <c r="A2" t="s">
        <v>9</v>
      </c>
    </row>
    <row r="3" spans="1:20" x14ac:dyDescent="0.35">
      <c r="A3" t="s">
        <v>0</v>
      </c>
    </row>
    <row r="6" spans="1:20" ht="15" thickBot="1" x14ac:dyDescent="0.4"/>
    <row r="7" spans="1:20" x14ac:dyDescent="0.35">
      <c r="A7" s="9" t="s">
        <v>11</v>
      </c>
      <c r="B7" s="1">
        <v>43191</v>
      </c>
      <c r="C7" s="2">
        <v>43221</v>
      </c>
      <c r="D7" s="2">
        <v>43252</v>
      </c>
      <c r="E7" s="2">
        <v>43282</v>
      </c>
      <c r="F7" s="2">
        <v>43313</v>
      </c>
      <c r="G7" s="2">
        <v>43344</v>
      </c>
      <c r="H7" s="2">
        <v>43374</v>
      </c>
      <c r="I7" s="2">
        <v>43405</v>
      </c>
      <c r="J7" s="2">
        <v>43435</v>
      </c>
      <c r="K7" s="2">
        <v>43466</v>
      </c>
      <c r="L7" s="2">
        <v>43497</v>
      </c>
      <c r="M7" s="2">
        <v>43525</v>
      </c>
      <c r="N7" s="2">
        <v>43556</v>
      </c>
      <c r="O7" s="2">
        <v>43586</v>
      </c>
      <c r="P7" s="2">
        <v>43617</v>
      </c>
      <c r="Q7" s="2">
        <v>43647</v>
      </c>
      <c r="R7" s="2">
        <v>43678</v>
      </c>
      <c r="S7" s="2">
        <v>43709</v>
      </c>
      <c r="T7" s="3" t="s">
        <v>1</v>
      </c>
    </row>
    <row r="8" spans="1:20" x14ac:dyDescent="0.35">
      <c r="A8" s="8" t="s">
        <v>2</v>
      </c>
      <c r="B8" s="4">
        <v>-1092</v>
      </c>
      <c r="C8" s="4">
        <v>10181</v>
      </c>
      <c r="D8" s="4">
        <v>30635</v>
      </c>
      <c r="E8" s="4">
        <v>10287</v>
      </c>
      <c r="F8" s="4">
        <v>15131</v>
      </c>
      <c r="G8" s="4">
        <v>79586</v>
      </c>
      <c r="H8" s="4">
        <v>33180</v>
      </c>
      <c r="I8" s="4">
        <v>25743</v>
      </c>
      <c r="J8" s="4">
        <v>20644</v>
      </c>
      <c r="K8" s="4">
        <v>5464</v>
      </c>
      <c r="L8" s="4">
        <v>8342</v>
      </c>
      <c r="M8" s="4">
        <v>9917</v>
      </c>
      <c r="N8" s="4">
        <v>177672</v>
      </c>
      <c r="O8" s="4">
        <v>141803</v>
      </c>
      <c r="P8" s="4">
        <v>111389</v>
      </c>
      <c r="Q8" s="4">
        <v>21379</v>
      </c>
      <c r="R8" s="4">
        <v>40259</v>
      </c>
      <c r="S8" s="4">
        <v>105435</v>
      </c>
      <c r="T8" s="5">
        <f>SUM(B8:S8)</f>
        <v>845955</v>
      </c>
    </row>
    <row r="9" spans="1:20" x14ac:dyDescent="0.35">
      <c r="A9" s="8" t="s">
        <v>3</v>
      </c>
      <c r="B9" s="4">
        <v>127104</v>
      </c>
      <c r="C9" s="4">
        <v>33412</v>
      </c>
      <c r="D9" s="4">
        <v>31160</v>
      </c>
      <c r="E9" s="4">
        <v>74941</v>
      </c>
      <c r="F9" s="4">
        <v>290924</v>
      </c>
      <c r="G9" s="4">
        <v>84621</v>
      </c>
      <c r="H9" s="4">
        <v>36732</v>
      </c>
      <c r="I9" s="4">
        <v>150098</v>
      </c>
      <c r="J9" s="4">
        <v>178883</v>
      </c>
      <c r="K9" s="4">
        <v>88597</v>
      </c>
      <c r="L9" s="4">
        <v>74487</v>
      </c>
      <c r="M9" s="4">
        <v>338173</v>
      </c>
      <c r="N9" s="4">
        <v>1344726</v>
      </c>
      <c r="O9" s="4">
        <v>1401041</v>
      </c>
      <c r="P9" s="4">
        <v>1244584</v>
      </c>
      <c r="Q9" s="4">
        <v>1309603</v>
      </c>
      <c r="R9" s="4">
        <v>370886</v>
      </c>
      <c r="S9" s="4">
        <v>-116106</v>
      </c>
      <c r="T9" s="5">
        <f t="shared" ref="T9:T14" si="0">SUM(B9:S9)</f>
        <v>7063866</v>
      </c>
    </row>
    <row r="10" spans="1:20" x14ac:dyDescent="0.35">
      <c r="A10" s="8" t="s">
        <v>4</v>
      </c>
      <c r="B10" s="4">
        <v>426</v>
      </c>
      <c r="C10" s="4">
        <v>1064</v>
      </c>
      <c r="D10" s="4">
        <v>55376</v>
      </c>
      <c r="E10" s="4">
        <v>61918</v>
      </c>
      <c r="F10" s="4">
        <v>-24982</v>
      </c>
      <c r="G10" s="4">
        <v>9560</v>
      </c>
      <c r="H10" s="4">
        <v>650</v>
      </c>
      <c r="I10" s="4">
        <v>2404</v>
      </c>
      <c r="J10" s="4">
        <v>12329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>
        <f t="shared" si="0"/>
        <v>118745</v>
      </c>
    </row>
    <row r="11" spans="1:20" x14ac:dyDescent="0.35">
      <c r="A11" s="8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-2498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>
        <f t="shared" si="0"/>
        <v>-2498</v>
      </c>
    </row>
    <row r="12" spans="1:20" x14ac:dyDescent="0.35">
      <c r="A12" s="8" t="s">
        <v>6</v>
      </c>
      <c r="B12" s="4">
        <v>1685</v>
      </c>
      <c r="C12" s="4">
        <v>21515</v>
      </c>
      <c r="D12" s="4">
        <v>8030</v>
      </c>
      <c r="E12" s="4">
        <v>23275</v>
      </c>
      <c r="F12" s="4">
        <v>5954</v>
      </c>
      <c r="G12" s="4">
        <v>4159</v>
      </c>
      <c r="H12" s="4">
        <v>23815</v>
      </c>
      <c r="I12" s="4">
        <v>791</v>
      </c>
      <c r="J12" s="4">
        <v>10762</v>
      </c>
      <c r="K12" s="4">
        <v>40104</v>
      </c>
      <c r="L12" s="4">
        <v>5314</v>
      </c>
      <c r="M12" s="4">
        <v>3654</v>
      </c>
      <c r="N12" s="4">
        <v>18122</v>
      </c>
      <c r="O12" s="4">
        <v>23645</v>
      </c>
      <c r="P12" s="4">
        <v>26172</v>
      </c>
      <c r="Q12" s="4">
        <v>3971</v>
      </c>
      <c r="R12" s="4">
        <v>1268</v>
      </c>
      <c r="S12" s="4">
        <v>8673</v>
      </c>
      <c r="T12" s="5">
        <f t="shared" si="0"/>
        <v>230909</v>
      </c>
    </row>
    <row r="13" spans="1:20" x14ac:dyDescent="0.35">
      <c r="A13" s="8" t="s">
        <v>7</v>
      </c>
      <c r="B13" s="4">
        <v>38453</v>
      </c>
      <c r="C13" s="4">
        <v>22607</v>
      </c>
      <c r="D13" s="4">
        <v>20444</v>
      </c>
      <c r="E13" s="4">
        <v>15551</v>
      </c>
      <c r="F13" s="4">
        <v>26055</v>
      </c>
      <c r="G13" s="4">
        <v>88738</v>
      </c>
      <c r="H13" s="4">
        <v>-32601</v>
      </c>
      <c r="I13" s="4">
        <v>50463</v>
      </c>
      <c r="J13" s="4">
        <v>29542</v>
      </c>
      <c r="K13" s="4">
        <v>29905</v>
      </c>
      <c r="L13" s="4">
        <v>49272</v>
      </c>
      <c r="M13" s="4">
        <v>44159</v>
      </c>
      <c r="N13" s="4">
        <v>25662</v>
      </c>
      <c r="O13" s="4">
        <v>49280</v>
      </c>
      <c r="P13" s="4">
        <v>31421</v>
      </c>
      <c r="Q13" s="4">
        <v>27853</v>
      </c>
      <c r="R13" s="4">
        <v>70235</v>
      </c>
      <c r="S13" s="4">
        <v>39483</v>
      </c>
      <c r="T13" s="5">
        <f t="shared" si="0"/>
        <v>626522</v>
      </c>
    </row>
    <row r="14" spans="1:20" x14ac:dyDescent="0.35">
      <c r="A14" s="8" t="s">
        <v>8</v>
      </c>
      <c r="B14" s="4">
        <v>6424</v>
      </c>
      <c r="C14" s="4">
        <v>11455</v>
      </c>
      <c r="D14" s="4">
        <v>5256</v>
      </c>
      <c r="E14" s="4">
        <v>10613</v>
      </c>
      <c r="F14" s="4">
        <v>8733</v>
      </c>
      <c r="G14" s="4">
        <v>8471</v>
      </c>
      <c r="H14" s="4">
        <v>8110</v>
      </c>
      <c r="I14" s="4">
        <v>11427</v>
      </c>
      <c r="J14" s="4">
        <v>10877</v>
      </c>
      <c r="K14" s="4">
        <v>13926</v>
      </c>
      <c r="L14" s="4">
        <v>13436</v>
      </c>
      <c r="M14" s="4">
        <v>12706</v>
      </c>
      <c r="N14" s="4">
        <v>22365</v>
      </c>
      <c r="O14" s="4">
        <v>25286</v>
      </c>
      <c r="P14" s="4">
        <v>9667</v>
      </c>
      <c r="Q14" s="4">
        <v>5779</v>
      </c>
      <c r="R14" s="4">
        <v>5111</v>
      </c>
      <c r="S14" s="4">
        <v>9992</v>
      </c>
      <c r="T14" s="5">
        <f t="shared" si="0"/>
        <v>199634</v>
      </c>
    </row>
    <row r="15" spans="1:20" ht="15" thickBot="1" x14ac:dyDescent="0.4">
      <c r="B15" s="6">
        <f t="shared" ref="B15:S15" si="1">SUM(B8:B14)</f>
        <v>173000</v>
      </c>
      <c r="C15" s="6">
        <f t="shared" si="1"/>
        <v>100234</v>
      </c>
      <c r="D15" s="6">
        <f t="shared" si="1"/>
        <v>150901</v>
      </c>
      <c r="E15" s="6">
        <f t="shared" si="1"/>
        <v>196585</v>
      </c>
      <c r="F15" s="6">
        <f t="shared" si="1"/>
        <v>321815</v>
      </c>
      <c r="G15" s="6">
        <f t="shared" si="1"/>
        <v>275135</v>
      </c>
      <c r="H15" s="6">
        <f t="shared" si="1"/>
        <v>69886</v>
      </c>
      <c r="I15" s="6">
        <f t="shared" si="1"/>
        <v>238428</v>
      </c>
      <c r="J15" s="6">
        <f t="shared" si="1"/>
        <v>263037</v>
      </c>
      <c r="K15" s="6">
        <f t="shared" si="1"/>
        <v>177996</v>
      </c>
      <c r="L15" s="6">
        <f t="shared" si="1"/>
        <v>150851</v>
      </c>
      <c r="M15" s="6">
        <f t="shared" si="1"/>
        <v>408609</v>
      </c>
      <c r="N15" s="6">
        <f t="shared" si="1"/>
        <v>1588547</v>
      </c>
      <c r="O15" s="6">
        <f t="shared" si="1"/>
        <v>1641055</v>
      </c>
      <c r="P15" s="6">
        <f t="shared" si="1"/>
        <v>1423233</v>
      </c>
      <c r="Q15" s="6">
        <f t="shared" si="1"/>
        <v>1368585</v>
      </c>
      <c r="R15" s="6">
        <f t="shared" si="1"/>
        <v>487759</v>
      </c>
      <c r="S15" s="6">
        <f t="shared" si="1"/>
        <v>47477</v>
      </c>
      <c r="T15" s="7">
        <f>SUM(T8:T14)</f>
        <v>9083133</v>
      </c>
    </row>
    <row r="16" spans="1:20" ht="15" thickTop="1" x14ac:dyDescent="0.3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pageMargins left="0.7" right="0.7" top="1.5" bottom="0.75" header="1" footer="0.3"/>
  <pageSetup scale="65" orientation="landscape" r:id="rId1"/>
  <headerFooter>
    <oddHeader>&amp;R&amp;"Times New Roman,Bold"KyPSC Case No. 2020-00142
STAFF-DR-02-003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623DE911B2841AAB5707FA07B0260" ma:contentTypeVersion="4" ma:contentTypeDescription="Create a new document." ma:contentTypeScope="" ma:versionID="ab255df186e40f3d384e2f29ea7ae37d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Raiford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C3C68-3D50-48E6-BE7C-917F1D92C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704901-4042-4417-BF41-C7710DACCBC6}">
  <ds:schemaRefs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858BDF-46BE-4367-8FF1-275F2B025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DR-02-003 Attachment</vt:lpstr>
      <vt:lpstr>'DR-02-003 Attachment'!Print_Area</vt:lpstr>
      <vt:lpstr>'DR-02-003 Attachment'!Print_Titles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Itemized Cash Spend</dc:subject>
  <dc:creator>Evans, Bill</dc:creator>
  <cp:lastModifiedBy>Sunderman, Minna</cp:lastModifiedBy>
  <cp:lastPrinted>2020-09-09T18:38:22Z</cp:lastPrinted>
  <dcterms:created xsi:type="dcterms:W3CDTF">2020-09-04T13:33:19Z</dcterms:created>
  <dcterms:modified xsi:type="dcterms:W3CDTF">2020-09-10T18:32:30Z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0x01010080A623DE911B2841AAB5707FA07B0260</vt:lpwstr>
  </property>
</Properties>
</file>