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1" l="1"/>
  <c r="J13" i="1"/>
  <c r="J12" i="1"/>
  <c r="J11" i="1"/>
  <c r="J10" i="1"/>
  <c r="J9" i="1"/>
  <c r="F13" i="1"/>
  <c r="E13" i="1"/>
  <c r="F11" i="1"/>
  <c r="E11" i="1"/>
  <c r="F14" i="1"/>
  <c r="E14" i="1"/>
  <c r="F12" i="1"/>
  <c r="E12" i="1"/>
  <c r="F10" i="1"/>
  <c r="E10" i="1"/>
  <c r="F9" i="1"/>
  <c r="E9" i="1"/>
  <c r="J8" i="1"/>
  <c r="F8" i="1"/>
  <c r="E8" i="1"/>
</calcChain>
</file>

<file path=xl/sharedStrings.xml><?xml version="1.0" encoding="utf-8"?>
<sst xmlns="http://schemas.openxmlformats.org/spreadsheetml/2006/main" count="19" uniqueCount="16">
  <si>
    <t xml:space="preserve">Interest on </t>
  </si>
  <si>
    <t>LTD</t>
  </si>
  <si>
    <t>Operating</t>
  </si>
  <si>
    <t>Margins</t>
  </si>
  <si>
    <t>TIER</t>
  </si>
  <si>
    <t>OTIER</t>
  </si>
  <si>
    <t>Equity to</t>
  </si>
  <si>
    <t>Assets</t>
  </si>
  <si>
    <t>DSC</t>
  </si>
  <si>
    <t>Residential</t>
  </si>
  <si>
    <t>kWh Sales</t>
  </si>
  <si>
    <t>% Change in</t>
  </si>
  <si>
    <t>MEADE COUNTY RECC</t>
  </si>
  <si>
    <t>HISTORICAL METRICS</t>
  </si>
  <si>
    <t xml:space="preserve">Net  </t>
  </si>
  <si>
    <t>EXHIBIT AS-1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</si>
</sst>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9" fontId="2" fillId="0" borderId="0" xfId="2" applyFont="1"/>
    <xf numFmtId="9" fontId="3" fillId="0" borderId="0" xfId="2" applyFont="1" applyAlignment="1">
      <alignment horizontal="center"/>
    </xf>
    <xf numFmtId="9" fontId="3" fillId="0" borderId="0" xfId="2" applyFont="1" applyBorder="1" applyAlignment="1">
      <alignment horizontal="center"/>
    </xf>
    <xf numFmtId="165" fontId="2" fillId="0" borderId="0" xfId="2" applyNumberFormat="1" applyFont="1"/>
    <xf numFmtId="10" fontId="2" fillId="0" borderId="0" xfId="2" applyNumberFormat="1" applyFont="1"/>
    <xf numFmtId="0" fontId="2" fillId="0" borderId="0" xfId="0" applyFont="1" applyFill="1" applyAlignment="1">
      <alignment horizontal="center"/>
    </xf>
    <xf numFmtId="164" fontId="2" fillId="0" borderId="1" xfId="1" applyNumberFormat="1" applyFont="1" applyFill="1" applyBorder="1"/>
    <xf numFmtId="2" fontId="2" fillId="0" borderId="1" xfId="0" applyNumberFormat="1" applyFont="1" applyFill="1" applyBorder="1"/>
    <xf numFmtId="10" fontId="2" fillId="0" borderId="1" xfId="2" applyNumberFormat="1" applyFont="1" applyFill="1" applyBorder="1"/>
    <xf numFmtId="0" fontId="2" fillId="0" borderId="1" xfId="0" applyFont="1" applyFill="1" applyBorder="1"/>
    <xf numFmtId="165" fontId="2" fillId="0" borderId="1" xfId="2" applyNumberFormat="1" applyFont="1" applyFill="1" applyBorder="1"/>
    <xf numFmtId="0" fontId="2" fillId="0" borderId="0" xfId="0" applyFont="1" applyFill="1"/>
    <xf numFmtId="0" fontId="3" fillId="0" borderId="0" xfId="0" applyFont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workbookViewId="0">
      <selection activeCell="E3" sqref="E3"/>
    </sheetView>
  </sheetViews>
  <sheetFormatPr defaultRowHeight="15" x14ac:dyDescent="0.2"/>
  <cols>
    <col min="1" max="1" width="9.140625" style="1"/>
    <col min="2" max="2" width="13.5703125" style="3" bestFit="1" customWidth="1"/>
    <col min="3" max="3" width="14.42578125" style="3" bestFit="1" customWidth="1"/>
    <col min="4" max="6" width="12.85546875" style="3" customWidth="1"/>
    <col min="7" max="7" width="12.85546875" style="7" customWidth="1"/>
    <col min="8" max="8" width="12.85546875" style="3" customWidth="1"/>
    <col min="9" max="9" width="15.5703125" style="3" bestFit="1" customWidth="1"/>
    <col min="10" max="10" width="15.42578125" style="3" bestFit="1" customWidth="1"/>
    <col min="11" max="16384" width="9.140625" style="3"/>
  </cols>
  <sheetData>
    <row r="1" spans="1:10" ht="15.75" x14ac:dyDescent="0.25">
      <c r="A1" s="19" t="s">
        <v>12</v>
      </c>
    </row>
    <row r="2" spans="1:10" ht="15.75" x14ac:dyDescent="0.25">
      <c r="A2" s="19" t="s">
        <v>15</v>
      </c>
    </row>
    <row r="3" spans="1:10" ht="15.75" x14ac:dyDescent="0.25">
      <c r="A3" s="19" t="s">
        <v>13</v>
      </c>
    </row>
    <row r="4" spans="1:10" ht="26.25" customHeight="1" x14ac:dyDescent="0.25">
      <c r="B4" s="2"/>
      <c r="C4" s="2"/>
      <c r="D4" s="2"/>
      <c r="E4" s="2"/>
      <c r="F4" s="2"/>
      <c r="G4" s="8"/>
      <c r="H4" s="2"/>
      <c r="I4" s="2"/>
      <c r="J4" s="2" t="s">
        <v>11</v>
      </c>
    </row>
    <row r="5" spans="1:10" ht="15.75" x14ac:dyDescent="0.25">
      <c r="B5" s="2" t="s">
        <v>0</v>
      </c>
      <c r="C5" s="2" t="s">
        <v>14</v>
      </c>
      <c r="D5" s="2" t="s">
        <v>2</v>
      </c>
      <c r="E5" s="2"/>
      <c r="F5" s="2"/>
      <c r="G5" s="8" t="s">
        <v>6</v>
      </c>
      <c r="H5" s="2"/>
      <c r="I5" s="2" t="s">
        <v>9</v>
      </c>
      <c r="J5" s="2" t="s">
        <v>9</v>
      </c>
    </row>
    <row r="6" spans="1:10" s="6" customFormat="1" ht="15.75" x14ac:dyDescent="0.25">
      <c r="A6" s="4"/>
      <c r="B6" s="5" t="s">
        <v>1</v>
      </c>
      <c r="C6" s="5" t="s">
        <v>3</v>
      </c>
      <c r="D6" s="5" t="s">
        <v>3</v>
      </c>
      <c r="E6" s="5" t="s">
        <v>4</v>
      </c>
      <c r="F6" s="5" t="s">
        <v>5</v>
      </c>
      <c r="G6" s="9" t="s">
        <v>7</v>
      </c>
      <c r="H6" s="5" t="s">
        <v>8</v>
      </c>
      <c r="I6" s="5" t="s">
        <v>10</v>
      </c>
      <c r="J6" s="5" t="s">
        <v>10</v>
      </c>
    </row>
    <row r="8" spans="1:10" ht="26.25" customHeight="1" x14ac:dyDescent="0.2">
      <c r="A8" s="1">
        <v>2013</v>
      </c>
      <c r="B8" s="13">
        <v>1849538.02</v>
      </c>
      <c r="C8" s="13">
        <v>1900024.35</v>
      </c>
      <c r="D8" s="13">
        <v>1477327.93</v>
      </c>
      <c r="E8" s="14">
        <f t="shared" ref="E8:E14" si="0">(B8+C8)/B8</f>
        <v>2.0272967246166695</v>
      </c>
      <c r="F8" s="14">
        <f t="shared" ref="F8:F14" si="1">(B8+D8)/B8</f>
        <v>1.7987551020984149</v>
      </c>
      <c r="G8" s="15">
        <v>0.32129999999999997</v>
      </c>
      <c r="H8" s="16">
        <v>1.46</v>
      </c>
      <c r="I8" s="13">
        <v>364681522</v>
      </c>
      <c r="J8" s="17">
        <f>(I8/346401726)-1</f>
        <v>5.2770510733540554E-2</v>
      </c>
    </row>
    <row r="9" spans="1:10" s="18" customFormat="1" ht="26.25" customHeight="1" x14ac:dyDescent="0.2">
      <c r="A9" s="12">
        <v>2014</v>
      </c>
      <c r="B9" s="13">
        <v>1652979.34</v>
      </c>
      <c r="C9" s="13">
        <v>1878112.78</v>
      </c>
      <c r="D9" s="13">
        <v>1413260.12</v>
      </c>
      <c r="E9" s="14">
        <f t="shared" si="0"/>
        <v>2.1361985806791752</v>
      </c>
      <c r="F9" s="14">
        <f t="shared" si="1"/>
        <v>1.8549774856835173</v>
      </c>
      <c r="G9" s="15">
        <v>0.33829999999999999</v>
      </c>
      <c r="H9" s="16">
        <v>2.08</v>
      </c>
      <c r="I9" s="13">
        <v>368919577</v>
      </c>
      <c r="J9" s="17">
        <f>I9/I8-1</f>
        <v>1.1621249622842056E-2</v>
      </c>
    </row>
    <row r="10" spans="1:10" ht="26.25" customHeight="1" x14ac:dyDescent="0.2">
      <c r="A10" s="1">
        <v>2015</v>
      </c>
      <c r="B10" s="13">
        <v>1605991.94</v>
      </c>
      <c r="C10" s="13">
        <v>1747236.69</v>
      </c>
      <c r="D10" s="13">
        <v>1257313.77</v>
      </c>
      <c r="E10" s="14">
        <f t="shared" si="0"/>
        <v>2.0879486045241298</v>
      </c>
      <c r="F10" s="14">
        <f t="shared" si="1"/>
        <v>1.7828892154963119</v>
      </c>
      <c r="G10" s="15">
        <v>0.32929999999999998</v>
      </c>
      <c r="H10" s="16">
        <v>1.96</v>
      </c>
      <c r="I10" s="13">
        <v>348157269</v>
      </c>
      <c r="J10" s="17">
        <f>I10/I9-1</f>
        <v>-5.6278683199292523E-2</v>
      </c>
    </row>
    <row r="11" spans="1:10" s="18" customFormat="1" ht="26.25" customHeight="1" x14ac:dyDescent="0.2">
      <c r="A11" s="12">
        <v>2016</v>
      </c>
      <c r="B11" s="13">
        <v>1683370.68</v>
      </c>
      <c r="C11" s="13">
        <v>1775231.24</v>
      </c>
      <c r="D11" s="13">
        <v>1378548.99</v>
      </c>
      <c r="E11" s="14">
        <f t="shared" si="0"/>
        <v>2.0545694190182759</v>
      </c>
      <c r="F11" s="14">
        <f t="shared" si="1"/>
        <v>1.8189218253462749</v>
      </c>
      <c r="G11" s="15">
        <v>0.32300000000000001</v>
      </c>
      <c r="H11" s="14">
        <v>2</v>
      </c>
      <c r="I11" s="13">
        <v>352360441</v>
      </c>
      <c r="J11" s="17">
        <f t="shared" ref="J11:J14" si="2">I11/I10-1</f>
        <v>1.2072624570133472E-2</v>
      </c>
    </row>
    <row r="12" spans="1:10" ht="26.25" customHeight="1" x14ac:dyDescent="0.2">
      <c r="A12" s="1">
        <v>2017</v>
      </c>
      <c r="B12" s="13">
        <v>1674849.85</v>
      </c>
      <c r="C12" s="13">
        <v>1509167.49</v>
      </c>
      <c r="D12" s="13">
        <v>1224187.19</v>
      </c>
      <c r="E12" s="14">
        <f t="shared" si="0"/>
        <v>1.9010762905104597</v>
      </c>
      <c r="F12" s="14">
        <f t="shared" si="1"/>
        <v>1.7309235451763034</v>
      </c>
      <c r="G12" s="15">
        <v>0.33639999999999998</v>
      </c>
      <c r="H12" s="16">
        <v>1.96</v>
      </c>
      <c r="I12" s="13">
        <v>328041671</v>
      </c>
      <c r="J12" s="17">
        <f t="shared" si="2"/>
        <v>-6.901674300038696E-2</v>
      </c>
    </row>
    <row r="13" spans="1:10" s="18" customFormat="1" ht="26.25" customHeight="1" x14ac:dyDescent="0.2">
      <c r="A13" s="12">
        <v>2018</v>
      </c>
      <c r="B13" s="13">
        <v>2090122.82</v>
      </c>
      <c r="C13" s="13">
        <v>1751325.84</v>
      </c>
      <c r="D13" s="13">
        <v>1120003.48</v>
      </c>
      <c r="E13" s="14">
        <f t="shared" si="0"/>
        <v>1.8379057073784784</v>
      </c>
      <c r="F13" s="14">
        <f t="shared" si="1"/>
        <v>1.5358553427018224</v>
      </c>
      <c r="G13" s="15">
        <v>0.30819999999999997</v>
      </c>
      <c r="H13" s="16">
        <v>1.83</v>
      </c>
      <c r="I13" s="13">
        <v>359192314</v>
      </c>
      <c r="J13" s="17">
        <f t="shared" si="2"/>
        <v>9.49594083734564E-2</v>
      </c>
    </row>
    <row r="14" spans="1:10" ht="26.25" customHeight="1" x14ac:dyDescent="0.2">
      <c r="A14" s="1">
        <v>2019</v>
      </c>
      <c r="B14" s="13">
        <v>2127309.0099999998</v>
      </c>
      <c r="C14" s="13">
        <v>491205.12</v>
      </c>
      <c r="D14" s="13">
        <v>-49160.14</v>
      </c>
      <c r="E14" s="14">
        <f t="shared" si="0"/>
        <v>1.2309044514412131</v>
      </c>
      <c r="F14" s="14">
        <f t="shared" si="1"/>
        <v>0.97689092662659294</v>
      </c>
      <c r="G14" s="15">
        <v>0.30520000000000003</v>
      </c>
      <c r="H14" s="16">
        <v>1.51</v>
      </c>
      <c r="I14" s="13">
        <v>342644970</v>
      </c>
      <c r="J14" s="17">
        <f t="shared" si="2"/>
        <v>-4.6068201782290874E-2</v>
      </c>
    </row>
    <row r="19" spans="10:10" x14ac:dyDescent="0.2">
      <c r="J19" s="10"/>
    </row>
    <row r="20" spans="10:10" x14ac:dyDescent="0.2">
      <c r="J20" s="10"/>
    </row>
    <row r="21" spans="10:10" x14ac:dyDescent="0.2">
      <c r="J21" s="10"/>
    </row>
    <row r="23" spans="10:10" x14ac:dyDescent="0.2">
      <c r="J23" s="11"/>
    </row>
  </sheetData>
  <pageMargins left="0.7" right="0.7" top="0.75" bottom="0.75" header="0.3" footer="0.3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Swanson</dc:creator>
  <cp:lastModifiedBy>John Wolfram</cp:lastModifiedBy>
  <cp:lastPrinted>2020-05-28T15:53:59Z</cp:lastPrinted>
  <dcterms:created xsi:type="dcterms:W3CDTF">2020-05-21T19:36:39Z</dcterms:created>
  <dcterms:modified xsi:type="dcterms:W3CDTF">2020-05-28T15:54:53Z</dcterms:modified>
</cp:coreProperties>
</file>