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0730" windowHeight="11760"/>
  </bookViews>
  <sheets>
    <sheet name="Sheet1" sheetId="1" r:id="rId1"/>
  </sheets>
  <definedNames>
    <definedName name="_xlnm.Print_Area" localSheetId="0">Sheet1!$A$1:$H$21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 l="1"/>
  <c r="E21" i="1"/>
  <c r="F21" i="1"/>
  <c r="G21" i="1"/>
  <c r="H21" i="1"/>
  <c r="H15" i="1"/>
  <c r="D15" i="1"/>
  <c r="E15" i="1"/>
  <c r="F15" i="1"/>
  <c r="G15" i="1"/>
  <c r="C15" i="1"/>
  <c r="D10" i="1" l="1"/>
  <c r="E10" i="1"/>
  <c r="F10" i="1"/>
  <c r="G10" i="1"/>
  <c r="H10" i="1"/>
  <c r="C10" i="1"/>
</calcChain>
</file>

<file path=xl/sharedStrings.xml><?xml version="1.0" encoding="utf-8"?>
<sst xmlns="http://schemas.openxmlformats.org/spreadsheetml/2006/main" count="22" uniqueCount="20">
  <si>
    <t>A</t>
  </si>
  <si>
    <t>B</t>
  </si>
  <si>
    <t>C</t>
  </si>
  <si>
    <t>TEST YEAR</t>
  </si>
  <si>
    <t>Meade County Rural Electric Cooperative Corporation</t>
  </si>
  <si>
    <t>TIER, OTIER, DSC Ratios</t>
  </si>
  <si>
    <t>Interest on Long-Term Debt</t>
  </si>
  <si>
    <t>Net Margins</t>
  </si>
  <si>
    <t>D</t>
  </si>
  <si>
    <t>E</t>
  </si>
  <si>
    <t>G</t>
  </si>
  <si>
    <t>H</t>
  </si>
  <si>
    <t>Depreciation</t>
  </si>
  <si>
    <t>Debt Service</t>
  </si>
  <si>
    <t>TIER (A + B)/A</t>
  </si>
  <si>
    <t>OTIER (A + D)/A</t>
  </si>
  <si>
    <t>Patronage Capital &amp; Operating Margins</t>
  </si>
  <si>
    <t>F</t>
  </si>
  <si>
    <t>DSC (A + B + F)/G</t>
  </si>
  <si>
    <t>Exhibit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</si>
</sst>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64" fontId="0" fillId="0" borderId="0" xfId="2" applyNumberFormat="1" applyFont="1"/>
    <xf numFmtId="0" fontId="3" fillId="0" borderId="0" xfId="0" applyFont="1"/>
    <xf numFmtId="164" fontId="0" fillId="0" borderId="0" xfId="2" applyNumberFormat="1" applyFont="1" applyBorder="1"/>
    <xf numFmtId="2" fontId="0" fillId="0" borderId="0" xfId="0" applyNumberFormat="1"/>
    <xf numFmtId="165" fontId="0" fillId="0" borderId="0" xfId="1" applyNumberFormat="1" applyFont="1"/>
    <xf numFmtId="2" fontId="2" fillId="0" borderId="0" xfId="0" applyNumberFormat="1" applyFont="1"/>
    <xf numFmtId="43" fontId="2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J15" sqref="J15"/>
    </sheetView>
  </sheetViews>
  <sheetFormatPr defaultRowHeight="15" x14ac:dyDescent="0.25"/>
  <cols>
    <col min="2" max="2" width="36" bestFit="1" customWidth="1"/>
    <col min="3" max="7" width="11.7109375" customWidth="1"/>
    <col min="8" max="8" width="13.28515625" customWidth="1"/>
    <col min="9" max="9" width="14.28515625" bestFit="1" customWidth="1"/>
    <col min="10" max="10" width="10.5703125" bestFit="1" customWidth="1"/>
  </cols>
  <sheetData>
    <row r="1" spans="1:10" ht="15.75" x14ac:dyDescent="0.25">
      <c r="A1" s="6" t="s">
        <v>4</v>
      </c>
      <c r="B1" s="1"/>
    </row>
    <row r="2" spans="1:10" ht="15.75" x14ac:dyDescent="0.25">
      <c r="A2" s="6" t="s">
        <v>19</v>
      </c>
      <c r="B2" s="1"/>
    </row>
    <row r="3" spans="1:10" ht="15.75" x14ac:dyDescent="0.25">
      <c r="A3" s="6" t="s">
        <v>5</v>
      </c>
      <c r="B3" s="1"/>
    </row>
    <row r="4" spans="1:10" ht="15.75" x14ac:dyDescent="0.25">
      <c r="A4" s="6"/>
    </row>
    <row r="6" spans="1:10" x14ac:dyDescent="0.25">
      <c r="C6" s="3"/>
      <c r="D6" s="3"/>
      <c r="F6" s="3"/>
      <c r="H6" s="3" t="s">
        <v>3</v>
      </c>
    </row>
    <row r="7" spans="1:10" x14ac:dyDescent="0.25">
      <c r="C7" s="2">
        <v>2014</v>
      </c>
      <c r="D7" s="2">
        <v>2015</v>
      </c>
      <c r="E7" s="2">
        <v>2016</v>
      </c>
      <c r="F7" s="2">
        <v>2017</v>
      </c>
      <c r="G7" s="2">
        <v>2018</v>
      </c>
      <c r="H7" s="2">
        <v>2019</v>
      </c>
    </row>
    <row r="8" spans="1:10" x14ac:dyDescent="0.25">
      <c r="A8" s="3" t="s">
        <v>0</v>
      </c>
      <c r="B8" t="s">
        <v>6</v>
      </c>
      <c r="C8" s="9">
        <v>1652979</v>
      </c>
      <c r="D8" s="9">
        <v>1605992</v>
      </c>
      <c r="E8" s="9">
        <v>1683371</v>
      </c>
      <c r="F8" s="9">
        <v>1674850</v>
      </c>
      <c r="G8" s="9">
        <v>2090123</v>
      </c>
      <c r="H8" s="5">
        <v>2127309</v>
      </c>
      <c r="J8" s="4"/>
    </row>
    <row r="9" spans="1:10" x14ac:dyDescent="0.25">
      <c r="A9" s="3" t="s">
        <v>1</v>
      </c>
      <c r="B9" t="s">
        <v>7</v>
      </c>
      <c r="C9" s="9">
        <v>1878113</v>
      </c>
      <c r="D9" s="9">
        <v>1747237</v>
      </c>
      <c r="E9" s="9">
        <v>1775231</v>
      </c>
      <c r="F9" s="9">
        <v>1509167</v>
      </c>
      <c r="G9" s="9">
        <v>1751326</v>
      </c>
      <c r="H9" s="5">
        <v>491205</v>
      </c>
      <c r="J9" s="4"/>
    </row>
    <row r="10" spans="1:10" s="1" customFormat="1" x14ac:dyDescent="0.25">
      <c r="A10" s="3" t="s">
        <v>2</v>
      </c>
      <c r="B10" s="1" t="s">
        <v>14</v>
      </c>
      <c r="C10" s="10">
        <f>+(C8+C9)/C8</f>
        <v>2.1361989474760419</v>
      </c>
      <c r="D10" s="10">
        <f t="shared" ref="D10:H10" si="0">+(D8+D9)/D8</f>
        <v>2.0879487569053894</v>
      </c>
      <c r="E10" s="10">
        <f t="shared" si="0"/>
        <v>2.0545690759790918</v>
      </c>
      <c r="F10" s="10">
        <f t="shared" si="0"/>
        <v>1.9010759172463205</v>
      </c>
      <c r="G10" s="10">
        <f t="shared" si="0"/>
        <v>1.837905711769116</v>
      </c>
      <c r="H10" s="10">
        <f t="shared" si="0"/>
        <v>1.2309043961173483</v>
      </c>
      <c r="J10" s="11"/>
    </row>
    <row r="11" spans="1:10" x14ac:dyDescent="0.25">
      <c r="A11" s="3"/>
      <c r="C11" s="8"/>
      <c r="D11" s="8"/>
      <c r="E11" s="8"/>
      <c r="F11" s="8"/>
      <c r="G11" s="8"/>
      <c r="H11" s="7"/>
    </row>
    <row r="12" spans="1:10" x14ac:dyDescent="0.25">
      <c r="C12" s="3"/>
      <c r="D12" s="3"/>
      <c r="F12" s="3"/>
      <c r="H12" s="3" t="s">
        <v>3</v>
      </c>
    </row>
    <row r="13" spans="1:10" x14ac:dyDescent="0.25">
      <c r="C13" s="2">
        <v>2014</v>
      </c>
      <c r="D13" s="2">
        <v>2015</v>
      </c>
      <c r="E13" s="2">
        <v>2016</v>
      </c>
      <c r="F13" s="2">
        <v>2017</v>
      </c>
      <c r="G13" s="2">
        <v>2018</v>
      </c>
      <c r="H13" s="2">
        <v>2019</v>
      </c>
    </row>
    <row r="14" spans="1:10" x14ac:dyDescent="0.25">
      <c r="A14" s="3" t="s">
        <v>8</v>
      </c>
      <c r="B14" t="s">
        <v>16</v>
      </c>
      <c r="C14" s="9">
        <v>1413260</v>
      </c>
      <c r="D14" s="9">
        <v>1257314</v>
      </c>
      <c r="E14" s="9">
        <v>1378549</v>
      </c>
      <c r="F14" s="9">
        <v>1224187</v>
      </c>
      <c r="G14" s="9">
        <v>1120003</v>
      </c>
      <c r="H14" s="5">
        <v>-49160</v>
      </c>
    </row>
    <row r="15" spans="1:10" s="1" customFormat="1" x14ac:dyDescent="0.25">
      <c r="A15" s="3" t="s">
        <v>9</v>
      </c>
      <c r="B15" s="1" t="s">
        <v>15</v>
      </c>
      <c r="C15" s="10">
        <f>+(C14+C8)/C8</f>
        <v>1.8549775889469859</v>
      </c>
      <c r="D15" s="10">
        <f t="shared" ref="D15:H15" si="1">+(D14+D8)/D8</f>
        <v>1.7828893294611678</v>
      </c>
      <c r="E15" s="10">
        <f t="shared" si="1"/>
        <v>1.8189216756139912</v>
      </c>
      <c r="F15" s="10">
        <f t="shared" si="1"/>
        <v>1.7309233662716064</v>
      </c>
      <c r="G15" s="10">
        <f t="shared" si="1"/>
        <v>1.5358550669027613</v>
      </c>
      <c r="H15" s="10">
        <f t="shared" si="1"/>
        <v>0.97689099232880605</v>
      </c>
    </row>
    <row r="17" spans="1:8" x14ac:dyDescent="0.25">
      <c r="C17" s="3"/>
      <c r="D17" s="3"/>
      <c r="F17" s="3"/>
      <c r="H17" s="3" t="s">
        <v>3</v>
      </c>
    </row>
    <row r="18" spans="1:8" x14ac:dyDescent="0.25">
      <c r="C18" s="2">
        <v>2014</v>
      </c>
      <c r="D18" s="2">
        <v>2015</v>
      </c>
      <c r="E18" s="2">
        <v>2016</v>
      </c>
      <c r="F18" s="2">
        <v>2017</v>
      </c>
      <c r="G18" s="2">
        <v>2018</v>
      </c>
      <c r="H18" s="2">
        <v>2019</v>
      </c>
    </row>
    <row r="19" spans="1:8" x14ac:dyDescent="0.25">
      <c r="A19" s="3" t="s">
        <v>17</v>
      </c>
      <c r="B19" t="s">
        <v>12</v>
      </c>
      <c r="C19" s="9">
        <v>3777113</v>
      </c>
      <c r="D19" s="9">
        <v>3702433</v>
      </c>
      <c r="E19" s="9">
        <v>4066711</v>
      </c>
      <c r="F19" s="9">
        <v>4163482</v>
      </c>
      <c r="G19" s="9">
        <v>4297337</v>
      </c>
      <c r="H19" s="5">
        <v>4378968</v>
      </c>
    </row>
    <row r="20" spans="1:8" x14ac:dyDescent="0.25">
      <c r="A20" s="3" t="s">
        <v>10</v>
      </c>
      <c r="B20" t="s">
        <v>13</v>
      </c>
      <c r="C20" s="9">
        <v>3507043</v>
      </c>
      <c r="D20" s="9">
        <v>3598764</v>
      </c>
      <c r="E20" s="9">
        <v>3770015</v>
      </c>
      <c r="F20" s="9">
        <v>3748088</v>
      </c>
      <c r="G20" s="9">
        <v>4435357</v>
      </c>
      <c r="H20" s="5">
        <v>4643881</v>
      </c>
    </row>
    <row r="21" spans="1:8" s="1" customFormat="1" x14ac:dyDescent="0.25">
      <c r="A21" s="3" t="s">
        <v>11</v>
      </c>
      <c r="B21" s="1" t="s">
        <v>18</v>
      </c>
      <c r="C21" s="10">
        <f>+(C8+C9+C19)/C20</f>
        <v>2.0838652391772783</v>
      </c>
      <c r="D21" s="10">
        <f t="shared" ref="D21:H21" si="2">+(D8+D9+D19)/D20</f>
        <v>1.9605792433179836</v>
      </c>
      <c r="E21" s="10">
        <f t="shared" si="2"/>
        <v>1.9960963020041034</v>
      </c>
      <c r="F21" s="10">
        <f t="shared" si="2"/>
        <v>1.96033257490219</v>
      </c>
      <c r="G21" s="10">
        <f t="shared" si="2"/>
        <v>1.8349787852477264</v>
      </c>
      <c r="H21" s="10">
        <f t="shared" si="2"/>
        <v>1.5068176811593579</v>
      </c>
    </row>
    <row r="22" spans="1:8" x14ac:dyDescent="0.25">
      <c r="C22" s="8"/>
      <c r="D22" s="8"/>
      <c r="E22" s="8"/>
      <c r="F22" s="8"/>
      <c r="G22" s="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John Wolfram</cp:lastModifiedBy>
  <cp:lastPrinted>2020-05-28T01:25:18Z</cp:lastPrinted>
  <dcterms:created xsi:type="dcterms:W3CDTF">2019-03-14T13:36:19Z</dcterms:created>
  <dcterms:modified xsi:type="dcterms:W3CDTF">2020-05-28T01:25:47Z</dcterms:modified>
</cp:coreProperties>
</file>