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2020 Refinance Rate Mechanism\Discovery\Support\"/>
    </mc:Choice>
  </mc:AlternateContent>
  <xr:revisionPtr revIDLastSave="0" documentId="13_ncr:1_{28F402A5-6003-4250-B03D-4A40611D932D}" xr6:coauthVersionLast="44" xr6:coauthVersionMax="44" xr10:uidLastSave="{00000000-0000-0000-0000-000000000000}"/>
  <bookViews>
    <workbookView xWindow="22932" yWindow="-108" windowWidth="23256" windowHeight="12576" xr2:uid="{06E8CA57-AAF5-44AF-9E78-F9BFE3B05412}"/>
  </bookViews>
  <sheets>
    <sheet name="PSCDR1_NUM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6" i="1"/>
  <c r="E5" i="1"/>
  <c r="E17" i="1"/>
  <c r="E9" i="1"/>
  <c r="D8" i="1" l="1"/>
  <c r="C20" i="1"/>
  <c r="C19" i="1"/>
  <c r="C16" i="1"/>
  <c r="C14" i="1"/>
  <c r="C11" i="1"/>
  <c r="D11" i="1" l="1"/>
  <c r="E8" i="1"/>
  <c r="C8" i="1"/>
  <c r="D14" i="1" l="1"/>
  <c r="E11" i="1"/>
  <c r="D16" i="1" l="1"/>
  <c r="E14" i="1"/>
  <c r="E16" i="1" l="1"/>
  <c r="D20" i="1"/>
  <c r="E20" i="1" s="1"/>
  <c r="D19" i="1"/>
  <c r="E19" i="1" s="1"/>
</calcChain>
</file>

<file path=xl/sharedStrings.xml><?xml version="1.0" encoding="utf-8"?>
<sst xmlns="http://schemas.openxmlformats.org/spreadsheetml/2006/main" count="16" uniqueCount="16">
  <si>
    <t>Net Investment Rate Base</t>
  </si>
  <si>
    <t>Multiplied by: Rate of Return</t>
  </si>
  <si>
    <t>Operating Income Requirement</t>
  </si>
  <si>
    <t>Less: Operating Income - Present Rates</t>
  </si>
  <si>
    <t>Operating Income Deficiency</t>
  </si>
  <si>
    <t>Multiplied by: Revenue Conversion Factor</t>
  </si>
  <si>
    <t>Increase in Revenue Requirement</t>
  </si>
  <si>
    <t>Increase in Revenue Requirement - Water Sales</t>
  </si>
  <si>
    <t>Forecasted Operating Revenues - Water Sales</t>
  </si>
  <si>
    <t>Total Revenue Water Sales - Required Rates</t>
  </si>
  <si>
    <t>Percentage Increase</t>
  </si>
  <si>
    <t>Order</t>
  </si>
  <si>
    <t>PSCDR1_NUM002</t>
  </si>
  <si>
    <t>Kentucky-American Water Company</t>
  </si>
  <si>
    <t>Revenue Requirement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</si>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</sst>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0.000%"/>
    <numFmt numFmtId="165" formatCode="0.0000%"/>
    <numFmt numFmtId="166" formatCode="#,##0.0000_);\(#,##0.00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2" applyNumberFormat="1" applyFont="1"/>
    <xf numFmtId="5" fontId="0" fillId="0" borderId="0" xfId="1" applyNumberFormat="1" applyFont="1"/>
    <xf numFmtId="37" fontId="0" fillId="0" borderId="0" xfId="0" applyNumberFormat="1"/>
    <xf numFmtId="37" fontId="0" fillId="0" borderId="1" xfId="0" applyNumberFormat="1" applyBorder="1"/>
    <xf numFmtId="166" fontId="0" fillId="0" borderId="1" xfId="0" applyNumberFormat="1" applyBorder="1"/>
    <xf numFmtId="37" fontId="0" fillId="0" borderId="2" xfId="0" applyNumberFormat="1" applyBorder="1"/>
    <xf numFmtId="5" fontId="0" fillId="0" borderId="2" xfId="1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164" fontId="0" fillId="0" borderId="1" xfId="2" applyNumberFormat="1" applyFont="1" applyBorder="1"/>
    <xf numFmtId="165" fontId="0" fillId="0" borderId="1" xfId="2" applyNumberFormat="1" applyFont="1" applyBorder="1"/>
    <xf numFmtId="165" fontId="0" fillId="0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04A8-E979-4151-897B-727F0E1802B3}">
  <dimension ref="B1:E20"/>
  <sheetViews>
    <sheetView tabSelected="1" workbookViewId="0"/>
  </sheetViews>
  <sheetFormatPr defaultRowHeight="14.4" x14ac:dyDescent="0.3"/>
  <cols>
    <col min="1" max="1" width="3.33203125" customWidth="1"/>
    <col min="2" max="2" width="41.77734375" customWidth="1"/>
    <col min="3" max="3" width="14.6640625" bestFit="1" customWidth="1"/>
    <col min="4" max="4" width="15.77734375" bestFit="1" customWidth="1"/>
    <col min="5" max="5" width="13.77734375" customWidth="1"/>
  </cols>
  <sheetData>
    <row r="1" spans="2:5" x14ac:dyDescent="0.3">
      <c r="B1" s="9" t="s">
        <v>13</v>
      </c>
    </row>
    <row r="2" spans="2:5" x14ac:dyDescent="0.3">
      <c r="B2" s="9" t="s">
        <v>14</v>
      </c>
    </row>
    <row r="4" spans="2:5" x14ac:dyDescent="0.3">
      <c r="C4" s="8" t="s">
        <v>11</v>
      </c>
      <c r="D4" s="8" t="s">
        <v>12</v>
      </c>
      <c r="E4" s="8" t="s">
        <v>15</v>
      </c>
    </row>
    <row r="5" spans="2:5" x14ac:dyDescent="0.3">
      <c r="B5" t="s">
        <v>0</v>
      </c>
      <c r="C5" s="2">
        <v>443653707</v>
      </c>
      <c r="D5" s="2">
        <v>443653707</v>
      </c>
      <c r="E5" s="3">
        <f>D5-C5</f>
        <v>0</v>
      </c>
    </row>
    <row r="6" spans="2:5" x14ac:dyDescent="0.3">
      <c r="B6" t="s">
        <v>1</v>
      </c>
      <c r="C6" s="11">
        <v>7.6899999999999996E-2</v>
      </c>
      <c r="D6" s="12">
        <v>7.1400000000000005E-2</v>
      </c>
      <c r="E6" s="10">
        <f>D6-C6</f>
        <v>-5.499999999999991E-3</v>
      </c>
    </row>
    <row r="8" spans="2:5" x14ac:dyDescent="0.3">
      <c r="B8" t="s">
        <v>2</v>
      </c>
      <c r="C8" s="3">
        <f>C5*C6</f>
        <v>34116970.068300001</v>
      </c>
      <c r="D8" s="3">
        <f>D5*D6</f>
        <v>31676874.679800004</v>
      </c>
      <c r="E8" s="3">
        <f>D8-C8</f>
        <v>-2440095.3884999976</v>
      </c>
    </row>
    <row r="9" spans="2:5" x14ac:dyDescent="0.3">
      <c r="B9" t="s">
        <v>3</v>
      </c>
      <c r="C9" s="4">
        <v>24172918</v>
      </c>
      <c r="D9" s="4">
        <v>24172918</v>
      </c>
      <c r="E9" s="4">
        <f>D9-C9</f>
        <v>0</v>
      </c>
    </row>
    <row r="10" spans="2:5" x14ac:dyDescent="0.3">
      <c r="C10" s="3"/>
      <c r="D10" s="3"/>
      <c r="E10" s="3"/>
    </row>
    <row r="11" spans="2:5" x14ac:dyDescent="0.3">
      <c r="B11" t="s">
        <v>4</v>
      </c>
      <c r="C11" s="3">
        <f>C8-C9</f>
        <v>9944052.0683000013</v>
      </c>
      <c r="D11" s="3">
        <f>D8-D9</f>
        <v>7503956.6798000038</v>
      </c>
      <c r="E11" s="3">
        <f>D11-C11</f>
        <v>-2440095.3884999976</v>
      </c>
    </row>
    <row r="12" spans="2:5" x14ac:dyDescent="0.3">
      <c r="B12" t="s">
        <v>5</v>
      </c>
      <c r="C12" s="5">
        <v>1.3474565000000001</v>
      </c>
      <c r="D12" s="5">
        <v>1.3474565000000001</v>
      </c>
      <c r="E12" s="4">
        <f>D12-C12</f>
        <v>0</v>
      </c>
    </row>
    <row r="13" spans="2:5" x14ac:dyDescent="0.3">
      <c r="C13" s="3"/>
      <c r="D13" s="3"/>
      <c r="E13" s="3"/>
    </row>
    <row r="14" spans="2:5" ht="15" thickBot="1" x14ac:dyDescent="0.35">
      <c r="B14" t="s">
        <v>6</v>
      </c>
      <c r="C14" s="6">
        <f>C11*C12</f>
        <v>13399177.595769281</v>
      </c>
      <c r="D14" s="6">
        <f>D11*D12</f>
        <v>10111255.203914935</v>
      </c>
      <c r="E14" s="6">
        <f>D14-C14</f>
        <v>-3287922.3918543458</v>
      </c>
    </row>
    <row r="15" spans="2:5" ht="15" thickTop="1" x14ac:dyDescent="0.3">
      <c r="C15" s="3"/>
      <c r="D15" s="3"/>
      <c r="E15" s="3"/>
    </row>
    <row r="16" spans="2:5" x14ac:dyDescent="0.3">
      <c r="B16" t="s">
        <v>7</v>
      </c>
      <c r="C16" s="3">
        <f>C14</f>
        <v>13399177.595769281</v>
      </c>
      <c r="D16" s="3">
        <f>D14</f>
        <v>10111255.203914935</v>
      </c>
      <c r="E16" s="3">
        <f>D16-C16</f>
        <v>-3287922.3918543458</v>
      </c>
    </row>
    <row r="17" spans="2:5" x14ac:dyDescent="0.3">
      <c r="B17" t="s">
        <v>8</v>
      </c>
      <c r="C17" s="4">
        <v>85473766</v>
      </c>
      <c r="D17" s="4">
        <v>85473766</v>
      </c>
      <c r="E17" s="4">
        <f>D17-C17</f>
        <v>0</v>
      </c>
    </row>
    <row r="18" spans="2:5" x14ac:dyDescent="0.3">
      <c r="C18" s="3"/>
      <c r="D18" s="3"/>
      <c r="E18" s="3"/>
    </row>
    <row r="19" spans="2:5" ht="15" thickBot="1" x14ac:dyDescent="0.35">
      <c r="B19" t="s">
        <v>9</v>
      </c>
      <c r="C19" s="7">
        <f>C16+C17</f>
        <v>98872943.595769286</v>
      </c>
      <c r="D19" s="7">
        <f>D16+D17</f>
        <v>95585021.20391494</v>
      </c>
      <c r="E19" s="6">
        <f>D19-C19</f>
        <v>-3287922.3918543458</v>
      </c>
    </row>
    <row r="20" spans="2:5" ht="15" thickTop="1" x14ac:dyDescent="0.3">
      <c r="B20" t="s">
        <v>10</v>
      </c>
      <c r="C20" s="1">
        <f>C16/C17</f>
        <v>0.15676362728382975</v>
      </c>
      <c r="D20" s="1">
        <f>D16/D17</f>
        <v>0.11829659177431043</v>
      </c>
      <c r="E20" s="1">
        <f>D20-C20</f>
        <v>-3.8467035509519326E-2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2020-00091 - Refinance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867DFD25-B505-422D-BE02-966AF5473DBE}"/>
</file>

<file path=customXml/itemProps2.xml><?xml version="1.0" encoding="utf-8"?>
<ds:datastoreItem xmlns:ds="http://schemas.openxmlformats.org/officeDocument/2006/customXml" ds:itemID="{5695BD3F-49A8-4850-A4F8-6F6A5313BDE0}"/>
</file>

<file path=customXml/itemProps3.xml><?xml version="1.0" encoding="utf-8"?>
<ds:datastoreItem xmlns:ds="http://schemas.openxmlformats.org/officeDocument/2006/customXml" ds:itemID="{8942B60C-8F39-4577-837D-2CD5F32D0F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PSCDR1_NUM002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KAW_R_PSCDR1_NUM002_042720_Attachment</dc:title>
  <dc:subject/>
  <dc:creator>Lori N O'Malley</dc:creator>
  <cp:lastModifiedBy>Lori N O'Malley</cp:lastModifiedBy>
  <cp:lastPrinted>2020-04-22T12:34:02Z</cp:lastPrinted>
  <dcterms:created xsi:type="dcterms:W3CDTF">2020-04-15T20:54:47Z</dcterms:created>
  <dcterms:modified xsi:type="dcterms:W3CDTF">2020-04-22T17:36:06Z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0x010100886D001AFCCAAD41B8FD5E73AC9037B1</vt:lpwstr>
  </property>
</Properties>
</file>