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2020-00085 (2020 KY Covid-19 Docket)\Staff Attachments\"/>
    </mc:Choice>
  </mc:AlternateContent>
  <xr:revisionPtr revIDLastSave="0" documentId="13_ncr:1_{62EAF0E2-4622-44FA-A185-DA592062DFC3}" xr6:coauthVersionLast="45" xr6:coauthVersionMax="45" xr10:uidLastSave="{00000000-0000-0000-0000-000000000000}"/>
  <bookViews>
    <workbookView xWindow="-120" yWindow="-120" windowWidth="29040" windowHeight="15840" xr2:uid="{33848D17-E070-4128-89A7-FD3D52083E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45" i="1"/>
  <c r="D46" i="1"/>
  <c r="D47" i="1"/>
  <c r="D48" i="1"/>
  <c r="D49" i="1"/>
  <c r="D44" i="1"/>
  <c r="C50" i="1" l="1"/>
  <c r="E50" i="1"/>
  <c r="F50" i="1"/>
  <c r="B50" i="1"/>
  <c r="H47" i="1"/>
  <c r="H48" i="1"/>
  <c r="G49" i="1"/>
  <c r="H49" i="1" s="1"/>
  <c r="G48" i="1"/>
  <c r="G47" i="1"/>
  <c r="G46" i="1"/>
  <c r="H46" i="1" s="1"/>
  <c r="G45" i="1"/>
  <c r="H45" i="1" s="1"/>
  <c r="G44" i="1"/>
  <c r="H44" i="1" s="1"/>
  <c r="H50" i="1" l="1"/>
  <c r="G50" i="1"/>
  <c r="H6" i="1"/>
  <c r="C42" i="1" l="1"/>
  <c r="E42" i="1"/>
  <c r="F42" i="1"/>
  <c r="G6" i="1"/>
  <c r="B42" i="1"/>
  <c r="D7" i="1"/>
  <c r="D42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6" i="1"/>
  <c r="G17" i="1" l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l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41" i="1" l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H42" i="1" s="1"/>
  <c r="G31" i="1"/>
  <c r="H31" i="1" s="1"/>
  <c r="G30" i="1"/>
  <c r="H30" i="1" s="1"/>
  <c r="G42" i="1" l="1"/>
</calcChain>
</file>

<file path=xl/sharedStrings.xml><?xml version="1.0" encoding="utf-8"?>
<sst xmlns="http://schemas.openxmlformats.org/spreadsheetml/2006/main" count="55" uniqueCount="55">
  <si>
    <t>Gross W/Os (Non PGA Recoverable)</t>
  </si>
  <si>
    <t>Recoveries (Recoverable BD Gas Cost)</t>
  </si>
  <si>
    <t>Gross W/Os (Recoverable BD Gas Cost)</t>
  </si>
  <si>
    <t>Net W/Os (Recoverable BD Gas Cost)</t>
  </si>
  <si>
    <t>Total Net W/Os (Recoverable &amp; Non-Recoverable)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</si>
  <si>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</si>
  <si>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</si>
  <si>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</si>
  <si>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</si>
  <si>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</si>
  <si>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</si>
  <si>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</si>
  <si>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</si>
  <si>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</si>
  <si>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</si>
  <si>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</si>
  <si>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2018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</si>
  <si>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</si>
  <si>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</si>
  <si>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</si>
  <si>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</si>
  <si>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</si>
  <si>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</si>
  <si>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</si>
  <si>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</si>
  <si>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</si>
  <si>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</si>
  <si>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</si>
  <si>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</si>
  <si>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Net Write-Off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</si>
  <si>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</si>
  <si>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</si>
  <si>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</si>
  <si>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</si>
  <si>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</si>
  <si>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</si>
  <si>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</si>
  <si>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</si>
  <si>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</si>
  <si>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</si>
  <si>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</si>
  <si>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</si>
  <si>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Fiscal 2017-2019</t>
  </si>
  <si>
    <t>Bad Debt Recoveries</t>
  </si>
  <si>
    <t>Income Statement Write-offs and Recoveries</t>
  </si>
  <si>
    <t>Balance Sheet Write-offs and Recoveries</t>
  </si>
  <si>
    <t>October 2019</t>
  </si>
  <si>
    <t>November 2019</t>
  </si>
  <si>
    <t>December 2019</t>
  </si>
  <si>
    <t>January 2020</t>
  </si>
  <si>
    <t>February 2020</t>
  </si>
  <si>
    <t>March 2020</t>
  </si>
  <si>
    <t>YTD Fiscal 2020</t>
  </si>
  <si>
    <t>Atmos Energy Corporation, Kentucky</t>
  </si>
  <si>
    <t>Oct'16 - Mar'20 Month Write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</si>
</sst>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quotePrefix="1" applyFont="1"/>
    <xf numFmtId="0" fontId="2" fillId="2" borderId="1" xfId="0" quotePrefix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quotePrefix="1" applyFont="1" applyFill="1" applyBorder="1" applyAlignment="1">
      <alignment horizontal="center" wrapText="1"/>
    </xf>
    <xf numFmtId="0" fontId="2" fillId="4" borderId="1" xfId="0" quotePrefix="1" applyFont="1" applyFill="1" applyBorder="1" applyAlignment="1">
      <alignment horizontal="center" wrapText="1"/>
    </xf>
    <xf numFmtId="164" fontId="3" fillId="0" borderId="0" xfId="0" applyNumberFormat="1" applyFont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164" fontId="3" fillId="0" borderId="0" xfId="0" applyNumberFormat="1" applyFont="1" applyFill="1"/>
    <xf numFmtId="0" fontId="2" fillId="0" borderId="0" xfId="0" applyFont="1" applyAlignment="1">
      <alignment horizontal="center"/>
    </xf>
    <xf numFmtId="17" fontId="3" fillId="0" borderId="0" xfId="0" quotePrefix="1" applyNumberFormat="1" applyFont="1"/>
    <xf numFmtId="0" fontId="3" fillId="0" borderId="0" xfId="0" quotePrefix="1" applyFont="1"/>
    <xf numFmtId="0" fontId="3" fillId="0" borderId="2" xfId="0" quotePrefix="1" applyFont="1" applyBorder="1"/>
    <xf numFmtId="0" fontId="4" fillId="0" borderId="0" xfId="0" applyFont="1"/>
    <xf numFmtId="164" fontId="4" fillId="0" borderId="0" xfId="1" applyNumberFormat="1" applyFont="1"/>
    <xf numFmtId="164" fontId="4" fillId="0" borderId="0" xfId="1" applyNumberFormat="1" applyFont="1" applyFill="1"/>
    <xf numFmtId="164" fontId="4" fillId="0" borderId="2" xfId="1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66FF-6C22-41F1-AAA8-3E1CA156165F}">
  <sheetPr>
    <pageSetUpPr fitToPage="1"/>
  </sheetPr>
  <dimension ref="A1:H51"/>
  <sheetViews>
    <sheetView tabSelected="1" workbookViewId="0"/>
  </sheetViews>
  <sheetFormatPr defaultColWidth="9.140625" defaultRowHeight="12.75" x14ac:dyDescent="0.2"/>
  <cols>
    <col min="1" max="1" width="18.5703125" style="14" customWidth="1"/>
    <col min="2" max="8" width="23.85546875" style="14" customWidth="1"/>
    <col min="9" max="16384" width="9.140625" style="14"/>
  </cols>
  <sheetData>
    <row r="1" spans="1:8" x14ac:dyDescent="0.2">
      <c r="A1" s="14" t="s">
        <v>53</v>
      </c>
    </row>
    <row r="2" spans="1:8" x14ac:dyDescent="0.2">
      <c r="A2" s="14" t="s">
        <v>54</v>
      </c>
    </row>
    <row r="4" spans="1:8" x14ac:dyDescent="0.2">
      <c r="A4" s="1"/>
      <c r="B4" s="20" t="s">
        <v>44</v>
      </c>
      <c r="C4" s="20"/>
      <c r="D4" s="20"/>
      <c r="E4" s="20" t="s">
        <v>45</v>
      </c>
      <c r="F4" s="20"/>
      <c r="G4" s="20"/>
      <c r="H4" s="10"/>
    </row>
    <row r="5" spans="1:8" ht="43.5" customHeight="1" thickBot="1" x14ac:dyDescent="0.25">
      <c r="A5" s="1"/>
      <c r="B5" s="2" t="s">
        <v>43</v>
      </c>
      <c r="C5" s="2" t="s">
        <v>0</v>
      </c>
      <c r="D5" s="2" t="s">
        <v>29</v>
      </c>
      <c r="E5" s="3" t="s">
        <v>1</v>
      </c>
      <c r="F5" s="3" t="s">
        <v>2</v>
      </c>
      <c r="G5" s="4" t="s">
        <v>3</v>
      </c>
      <c r="H5" s="5" t="s">
        <v>4</v>
      </c>
    </row>
    <row r="6" spans="1:8" x14ac:dyDescent="0.2">
      <c r="A6" s="11" t="s">
        <v>30</v>
      </c>
      <c r="B6" s="7">
        <v>34499.739999999976</v>
      </c>
      <c r="C6" s="7">
        <v>-95497.560000000027</v>
      </c>
      <c r="D6" s="7">
        <f>C6+B6</f>
        <v>-60997.820000000051</v>
      </c>
      <c r="E6" s="7">
        <v>21745.54</v>
      </c>
      <c r="F6" s="7">
        <v>-60253.03</v>
      </c>
      <c r="G6" s="7">
        <f>+E6+F6</f>
        <v>-38507.49</v>
      </c>
      <c r="H6" s="8">
        <f>+G6+D6</f>
        <v>-99505.310000000056</v>
      </c>
    </row>
    <row r="7" spans="1:8" x14ac:dyDescent="0.2">
      <c r="A7" s="12" t="s">
        <v>31</v>
      </c>
      <c r="B7" s="8">
        <v>30959.37</v>
      </c>
      <c r="C7" s="8">
        <v>-65859.169999999984</v>
      </c>
      <c r="D7" s="7">
        <f t="shared" ref="D7:D41" si="0">C7+B7</f>
        <v>-34899.799999999988</v>
      </c>
      <c r="E7" s="7">
        <v>24050.45</v>
      </c>
      <c r="F7" s="7">
        <v>-20993.08</v>
      </c>
      <c r="G7" s="6">
        <f t="shared" ref="G7:G17" si="1">+E7+F7</f>
        <v>3057.369999999999</v>
      </c>
      <c r="H7" s="8">
        <f t="shared" ref="H7:H41" si="2">+G7+D7</f>
        <v>-31842.429999999989</v>
      </c>
    </row>
    <row r="8" spans="1:8" x14ac:dyDescent="0.2">
      <c r="A8" s="12" t="s">
        <v>32</v>
      </c>
      <c r="B8" s="8">
        <v>49988.320000000029</v>
      </c>
      <c r="C8" s="8">
        <v>-134412.80000000008</v>
      </c>
      <c r="D8" s="7">
        <f t="shared" si="0"/>
        <v>-84424.48000000004</v>
      </c>
      <c r="E8" s="7">
        <v>20208.37</v>
      </c>
      <c r="F8" s="7">
        <v>-64503.06</v>
      </c>
      <c r="G8" s="7">
        <f t="shared" si="1"/>
        <v>-44294.69</v>
      </c>
      <c r="H8" s="8">
        <f t="shared" si="2"/>
        <v>-128719.17000000004</v>
      </c>
    </row>
    <row r="9" spans="1:8" x14ac:dyDescent="0.2">
      <c r="A9" s="12" t="s">
        <v>33</v>
      </c>
      <c r="B9" s="7">
        <v>16484.000000000022</v>
      </c>
      <c r="C9" s="7">
        <v>-45893.680000000058</v>
      </c>
      <c r="D9" s="7">
        <f t="shared" si="0"/>
        <v>-29409.680000000037</v>
      </c>
      <c r="E9" s="8">
        <v>13253.62</v>
      </c>
      <c r="F9" s="8">
        <v>-12606.47</v>
      </c>
      <c r="G9" s="8">
        <f t="shared" si="1"/>
        <v>647.15000000000146</v>
      </c>
      <c r="H9" s="8">
        <f t="shared" si="2"/>
        <v>-28762.530000000035</v>
      </c>
    </row>
    <row r="10" spans="1:8" x14ac:dyDescent="0.2">
      <c r="A10" s="12" t="s">
        <v>34</v>
      </c>
      <c r="B10" s="8">
        <v>29117.89</v>
      </c>
      <c r="C10" s="8">
        <v>-115508.77999999998</v>
      </c>
      <c r="D10" s="7">
        <f t="shared" si="0"/>
        <v>-86390.889999999985</v>
      </c>
      <c r="E10" s="6">
        <v>8790.27</v>
      </c>
      <c r="F10" s="6">
        <v>-27020.560000000001</v>
      </c>
      <c r="G10" s="6">
        <f t="shared" si="1"/>
        <v>-18230.29</v>
      </c>
      <c r="H10" s="8">
        <f t="shared" si="2"/>
        <v>-104621.18</v>
      </c>
    </row>
    <row r="11" spans="1:8" x14ac:dyDescent="0.2">
      <c r="A11" s="12" t="s">
        <v>35</v>
      </c>
      <c r="B11" s="8">
        <v>14425.859999999988</v>
      </c>
      <c r="C11" s="8">
        <v>-43715.37999999999</v>
      </c>
      <c r="D11" s="7">
        <f t="shared" si="0"/>
        <v>-29289.520000000004</v>
      </c>
      <c r="E11" s="6">
        <v>10692.19</v>
      </c>
      <c r="F11" s="6">
        <v>-3624.19</v>
      </c>
      <c r="G11" s="6">
        <f t="shared" si="1"/>
        <v>7068</v>
      </c>
      <c r="H11" s="8">
        <f t="shared" si="2"/>
        <v>-22221.520000000004</v>
      </c>
    </row>
    <row r="12" spans="1:8" x14ac:dyDescent="0.2">
      <c r="A12" s="12" t="s">
        <v>36</v>
      </c>
      <c r="B12" s="7">
        <v>7763.1399999999949</v>
      </c>
      <c r="C12" s="7">
        <v>-75593.33</v>
      </c>
      <c r="D12" s="7">
        <f t="shared" si="0"/>
        <v>-67830.19</v>
      </c>
      <c r="E12" s="6">
        <v>4537.99</v>
      </c>
      <c r="F12" s="6">
        <v>-22726.45</v>
      </c>
      <c r="G12" s="6">
        <f t="shared" si="1"/>
        <v>-18188.46</v>
      </c>
      <c r="H12" s="8">
        <f t="shared" si="2"/>
        <v>-86018.65</v>
      </c>
    </row>
    <row r="13" spans="1:8" x14ac:dyDescent="0.2">
      <c r="A13" s="12" t="s">
        <v>37</v>
      </c>
      <c r="B13" s="8">
        <v>8429.82</v>
      </c>
      <c r="C13" s="8">
        <v>-60014.35</v>
      </c>
      <c r="D13" s="7">
        <f t="shared" si="0"/>
        <v>-51584.53</v>
      </c>
      <c r="E13" s="6">
        <v>4666.97</v>
      </c>
      <c r="F13" s="6">
        <v>-28298.73</v>
      </c>
      <c r="G13" s="6">
        <f t="shared" si="1"/>
        <v>-23631.759999999998</v>
      </c>
      <c r="H13" s="8">
        <f t="shared" si="2"/>
        <v>-75216.289999999994</v>
      </c>
    </row>
    <row r="14" spans="1:8" x14ac:dyDescent="0.2">
      <c r="A14" s="12" t="s">
        <v>38</v>
      </c>
      <c r="B14" s="8">
        <v>6223.1100000000006</v>
      </c>
      <c r="C14" s="8">
        <v>-46406.98</v>
      </c>
      <c r="D14" s="7">
        <f t="shared" si="0"/>
        <v>-40183.870000000003</v>
      </c>
      <c r="E14" s="6">
        <v>3761.26</v>
      </c>
      <c r="F14" s="6">
        <v>-36465.230000000003</v>
      </c>
      <c r="G14" s="6">
        <f t="shared" si="1"/>
        <v>-32703.97</v>
      </c>
      <c r="H14" s="8">
        <f t="shared" si="2"/>
        <v>-72887.839999999997</v>
      </c>
    </row>
    <row r="15" spans="1:8" x14ac:dyDescent="0.2">
      <c r="A15" s="12" t="s">
        <v>39</v>
      </c>
      <c r="B15" s="7">
        <v>8284.6800000000021</v>
      </c>
      <c r="C15" s="7">
        <v>-74207.979999999952</v>
      </c>
      <c r="D15" s="7">
        <f t="shared" si="0"/>
        <v>-65923.299999999945</v>
      </c>
      <c r="E15" s="6">
        <v>4892.55</v>
      </c>
      <c r="F15" s="6">
        <v>-74077.63</v>
      </c>
      <c r="G15" s="6">
        <f t="shared" si="1"/>
        <v>-69185.08</v>
      </c>
      <c r="H15" s="8">
        <f t="shared" si="2"/>
        <v>-135108.37999999995</v>
      </c>
    </row>
    <row r="16" spans="1:8" x14ac:dyDescent="0.2">
      <c r="A16" s="12" t="s">
        <v>40</v>
      </c>
      <c r="B16" s="8">
        <v>5888.0299999999934</v>
      </c>
      <c r="C16" s="8">
        <v>-115968.02000000008</v>
      </c>
      <c r="D16" s="7">
        <f t="shared" si="0"/>
        <v>-110079.99000000008</v>
      </c>
      <c r="E16" s="6">
        <v>5348.42</v>
      </c>
      <c r="F16" s="6">
        <v>-105026.16</v>
      </c>
      <c r="G16" s="6">
        <f t="shared" si="1"/>
        <v>-99677.74</v>
      </c>
      <c r="H16" s="8">
        <f t="shared" si="2"/>
        <v>-209757.7300000001</v>
      </c>
    </row>
    <row r="17" spans="1:8" x14ac:dyDescent="0.2">
      <c r="A17" s="12" t="s">
        <v>41</v>
      </c>
      <c r="B17" s="8">
        <v>9672.83</v>
      </c>
      <c r="C17" s="8">
        <v>-143720.03</v>
      </c>
      <c r="D17" s="7">
        <f t="shared" si="0"/>
        <v>-134047.20000000001</v>
      </c>
      <c r="E17" s="6">
        <v>7127.83</v>
      </c>
      <c r="F17" s="6">
        <v>-131229.06</v>
      </c>
      <c r="G17" s="6">
        <f t="shared" si="1"/>
        <v>-124101.23</v>
      </c>
      <c r="H17" s="8">
        <f t="shared" si="2"/>
        <v>-258148.43</v>
      </c>
    </row>
    <row r="18" spans="1:8" x14ac:dyDescent="0.2">
      <c r="A18" s="11" t="s">
        <v>17</v>
      </c>
      <c r="B18" s="7">
        <v>34499.739999999976</v>
      </c>
      <c r="C18" s="7">
        <v>-95497.560000000027</v>
      </c>
      <c r="D18" s="7">
        <f t="shared" si="0"/>
        <v>-60997.820000000051</v>
      </c>
      <c r="E18" s="7">
        <v>21745.54</v>
      </c>
      <c r="F18" s="7">
        <v>-60253.03</v>
      </c>
      <c r="G18" s="7">
        <f t="shared" ref="G18:G29" si="3">+E18+F18</f>
        <v>-38507.49</v>
      </c>
      <c r="H18" s="8">
        <f t="shared" si="2"/>
        <v>-99505.310000000056</v>
      </c>
    </row>
    <row r="19" spans="1:8" x14ac:dyDescent="0.2">
      <c r="A19" s="12" t="s">
        <v>18</v>
      </c>
      <c r="B19" s="8">
        <v>30959.37</v>
      </c>
      <c r="C19" s="8">
        <v>-65859.169999999984</v>
      </c>
      <c r="D19" s="7">
        <f t="shared" si="0"/>
        <v>-34899.799999999988</v>
      </c>
      <c r="E19" s="7">
        <v>24050.45</v>
      </c>
      <c r="F19" s="7">
        <v>-20993.08</v>
      </c>
      <c r="G19" s="6">
        <f t="shared" si="3"/>
        <v>3057.369999999999</v>
      </c>
      <c r="H19" s="8">
        <f t="shared" si="2"/>
        <v>-31842.429999999989</v>
      </c>
    </row>
    <row r="20" spans="1:8" x14ac:dyDescent="0.2">
      <c r="A20" s="12" t="s">
        <v>19</v>
      </c>
      <c r="B20" s="8">
        <v>49988.320000000029</v>
      </c>
      <c r="C20" s="8">
        <v>-134412.80000000008</v>
      </c>
      <c r="D20" s="7">
        <f t="shared" si="0"/>
        <v>-84424.48000000004</v>
      </c>
      <c r="E20" s="7">
        <v>20208.37</v>
      </c>
      <c r="F20" s="7">
        <v>-64503.06</v>
      </c>
      <c r="G20" s="7">
        <f t="shared" si="3"/>
        <v>-44294.69</v>
      </c>
      <c r="H20" s="8">
        <f t="shared" si="2"/>
        <v>-128719.17000000004</v>
      </c>
    </row>
    <row r="21" spans="1:8" x14ac:dyDescent="0.2">
      <c r="A21" s="12" t="s">
        <v>20</v>
      </c>
      <c r="B21" s="7">
        <v>16484.000000000022</v>
      </c>
      <c r="C21" s="7">
        <v>-45893.680000000058</v>
      </c>
      <c r="D21" s="7">
        <f t="shared" si="0"/>
        <v>-29409.680000000037</v>
      </c>
      <c r="E21" s="8">
        <v>13253.62</v>
      </c>
      <c r="F21" s="8">
        <v>-12606.47</v>
      </c>
      <c r="G21" s="8">
        <f t="shared" si="3"/>
        <v>647.15000000000146</v>
      </c>
      <c r="H21" s="8">
        <f t="shared" si="2"/>
        <v>-28762.530000000035</v>
      </c>
    </row>
    <row r="22" spans="1:8" x14ac:dyDescent="0.2">
      <c r="A22" s="12" t="s">
        <v>21</v>
      </c>
      <c r="B22" s="8">
        <v>29117.89</v>
      </c>
      <c r="C22" s="8">
        <v>-115508.77999999998</v>
      </c>
      <c r="D22" s="7">
        <f t="shared" si="0"/>
        <v>-86390.889999999985</v>
      </c>
      <c r="E22" s="6">
        <v>8790.27</v>
      </c>
      <c r="F22" s="6">
        <v>-27020.560000000001</v>
      </c>
      <c r="G22" s="6">
        <f t="shared" si="3"/>
        <v>-18230.29</v>
      </c>
      <c r="H22" s="8">
        <f t="shared" si="2"/>
        <v>-104621.18</v>
      </c>
    </row>
    <row r="23" spans="1:8" x14ac:dyDescent="0.2">
      <c r="A23" s="12" t="s">
        <v>22</v>
      </c>
      <c r="B23" s="8">
        <v>14425.859999999988</v>
      </c>
      <c r="C23" s="8">
        <v>-43715.37999999999</v>
      </c>
      <c r="D23" s="7">
        <f t="shared" si="0"/>
        <v>-29289.520000000004</v>
      </c>
      <c r="E23" s="6">
        <v>10692.19</v>
      </c>
      <c r="F23" s="6">
        <v>-3624.19</v>
      </c>
      <c r="G23" s="6">
        <f t="shared" si="3"/>
        <v>7068</v>
      </c>
      <c r="H23" s="8">
        <f t="shared" si="2"/>
        <v>-22221.520000000004</v>
      </c>
    </row>
    <row r="24" spans="1:8" x14ac:dyDescent="0.2">
      <c r="A24" s="12" t="s">
        <v>23</v>
      </c>
      <c r="B24" s="7">
        <v>7763.1399999999949</v>
      </c>
      <c r="C24" s="7">
        <v>-75593.33</v>
      </c>
      <c r="D24" s="7">
        <f t="shared" si="0"/>
        <v>-67830.19</v>
      </c>
      <c r="E24" s="6">
        <v>4537.99</v>
      </c>
      <c r="F24" s="6">
        <v>-22726.45</v>
      </c>
      <c r="G24" s="6">
        <f t="shared" si="3"/>
        <v>-18188.46</v>
      </c>
      <c r="H24" s="8">
        <f t="shared" si="2"/>
        <v>-86018.65</v>
      </c>
    </row>
    <row r="25" spans="1:8" x14ac:dyDescent="0.2">
      <c r="A25" s="12" t="s">
        <v>24</v>
      </c>
      <c r="B25" s="8">
        <v>8429.82</v>
      </c>
      <c r="C25" s="8">
        <v>-60014.35</v>
      </c>
      <c r="D25" s="7">
        <f t="shared" si="0"/>
        <v>-51584.53</v>
      </c>
      <c r="E25" s="6">
        <v>4666.97</v>
      </c>
      <c r="F25" s="6">
        <v>-28298.73</v>
      </c>
      <c r="G25" s="6">
        <f t="shared" si="3"/>
        <v>-23631.759999999998</v>
      </c>
      <c r="H25" s="8">
        <f t="shared" si="2"/>
        <v>-75216.289999999994</v>
      </c>
    </row>
    <row r="26" spans="1:8" x14ac:dyDescent="0.2">
      <c r="A26" s="12" t="s">
        <v>25</v>
      </c>
      <c r="B26" s="8">
        <v>6223.1100000000006</v>
      </c>
      <c r="C26" s="8">
        <v>-46406.98</v>
      </c>
      <c r="D26" s="7">
        <f t="shared" si="0"/>
        <v>-40183.870000000003</v>
      </c>
      <c r="E26" s="6">
        <v>3761.26</v>
      </c>
      <c r="F26" s="6">
        <v>-36465.230000000003</v>
      </c>
      <c r="G26" s="6">
        <f t="shared" si="3"/>
        <v>-32703.97</v>
      </c>
      <c r="H26" s="8">
        <f t="shared" si="2"/>
        <v>-72887.839999999997</v>
      </c>
    </row>
    <row r="27" spans="1:8" x14ac:dyDescent="0.2">
      <c r="A27" s="12" t="s">
        <v>26</v>
      </c>
      <c r="B27" s="7">
        <v>8284.6800000000021</v>
      </c>
      <c r="C27" s="7">
        <v>-74207.979999999952</v>
      </c>
      <c r="D27" s="7">
        <f t="shared" si="0"/>
        <v>-65923.299999999945</v>
      </c>
      <c r="E27" s="6">
        <v>4892.55</v>
      </c>
      <c r="F27" s="6">
        <v>-74077.63</v>
      </c>
      <c r="G27" s="6">
        <f t="shared" si="3"/>
        <v>-69185.08</v>
      </c>
      <c r="H27" s="8">
        <f t="shared" si="2"/>
        <v>-135108.37999999995</v>
      </c>
    </row>
    <row r="28" spans="1:8" x14ac:dyDescent="0.2">
      <c r="A28" s="12" t="s">
        <v>27</v>
      </c>
      <c r="B28" s="8">
        <v>5888.0299999999934</v>
      </c>
      <c r="C28" s="8">
        <v>-115968.02000000008</v>
      </c>
      <c r="D28" s="7">
        <f t="shared" si="0"/>
        <v>-110079.99000000008</v>
      </c>
      <c r="E28" s="6">
        <v>5348.42</v>
      </c>
      <c r="F28" s="6">
        <v>-105026.16</v>
      </c>
      <c r="G28" s="6">
        <f t="shared" si="3"/>
        <v>-99677.74</v>
      </c>
      <c r="H28" s="8">
        <f t="shared" si="2"/>
        <v>-209757.7300000001</v>
      </c>
    </row>
    <row r="29" spans="1:8" x14ac:dyDescent="0.2">
      <c r="A29" s="12" t="s">
        <v>28</v>
      </c>
      <c r="B29" s="8">
        <v>9672.83</v>
      </c>
      <c r="C29" s="8">
        <v>-143720.03</v>
      </c>
      <c r="D29" s="7">
        <f t="shared" si="0"/>
        <v>-134047.20000000001</v>
      </c>
      <c r="E29" s="6">
        <v>7127.83</v>
      </c>
      <c r="F29" s="6">
        <v>-131229.06</v>
      </c>
      <c r="G29" s="6">
        <f t="shared" si="3"/>
        <v>-124101.23</v>
      </c>
      <c r="H29" s="8">
        <f t="shared" si="2"/>
        <v>-258148.43</v>
      </c>
    </row>
    <row r="30" spans="1:8" x14ac:dyDescent="0.2">
      <c r="A30" s="11" t="s">
        <v>16</v>
      </c>
      <c r="B30" s="15">
        <v>28001.599999999962</v>
      </c>
      <c r="C30" s="15">
        <v>-216930.61000000002</v>
      </c>
      <c r="D30" s="7">
        <f t="shared" si="0"/>
        <v>-188929.01000000007</v>
      </c>
      <c r="E30" s="15">
        <v>29094.55</v>
      </c>
      <c r="F30" s="15">
        <v>-198847.02</v>
      </c>
      <c r="G30" s="6">
        <f t="shared" ref="G30:G41" si="4">+E30+F30</f>
        <v>-169752.47</v>
      </c>
      <c r="H30" s="8">
        <f t="shared" si="2"/>
        <v>-358681.4800000001</v>
      </c>
    </row>
    <row r="31" spans="1:8" x14ac:dyDescent="0.2">
      <c r="A31" s="12" t="s">
        <v>5</v>
      </c>
      <c r="B31" s="15">
        <v>40917.069999999985</v>
      </c>
      <c r="C31" s="15">
        <v>-156629.03000000017</v>
      </c>
      <c r="D31" s="7">
        <f t="shared" si="0"/>
        <v>-115711.9600000002</v>
      </c>
      <c r="E31" s="15">
        <v>47645.29</v>
      </c>
      <c r="F31" s="15">
        <v>-118542.38</v>
      </c>
      <c r="G31" s="6">
        <f t="shared" si="4"/>
        <v>-70897.09</v>
      </c>
      <c r="H31" s="8">
        <f t="shared" si="2"/>
        <v>-186609.05000000019</v>
      </c>
    </row>
    <row r="32" spans="1:8" x14ac:dyDescent="0.2">
      <c r="A32" s="12" t="s">
        <v>6</v>
      </c>
      <c r="B32" s="15">
        <v>19023.540000000008</v>
      </c>
      <c r="C32" s="15">
        <v>-103994.44000000003</v>
      </c>
      <c r="D32" s="7">
        <f t="shared" si="0"/>
        <v>-84970.900000000023</v>
      </c>
      <c r="E32" s="15">
        <v>18932.36</v>
      </c>
      <c r="F32" s="15">
        <v>-72741.48</v>
      </c>
      <c r="G32" s="15">
        <f t="shared" si="4"/>
        <v>-53809.119999999995</v>
      </c>
      <c r="H32" s="8">
        <f t="shared" si="2"/>
        <v>-138780.02000000002</v>
      </c>
    </row>
    <row r="33" spans="1:8" x14ac:dyDescent="0.2">
      <c r="A33" s="12" t="s">
        <v>7</v>
      </c>
      <c r="B33" s="15">
        <v>17771.400000000001</v>
      </c>
      <c r="C33" s="15">
        <v>-53523.050000000017</v>
      </c>
      <c r="D33" s="7">
        <f t="shared" si="0"/>
        <v>-35751.650000000016</v>
      </c>
      <c r="E33" s="15">
        <v>13616.19</v>
      </c>
      <c r="F33" s="15">
        <v>-15699.74</v>
      </c>
      <c r="G33" s="15">
        <f t="shared" si="4"/>
        <v>-2083.5499999999993</v>
      </c>
      <c r="H33" s="8">
        <f t="shared" si="2"/>
        <v>-37835.200000000012</v>
      </c>
    </row>
    <row r="34" spans="1:8" x14ac:dyDescent="0.2">
      <c r="A34" s="12" t="s">
        <v>8</v>
      </c>
      <c r="B34" s="15">
        <v>14656.9</v>
      </c>
      <c r="C34" s="15">
        <v>-38816.430000000022</v>
      </c>
      <c r="D34" s="7">
        <f t="shared" si="0"/>
        <v>-24159.530000000021</v>
      </c>
      <c r="E34" s="15">
        <v>15025.21</v>
      </c>
      <c r="F34" s="15">
        <v>-9494.4500000000007</v>
      </c>
      <c r="G34" s="6">
        <f t="shared" si="4"/>
        <v>5530.7599999999984</v>
      </c>
      <c r="H34" s="8">
        <f t="shared" si="2"/>
        <v>-18628.770000000022</v>
      </c>
    </row>
    <row r="35" spans="1:8" x14ac:dyDescent="0.2">
      <c r="A35" s="12" t="s">
        <v>9</v>
      </c>
      <c r="B35" s="15">
        <v>14632.03999999999</v>
      </c>
      <c r="C35" s="15">
        <v>-49649.029999999977</v>
      </c>
      <c r="D35" s="7">
        <f t="shared" si="0"/>
        <v>-35016.989999999991</v>
      </c>
      <c r="E35" s="15">
        <v>11494.51</v>
      </c>
      <c r="F35" s="15">
        <v>-11331.620000000004</v>
      </c>
      <c r="G35" s="6">
        <f t="shared" si="4"/>
        <v>162.88999999999578</v>
      </c>
      <c r="H35" s="8">
        <f t="shared" si="2"/>
        <v>-34854.099999999991</v>
      </c>
    </row>
    <row r="36" spans="1:8" x14ac:dyDescent="0.2">
      <c r="A36" s="12" t="s">
        <v>10</v>
      </c>
      <c r="B36" s="15">
        <v>7531.2699999999968</v>
      </c>
      <c r="C36" s="15">
        <v>-49476.179999999986</v>
      </c>
      <c r="D36" s="7">
        <f t="shared" si="0"/>
        <v>-41944.909999999989</v>
      </c>
      <c r="E36" s="15">
        <v>5963.23</v>
      </c>
      <c r="F36" s="15">
        <v>-15829.08</v>
      </c>
      <c r="G36" s="6">
        <f t="shared" si="4"/>
        <v>-9865.85</v>
      </c>
      <c r="H36" s="8">
        <f t="shared" si="2"/>
        <v>-51810.759999999987</v>
      </c>
    </row>
    <row r="37" spans="1:8" x14ac:dyDescent="0.2">
      <c r="A37" s="12" t="s">
        <v>11</v>
      </c>
      <c r="B37" s="15">
        <v>7607.6300000000028</v>
      </c>
      <c r="C37" s="15">
        <v>-45389.21</v>
      </c>
      <c r="D37" s="7">
        <f t="shared" si="0"/>
        <v>-37781.579999999994</v>
      </c>
      <c r="E37" s="15">
        <v>5191.05</v>
      </c>
      <c r="F37" s="15">
        <v>-25777.22</v>
      </c>
      <c r="G37" s="6">
        <f t="shared" si="4"/>
        <v>-20586.170000000002</v>
      </c>
      <c r="H37" s="8">
        <f t="shared" si="2"/>
        <v>-58367.75</v>
      </c>
    </row>
    <row r="38" spans="1:8" x14ac:dyDescent="0.2">
      <c r="A38" s="12" t="s">
        <v>12</v>
      </c>
      <c r="B38" s="15">
        <v>5817.9000000000042</v>
      </c>
      <c r="C38" s="15">
        <v>-150600.5</v>
      </c>
      <c r="D38" s="7">
        <f t="shared" si="0"/>
        <v>-144782.6</v>
      </c>
      <c r="E38" s="15">
        <v>5489.85</v>
      </c>
      <c r="F38" s="15">
        <v>-85705.37</v>
      </c>
      <c r="G38" s="6">
        <f t="shared" si="4"/>
        <v>-80215.51999999999</v>
      </c>
      <c r="H38" s="8">
        <f t="shared" si="2"/>
        <v>-224998.12</v>
      </c>
    </row>
    <row r="39" spans="1:8" x14ac:dyDescent="0.2">
      <c r="A39" s="12" t="s">
        <v>13</v>
      </c>
      <c r="B39" s="15">
        <v>6963.1900000000032</v>
      </c>
      <c r="C39" s="15">
        <v>-107040.94000000002</v>
      </c>
      <c r="D39" s="7">
        <f t="shared" si="0"/>
        <v>-100077.75000000001</v>
      </c>
      <c r="E39" s="16">
        <v>2997.64</v>
      </c>
      <c r="F39" s="16">
        <v>-22621.5</v>
      </c>
      <c r="G39" s="9">
        <f t="shared" si="4"/>
        <v>-19623.86</v>
      </c>
      <c r="H39" s="7">
        <f t="shared" si="2"/>
        <v>-119701.61000000002</v>
      </c>
    </row>
    <row r="40" spans="1:8" x14ac:dyDescent="0.2">
      <c r="A40" s="12" t="s">
        <v>14</v>
      </c>
      <c r="B40" s="15">
        <v>9366.3599999999988</v>
      </c>
      <c r="C40" s="15">
        <v>-151085.86000000004</v>
      </c>
      <c r="D40" s="7">
        <f t="shared" si="0"/>
        <v>-141719.50000000006</v>
      </c>
      <c r="E40" s="16">
        <v>268.85000000000002</v>
      </c>
      <c r="F40" s="16">
        <v>7248.86</v>
      </c>
      <c r="G40" s="9">
        <f t="shared" si="4"/>
        <v>7517.71</v>
      </c>
      <c r="H40" s="7">
        <f t="shared" si="2"/>
        <v>-134201.79000000007</v>
      </c>
    </row>
    <row r="41" spans="1:8" x14ac:dyDescent="0.2">
      <c r="A41" s="12" t="s">
        <v>15</v>
      </c>
      <c r="B41" s="15">
        <v>16905.919999999998</v>
      </c>
      <c r="C41" s="15">
        <v>-169604.49000000005</v>
      </c>
      <c r="D41" s="15">
        <f t="shared" si="0"/>
        <v>-152698.57000000007</v>
      </c>
      <c r="E41" s="16">
        <v>157.5</v>
      </c>
      <c r="F41" s="16">
        <v>-5094.6499999999996</v>
      </c>
      <c r="G41" s="9">
        <f t="shared" si="4"/>
        <v>-4937.1499999999996</v>
      </c>
      <c r="H41" s="7">
        <f t="shared" si="2"/>
        <v>-157635.72000000006</v>
      </c>
    </row>
    <row r="42" spans="1:8" ht="13.5" thickBot="1" x14ac:dyDescent="0.25">
      <c r="A42" s="13" t="s">
        <v>42</v>
      </c>
      <c r="B42" s="17">
        <f>SUM(B6:B41)</f>
        <v>632668.40000000014</v>
      </c>
      <c r="C42" s="17">
        <f t="shared" ref="C42:H42" si="5">SUM(C6:C41)</f>
        <v>-3326335.8900000006</v>
      </c>
      <c r="D42" s="17">
        <f t="shared" si="5"/>
        <v>-2693667.4900000012</v>
      </c>
      <c r="E42" s="17">
        <f t="shared" si="5"/>
        <v>414027.14999999991</v>
      </c>
      <c r="F42" s="17">
        <f t="shared" si="5"/>
        <v>-1748082.9499999995</v>
      </c>
      <c r="G42" s="17">
        <f t="shared" si="5"/>
        <v>-1334055.8000000003</v>
      </c>
      <c r="H42" s="17">
        <f t="shared" si="5"/>
        <v>-4027723.290000001</v>
      </c>
    </row>
    <row r="43" spans="1:8" ht="13.5" thickTop="1" x14ac:dyDescent="0.2"/>
    <row r="44" spans="1:8" x14ac:dyDescent="0.2">
      <c r="A44" s="11" t="s">
        <v>46</v>
      </c>
      <c r="B44" s="8">
        <v>53944.340000000033</v>
      </c>
      <c r="C44" s="8">
        <v>-207166.04000000015</v>
      </c>
      <c r="D44" s="7">
        <f t="shared" ref="D44:D49" si="6">C44+B44</f>
        <v>-153221.70000000013</v>
      </c>
      <c r="E44" s="7">
        <v>603.51</v>
      </c>
      <c r="F44" s="7">
        <v>-2525.21</v>
      </c>
      <c r="G44" s="9">
        <f t="shared" ref="G44:G49" si="7">+E44+F44</f>
        <v>-1921.7</v>
      </c>
      <c r="H44" s="7">
        <f t="shared" ref="H44:H49" si="8">+G44+D44</f>
        <v>-155143.40000000014</v>
      </c>
    </row>
    <row r="45" spans="1:8" x14ac:dyDescent="0.2">
      <c r="A45" s="12" t="s">
        <v>47</v>
      </c>
      <c r="B45" s="8">
        <v>60150.429999999986</v>
      </c>
      <c r="C45" s="8">
        <v>-113238.48000000026</v>
      </c>
      <c r="D45" s="7">
        <f t="shared" si="6"/>
        <v>-53088.050000000272</v>
      </c>
      <c r="E45" s="7">
        <v>4376.7</v>
      </c>
      <c r="F45" s="7">
        <v>-25670.27</v>
      </c>
      <c r="G45" s="9">
        <f t="shared" si="7"/>
        <v>-21293.57</v>
      </c>
      <c r="H45" s="7">
        <f t="shared" si="8"/>
        <v>-74381.620000000272</v>
      </c>
    </row>
    <row r="46" spans="1:8" x14ac:dyDescent="0.2">
      <c r="A46" s="12" t="s">
        <v>48</v>
      </c>
      <c r="B46" s="8">
        <v>26530.609999999993</v>
      </c>
      <c r="C46" s="8">
        <v>-92253.999999999942</v>
      </c>
      <c r="D46" s="7">
        <f t="shared" si="6"/>
        <v>-65723.389999999956</v>
      </c>
      <c r="E46" s="7">
        <v>43.97</v>
      </c>
      <c r="F46" s="7">
        <v>885.19000000000096</v>
      </c>
      <c r="G46" s="9">
        <f t="shared" si="7"/>
        <v>929.16000000000099</v>
      </c>
      <c r="H46" s="7">
        <f t="shared" si="8"/>
        <v>-64794.229999999952</v>
      </c>
    </row>
    <row r="47" spans="1:8" x14ac:dyDescent="0.2">
      <c r="A47" s="12" t="s">
        <v>49</v>
      </c>
      <c r="B47" s="8">
        <v>15451.989999999994</v>
      </c>
      <c r="C47" s="8">
        <v>-76200.58000000006</v>
      </c>
      <c r="D47" s="7">
        <f t="shared" si="6"/>
        <v>-60748.590000000069</v>
      </c>
      <c r="E47" s="8">
        <v>72.41</v>
      </c>
      <c r="F47" s="8">
        <v>9014.68</v>
      </c>
      <c r="G47" s="9">
        <f t="shared" si="7"/>
        <v>9087.09</v>
      </c>
      <c r="H47" s="7">
        <f t="shared" si="8"/>
        <v>-51661.500000000073</v>
      </c>
    </row>
    <row r="48" spans="1:8" x14ac:dyDescent="0.2">
      <c r="A48" s="12" t="s">
        <v>50</v>
      </c>
      <c r="B48" s="8">
        <v>20152.850000000002</v>
      </c>
      <c r="C48" s="8">
        <v>-367079.88999999891</v>
      </c>
      <c r="D48" s="7">
        <f t="shared" si="6"/>
        <v>-346927.03999999893</v>
      </c>
      <c r="E48" s="6">
        <v>199.59</v>
      </c>
      <c r="F48" s="8">
        <v>-10000.76</v>
      </c>
      <c r="G48" s="9">
        <f t="shared" si="7"/>
        <v>-9801.17</v>
      </c>
      <c r="H48" s="7">
        <f t="shared" si="8"/>
        <v>-356728.20999999892</v>
      </c>
    </row>
    <row r="49" spans="1:8" x14ac:dyDescent="0.2">
      <c r="A49" s="12" t="s">
        <v>51</v>
      </c>
      <c r="B49" s="8">
        <v>14027.509999999995</v>
      </c>
      <c r="C49" s="8">
        <v>-82387.059999999969</v>
      </c>
      <c r="D49" s="7">
        <f t="shared" si="6"/>
        <v>-68359.549999999974</v>
      </c>
      <c r="E49" s="7">
        <v>6824.75</v>
      </c>
      <c r="F49" s="7">
        <v>-29759.97999999997</v>
      </c>
      <c r="G49" s="9">
        <f t="shared" si="7"/>
        <v>-22935.22999999997</v>
      </c>
      <c r="H49" s="7">
        <f t="shared" si="8"/>
        <v>-91294.779999999941</v>
      </c>
    </row>
    <row r="50" spans="1:8" ht="13.5" thickBot="1" x14ac:dyDescent="0.25">
      <c r="A50" s="18" t="s">
        <v>52</v>
      </c>
      <c r="B50" s="19">
        <f>SUM(B44:B49)</f>
        <v>190257.72999999998</v>
      </c>
      <c r="C50" s="19">
        <f t="shared" ref="C50:H50" si="9">SUM(C44:C49)</f>
        <v>-938326.04999999923</v>
      </c>
      <c r="D50" s="19">
        <f>SUM(D44:D49)</f>
        <v>-748068.31999999925</v>
      </c>
      <c r="E50" s="19">
        <f t="shared" si="9"/>
        <v>12120.93</v>
      </c>
      <c r="F50" s="19">
        <f t="shared" si="9"/>
        <v>-58056.349999999962</v>
      </c>
      <c r="G50" s="19">
        <f t="shared" si="9"/>
        <v>-45935.419999999969</v>
      </c>
      <c r="H50" s="19">
        <f t="shared" si="9"/>
        <v>-794003.73999999918</v>
      </c>
    </row>
    <row r="51" spans="1:8" ht="13.5" thickTop="1" x14ac:dyDescent="0.2"/>
  </sheetData>
  <mergeCells count="2">
    <mergeCell ref="B4:D4"/>
    <mergeCell ref="E4:G4"/>
  </mergeCells>
  <pageMargins left="0.7" right="0.7" top="0.75" bottom="0.75" header="0.3" footer="0.3"/>
  <pageSetup scale="66" orientation="landscape" r:id="rId1"/>
  <headerFooter>
    <oddHeader>&amp;RCASE NO. 2020-00085
ATTACHMENT 2
TO STAFF DR NO. 1-07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 H Melson</dc:creator>
  <cp:lastModifiedBy>Eric J Wilen</cp:lastModifiedBy>
  <cp:lastPrinted>2020-07-13T14:15:48Z</cp:lastPrinted>
  <dcterms:created xsi:type="dcterms:W3CDTF">2020-06-30T20:51:02Z</dcterms:created>
  <dcterms:modified xsi:type="dcterms:W3CDTF">2020-07-13T14:15:52Z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