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ngfs1\sys\Account\PUBLIC\JBROWN\JBrown Public Library\Support by Topic\Public Service Commission\COVID-19\"/>
    </mc:Choice>
  </mc:AlternateContent>
  <bookViews>
    <workbookView xWindow="0" yWindow="0" windowWidth="19200" windowHeight="64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0" i="1"/>
  <c r="C42" i="1" l="1"/>
  <c r="C41" i="1"/>
  <c r="C39" i="1"/>
  <c r="C38" i="1"/>
  <c r="O35" i="1" l="1"/>
  <c r="N35" i="1"/>
  <c r="M35" i="1"/>
  <c r="L35" i="1"/>
  <c r="K35" i="1"/>
  <c r="J35" i="1"/>
  <c r="I35" i="1"/>
  <c r="H35" i="1"/>
  <c r="G35" i="1"/>
  <c r="F35" i="1"/>
  <c r="E35" i="1"/>
  <c r="D35" i="1"/>
  <c r="B35" i="1"/>
  <c r="O31" i="1"/>
  <c r="N31" i="1"/>
  <c r="M31" i="1"/>
  <c r="L31" i="1"/>
  <c r="K31" i="1"/>
  <c r="J31" i="1"/>
  <c r="I31" i="1"/>
  <c r="I42" i="1" s="1"/>
  <c r="H31" i="1"/>
  <c r="G31" i="1"/>
  <c r="F31" i="1"/>
  <c r="E31" i="1"/>
  <c r="D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O23" i="1"/>
  <c r="N23" i="1"/>
  <c r="M23" i="1"/>
  <c r="L23" i="1"/>
  <c r="K23" i="1"/>
  <c r="J23" i="1"/>
  <c r="I23" i="1"/>
  <c r="H23" i="1"/>
  <c r="G23" i="1"/>
  <c r="F23" i="1"/>
  <c r="E23" i="1"/>
  <c r="D23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B23" i="1"/>
  <c r="B22" i="1"/>
  <c r="B21" i="1"/>
  <c r="B20" i="1"/>
  <c r="B19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1" i="1"/>
  <c r="N11" i="1"/>
  <c r="M11" i="1"/>
  <c r="L11" i="1"/>
  <c r="K11" i="1"/>
  <c r="J11" i="1"/>
  <c r="I11" i="1"/>
  <c r="H11" i="1"/>
  <c r="G11" i="1"/>
  <c r="F11" i="1"/>
  <c r="E11" i="1"/>
  <c r="D11" i="1"/>
  <c r="B15" i="1"/>
  <c r="B42" i="1" s="1"/>
  <c r="B14" i="1"/>
  <c r="B41" i="1" s="1"/>
  <c r="B13" i="1"/>
  <c r="B40" i="1" s="1"/>
  <c r="B12" i="1"/>
  <c r="B39" i="1" s="1"/>
  <c r="B11" i="1"/>
  <c r="B38" i="1" s="1"/>
  <c r="L38" i="1" l="1"/>
  <c r="K39" i="1"/>
  <c r="J40" i="1"/>
  <c r="I41" i="1"/>
  <c r="H42" i="1"/>
  <c r="K40" i="1"/>
  <c r="O41" i="1"/>
  <c r="L40" i="1"/>
  <c r="K41" i="1"/>
  <c r="J42" i="1"/>
  <c r="D38" i="1"/>
  <c r="N40" i="1"/>
  <c r="J41" i="1"/>
  <c r="L39" i="1"/>
  <c r="N38" i="1"/>
  <c r="O38" i="1"/>
  <c r="N39" i="1"/>
  <c r="M40" i="1"/>
  <c r="L41" i="1"/>
  <c r="K42" i="1"/>
  <c r="E42" i="1"/>
  <c r="O39" i="1"/>
  <c r="M41" i="1"/>
  <c r="L42" i="1"/>
  <c r="E38" i="1"/>
  <c r="D39" i="1"/>
  <c r="O40" i="1"/>
  <c r="N41" i="1"/>
  <c r="M42" i="1"/>
  <c r="M38" i="1"/>
  <c r="F38" i="1"/>
  <c r="F43" i="1" s="1"/>
  <c r="E39" i="1"/>
  <c r="D40" i="1"/>
  <c r="N42" i="1"/>
  <c r="M39" i="1"/>
  <c r="G38" i="1"/>
  <c r="F39" i="1"/>
  <c r="E40" i="1"/>
  <c r="D41" i="1"/>
  <c r="O42" i="1"/>
  <c r="H38" i="1"/>
  <c r="G39" i="1"/>
  <c r="F40" i="1"/>
  <c r="E41" i="1"/>
  <c r="D42" i="1"/>
  <c r="I38" i="1"/>
  <c r="I43" i="1" s="1"/>
  <c r="H39" i="1"/>
  <c r="G40" i="1"/>
  <c r="F41" i="1"/>
  <c r="J38" i="1"/>
  <c r="I39" i="1"/>
  <c r="H40" i="1"/>
  <c r="G41" i="1"/>
  <c r="F42" i="1"/>
  <c r="K38" i="1"/>
  <c r="J39" i="1"/>
  <c r="I40" i="1"/>
  <c r="H41" i="1"/>
  <c r="G42" i="1"/>
  <c r="L43" i="1" l="1"/>
  <c r="D43" i="1"/>
  <c r="G43" i="1"/>
  <c r="M43" i="1"/>
  <c r="K43" i="1"/>
  <c r="O43" i="1"/>
  <c r="N43" i="1"/>
  <c r="H43" i="1"/>
  <c r="J43" i="1"/>
  <c r="E43" i="1"/>
</calcChain>
</file>

<file path=xl/sharedStrings.xml><?xml version="1.0" encoding="utf-8"?>
<sst xmlns="http://schemas.openxmlformats.org/spreadsheetml/2006/main" count="25" uniqueCount="25">
  <si>
    <t>Delta Natural Gas Company, Inc.</t>
  </si>
  <si>
    <t xml:space="preserve">Monthly Totals of Service Terminations </t>
  </si>
  <si>
    <t>Residential</t>
  </si>
  <si>
    <t>Year</t>
  </si>
  <si>
    <t>Annually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</si>
  <si>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</si>
  <si>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</si>
  <si>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</si>
  <si>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</si>
  <si>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</si>
  <si>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</si>
  <si>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</si>
  <si>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</si>
  <si>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</si>
  <si>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</si>
  <si>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</si>
  <si>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</si>
  <si>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Small Non-Residential</t>
  </si>
  <si>
    <t>Large Non-Residential</t>
  </si>
  <si>
    <t>Industrial</t>
  </si>
  <si>
    <t>Total</t>
  </si>
  <si>
    <t>customers by month.  The same unique customer can appear once in multiple months and only once in the annual number.</t>
  </si>
  <si>
    <t>The annual number represents a count of the unique customers for the year.  The monthly numbers represent unique</t>
  </si>
  <si>
    <t>Case No. 2020-00085</t>
  </si>
  <si>
    <t>Question 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</si>
</sst>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ail%20of%20TFDIS_Crosstab%20DR%2010b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_of_TFDIS_Crosstab"/>
    </sheetNames>
    <sheetDataSet>
      <sheetData sheetId="0">
        <row r="4">
          <cell r="B4" t="str">
            <v>2015</v>
          </cell>
          <cell r="D4">
            <v>50</v>
          </cell>
          <cell r="E4">
            <v>30</v>
          </cell>
          <cell r="F4">
            <v>220</v>
          </cell>
          <cell r="G4">
            <v>546</v>
          </cell>
          <cell r="H4">
            <v>357</v>
          </cell>
          <cell r="I4">
            <v>243</v>
          </cell>
          <cell r="J4">
            <v>86</v>
          </cell>
          <cell r="K4">
            <v>101</v>
          </cell>
          <cell r="L4">
            <v>79</v>
          </cell>
          <cell r="M4">
            <v>57</v>
          </cell>
          <cell r="N4">
            <v>40</v>
          </cell>
          <cell r="O4">
            <v>32</v>
          </cell>
        </row>
        <row r="5">
          <cell r="B5" t="str">
            <v>2016</v>
          </cell>
          <cell r="D5">
            <v>32</v>
          </cell>
          <cell r="E5">
            <v>40</v>
          </cell>
          <cell r="F5">
            <v>235</v>
          </cell>
          <cell r="G5">
            <v>323</v>
          </cell>
          <cell r="H5">
            <v>245</v>
          </cell>
          <cell r="I5">
            <v>246</v>
          </cell>
          <cell r="J5">
            <v>136</v>
          </cell>
          <cell r="K5">
            <v>86</v>
          </cell>
          <cell r="L5">
            <v>103</v>
          </cell>
          <cell r="M5">
            <v>53</v>
          </cell>
          <cell r="N5">
            <v>23</v>
          </cell>
          <cell r="O5">
            <v>20</v>
          </cell>
        </row>
        <row r="6">
          <cell r="B6" t="str">
            <v>2017</v>
          </cell>
          <cell r="D6">
            <v>47</v>
          </cell>
          <cell r="E6">
            <v>90</v>
          </cell>
          <cell r="F6">
            <v>151</v>
          </cell>
          <cell r="G6">
            <v>317</v>
          </cell>
          <cell r="H6">
            <v>374</v>
          </cell>
          <cell r="I6">
            <v>154</v>
          </cell>
          <cell r="J6">
            <v>143</v>
          </cell>
          <cell r="K6">
            <v>95</v>
          </cell>
          <cell r="L6">
            <v>80</v>
          </cell>
          <cell r="M6">
            <v>64</v>
          </cell>
          <cell r="N6">
            <v>31</v>
          </cell>
          <cell r="O6">
            <v>24</v>
          </cell>
        </row>
        <row r="7">
          <cell r="B7" t="str">
            <v>2018</v>
          </cell>
          <cell r="D7">
            <v>62</v>
          </cell>
          <cell r="E7">
            <v>112</v>
          </cell>
          <cell r="F7">
            <v>140</v>
          </cell>
          <cell r="G7">
            <v>274</v>
          </cell>
          <cell r="H7">
            <v>398</v>
          </cell>
          <cell r="I7">
            <v>330</v>
          </cell>
          <cell r="J7">
            <v>135</v>
          </cell>
          <cell r="K7">
            <v>98</v>
          </cell>
          <cell r="L7">
            <v>80</v>
          </cell>
          <cell r="M7">
            <v>38</v>
          </cell>
          <cell r="N7">
            <v>24</v>
          </cell>
          <cell r="O7">
            <v>16</v>
          </cell>
        </row>
        <row r="8">
          <cell r="B8" t="str">
            <v>2019</v>
          </cell>
          <cell r="D8">
            <v>21</v>
          </cell>
          <cell r="E8">
            <v>71</v>
          </cell>
          <cell r="F8">
            <v>109</v>
          </cell>
          <cell r="G8">
            <v>222</v>
          </cell>
          <cell r="H8">
            <v>458</v>
          </cell>
          <cell r="I8">
            <v>156</v>
          </cell>
          <cell r="J8">
            <v>133</v>
          </cell>
          <cell r="K8">
            <v>93</v>
          </cell>
          <cell r="L8">
            <v>54</v>
          </cell>
          <cell r="M8">
            <v>39</v>
          </cell>
          <cell r="N8">
            <v>17</v>
          </cell>
          <cell r="O8">
            <v>18</v>
          </cell>
        </row>
        <row r="9">
          <cell r="B9" t="str">
            <v>2015</v>
          </cell>
          <cell r="F9">
            <v>1</v>
          </cell>
          <cell r="G9">
            <v>3</v>
          </cell>
          <cell r="H9">
            <v>1</v>
          </cell>
          <cell r="O9">
            <v>1</v>
          </cell>
        </row>
        <row r="10">
          <cell r="B10" t="str">
            <v>2016</v>
          </cell>
          <cell r="L10">
            <v>2</v>
          </cell>
          <cell r="O10">
            <v>1</v>
          </cell>
        </row>
        <row r="11">
          <cell r="B11" t="str">
            <v>2017</v>
          </cell>
          <cell r="E11">
            <v>1</v>
          </cell>
          <cell r="G11">
            <v>1</v>
          </cell>
          <cell r="H11">
            <v>2</v>
          </cell>
          <cell r="I11">
            <v>2</v>
          </cell>
        </row>
        <row r="12">
          <cell r="B12" t="str">
            <v>2018</v>
          </cell>
          <cell r="H12">
            <v>2</v>
          </cell>
        </row>
        <row r="13">
          <cell r="B13" t="str">
            <v>2019</v>
          </cell>
          <cell r="H13">
            <v>4</v>
          </cell>
          <cell r="J13">
            <v>1</v>
          </cell>
          <cell r="O13">
            <v>1</v>
          </cell>
        </row>
        <row r="14">
          <cell r="B14" t="str">
            <v>2015</v>
          </cell>
          <cell r="D14">
            <v>4</v>
          </cell>
          <cell r="E14">
            <v>3</v>
          </cell>
          <cell r="F14">
            <v>24</v>
          </cell>
          <cell r="G14">
            <v>48</v>
          </cell>
          <cell r="H14">
            <v>19</v>
          </cell>
          <cell r="I14">
            <v>19</v>
          </cell>
          <cell r="J14">
            <v>3</v>
          </cell>
          <cell r="K14">
            <v>4</v>
          </cell>
          <cell r="L14">
            <v>4</v>
          </cell>
          <cell r="M14">
            <v>3</v>
          </cell>
          <cell r="O14">
            <v>1</v>
          </cell>
        </row>
        <row r="15">
          <cell r="B15" t="str">
            <v>2016</v>
          </cell>
          <cell r="D15">
            <v>2</v>
          </cell>
          <cell r="E15">
            <v>2</v>
          </cell>
          <cell r="F15">
            <v>19</v>
          </cell>
          <cell r="G15">
            <v>16</v>
          </cell>
          <cell r="H15">
            <v>22</v>
          </cell>
          <cell r="I15">
            <v>10</v>
          </cell>
          <cell r="J15">
            <v>13</v>
          </cell>
          <cell r="K15">
            <v>5</v>
          </cell>
          <cell r="L15">
            <v>11</v>
          </cell>
          <cell r="M15">
            <v>2</v>
          </cell>
          <cell r="O15">
            <v>1</v>
          </cell>
        </row>
        <row r="16">
          <cell r="B16" t="str">
            <v>2017</v>
          </cell>
          <cell r="D16">
            <v>2</v>
          </cell>
          <cell r="E16">
            <v>8</v>
          </cell>
          <cell r="F16">
            <v>8</v>
          </cell>
          <cell r="G16">
            <v>18</v>
          </cell>
          <cell r="H16">
            <v>21</v>
          </cell>
          <cell r="I16">
            <v>9</v>
          </cell>
          <cell r="J16">
            <v>5</v>
          </cell>
          <cell r="K16">
            <v>5</v>
          </cell>
          <cell r="L16">
            <v>6</v>
          </cell>
          <cell r="M16">
            <v>2</v>
          </cell>
          <cell r="N16">
            <v>3</v>
          </cell>
          <cell r="O16">
            <v>2</v>
          </cell>
        </row>
        <row r="17">
          <cell r="B17" t="str">
            <v>2018</v>
          </cell>
          <cell r="D17">
            <v>4</v>
          </cell>
          <cell r="E17">
            <v>7</v>
          </cell>
          <cell r="F17">
            <v>8</v>
          </cell>
          <cell r="G17">
            <v>19</v>
          </cell>
          <cell r="H17">
            <v>41</v>
          </cell>
          <cell r="I17">
            <v>22</v>
          </cell>
          <cell r="J17">
            <v>4</v>
          </cell>
          <cell r="K17">
            <v>5</v>
          </cell>
          <cell r="L17">
            <v>4</v>
          </cell>
          <cell r="M17">
            <v>3</v>
          </cell>
          <cell r="N17">
            <v>1</v>
          </cell>
          <cell r="O17">
            <v>2</v>
          </cell>
        </row>
        <row r="18">
          <cell r="B18" t="str">
            <v>2019</v>
          </cell>
          <cell r="D18">
            <v>1</v>
          </cell>
          <cell r="E18">
            <v>4</v>
          </cell>
          <cell r="F18">
            <v>5</v>
          </cell>
          <cell r="G18">
            <v>26</v>
          </cell>
          <cell r="H18">
            <v>49</v>
          </cell>
          <cell r="I18">
            <v>10</v>
          </cell>
          <cell r="J18">
            <v>8</v>
          </cell>
          <cell r="K18">
            <v>3</v>
          </cell>
          <cell r="L18">
            <v>4</v>
          </cell>
          <cell r="M18">
            <v>2</v>
          </cell>
          <cell r="N18">
            <v>3</v>
          </cell>
          <cell r="O18">
            <v>2</v>
          </cell>
        </row>
        <row r="19">
          <cell r="B19" t="str">
            <v>2017</v>
          </cell>
          <cell r="I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M6" sqref="M6"/>
    </sheetView>
  </sheetViews>
  <sheetFormatPr defaultRowHeight="15" x14ac:dyDescent="0.25"/>
  <cols>
    <col min="1" max="1" width="2.7109375" customWidth="1"/>
    <col min="2" max="2" width="8.28515625" customWidth="1"/>
    <col min="3" max="3" width="8.85546875" style="1" bestFit="1" customWidth="1"/>
    <col min="4" max="4" width="5.42578125" style="1" bestFit="1" customWidth="1"/>
    <col min="5" max="5" width="5.28515625" style="1" bestFit="1" customWidth="1"/>
    <col min="6" max="6" width="5.7109375" style="1" bestFit="1" customWidth="1"/>
    <col min="7" max="9" width="7" style="1" bestFit="1" customWidth="1"/>
    <col min="10" max="11" width="5.42578125" style="1" bestFit="1" customWidth="1"/>
    <col min="12" max="12" width="5.28515625" style="1" bestFit="1" customWidth="1"/>
    <col min="13" max="13" width="5.42578125" style="1" bestFit="1" customWidth="1"/>
    <col min="14" max="14" width="5.5703125" style="1" bestFit="1" customWidth="1"/>
    <col min="15" max="15" width="5.28515625" style="1" bestFit="1" customWidth="1"/>
    <col min="16" max="16" width="8.85546875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t="s">
        <v>23</v>
      </c>
    </row>
    <row r="4" spans="1:15" x14ac:dyDescent="0.25">
      <c r="A4" t="s">
        <v>24</v>
      </c>
    </row>
    <row r="7" spans="1:15" s="2" customFormat="1" ht="17.25" x14ac:dyDescent="0.4">
      <c r="B7" s="4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</row>
    <row r="9" spans="1:15" x14ac:dyDescent="0.25">
      <c r="A9" t="s">
        <v>2</v>
      </c>
    </row>
    <row r="11" spans="1:15" x14ac:dyDescent="0.25">
      <c r="B11" t="str">
        <f>+[1]Detail_of_TFDIS_Crosstab!B4</f>
        <v>2015</v>
      </c>
      <c r="C11" s="1">
        <v>1784</v>
      </c>
      <c r="D11" s="1">
        <f>+[1]Detail_of_TFDIS_Crosstab!D4</f>
        <v>50</v>
      </c>
      <c r="E11" s="1">
        <f>+[1]Detail_of_TFDIS_Crosstab!E4</f>
        <v>30</v>
      </c>
      <c r="F11" s="1">
        <f>+[1]Detail_of_TFDIS_Crosstab!F4</f>
        <v>220</v>
      </c>
      <c r="G11" s="1">
        <f>+[1]Detail_of_TFDIS_Crosstab!G4</f>
        <v>546</v>
      </c>
      <c r="H11" s="1">
        <f>+[1]Detail_of_TFDIS_Crosstab!H4</f>
        <v>357</v>
      </c>
      <c r="I11" s="1">
        <f>+[1]Detail_of_TFDIS_Crosstab!I4</f>
        <v>243</v>
      </c>
      <c r="J11" s="1">
        <f>+[1]Detail_of_TFDIS_Crosstab!J4</f>
        <v>86</v>
      </c>
      <c r="K11" s="1">
        <f>+[1]Detail_of_TFDIS_Crosstab!K4</f>
        <v>101</v>
      </c>
      <c r="L11" s="1">
        <f>+[1]Detail_of_TFDIS_Crosstab!L4</f>
        <v>79</v>
      </c>
      <c r="M11" s="1">
        <f>+[1]Detail_of_TFDIS_Crosstab!M4</f>
        <v>57</v>
      </c>
      <c r="N11" s="1">
        <f>+[1]Detail_of_TFDIS_Crosstab!N4</f>
        <v>40</v>
      </c>
      <c r="O11" s="1">
        <f>+[1]Detail_of_TFDIS_Crosstab!O4</f>
        <v>32</v>
      </c>
    </row>
    <row r="12" spans="1:15" x14ac:dyDescent="0.25">
      <c r="B12" t="str">
        <f>+[1]Detail_of_TFDIS_Crosstab!B5</f>
        <v>2016</v>
      </c>
      <c r="C12" s="1">
        <v>1506</v>
      </c>
      <c r="D12" s="1">
        <f>+[1]Detail_of_TFDIS_Crosstab!D5</f>
        <v>32</v>
      </c>
      <c r="E12" s="1">
        <f>+[1]Detail_of_TFDIS_Crosstab!E5</f>
        <v>40</v>
      </c>
      <c r="F12" s="1">
        <f>+[1]Detail_of_TFDIS_Crosstab!F5</f>
        <v>235</v>
      </c>
      <c r="G12" s="1">
        <f>+[1]Detail_of_TFDIS_Crosstab!G5</f>
        <v>323</v>
      </c>
      <c r="H12" s="1">
        <f>+[1]Detail_of_TFDIS_Crosstab!H5</f>
        <v>245</v>
      </c>
      <c r="I12" s="1">
        <f>+[1]Detail_of_TFDIS_Crosstab!I5</f>
        <v>246</v>
      </c>
      <c r="J12" s="1">
        <f>+[1]Detail_of_TFDIS_Crosstab!J5</f>
        <v>136</v>
      </c>
      <c r="K12" s="1">
        <f>+[1]Detail_of_TFDIS_Crosstab!K5</f>
        <v>86</v>
      </c>
      <c r="L12" s="1">
        <f>+[1]Detail_of_TFDIS_Crosstab!L5</f>
        <v>103</v>
      </c>
      <c r="M12" s="1">
        <f>+[1]Detail_of_TFDIS_Crosstab!M5</f>
        <v>53</v>
      </c>
      <c r="N12" s="1">
        <f>+[1]Detail_of_TFDIS_Crosstab!N5</f>
        <v>23</v>
      </c>
      <c r="O12" s="1">
        <f>+[1]Detail_of_TFDIS_Crosstab!O5</f>
        <v>20</v>
      </c>
    </row>
    <row r="13" spans="1:15" x14ac:dyDescent="0.25">
      <c r="B13" t="str">
        <f>+[1]Detail_of_TFDIS_Crosstab!B6</f>
        <v>2017</v>
      </c>
      <c r="C13" s="1">
        <v>1529</v>
      </c>
      <c r="D13" s="1">
        <f>+[1]Detail_of_TFDIS_Crosstab!D6</f>
        <v>47</v>
      </c>
      <c r="E13" s="1">
        <f>+[1]Detail_of_TFDIS_Crosstab!E6</f>
        <v>90</v>
      </c>
      <c r="F13" s="1">
        <f>+[1]Detail_of_TFDIS_Crosstab!F6</f>
        <v>151</v>
      </c>
      <c r="G13" s="1">
        <f>+[1]Detail_of_TFDIS_Crosstab!G6</f>
        <v>317</v>
      </c>
      <c r="H13" s="1">
        <f>+[1]Detail_of_TFDIS_Crosstab!H6</f>
        <v>374</v>
      </c>
      <c r="I13" s="1">
        <f>+[1]Detail_of_TFDIS_Crosstab!I6</f>
        <v>154</v>
      </c>
      <c r="J13" s="1">
        <f>+[1]Detail_of_TFDIS_Crosstab!J6</f>
        <v>143</v>
      </c>
      <c r="K13" s="1">
        <f>+[1]Detail_of_TFDIS_Crosstab!K6</f>
        <v>95</v>
      </c>
      <c r="L13" s="1">
        <f>+[1]Detail_of_TFDIS_Crosstab!L6</f>
        <v>80</v>
      </c>
      <c r="M13" s="1">
        <f>+[1]Detail_of_TFDIS_Crosstab!M6</f>
        <v>64</v>
      </c>
      <c r="N13" s="1">
        <f>+[1]Detail_of_TFDIS_Crosstab!N6</f>
        <v>31</v>
      </c>
      <c r="O13" s="1">
        <f>+[1]Detail_of_TFDIS_Crosstab!O6</f>
        <v>24</v>
      </c>
    </row>
    <row r="14" spans="1:15" x14ac:dyDescent="0.25">
      <c r="B14" t="str">
        <f>+[1]Detail_of_TFDIS_Crosstab!B7</f>
        <v>2018</v>
      </c>
      <c r="C14" s="1">
        <v>1655</v>
      </c>
      <c r="D14" s="1">
        <f>+[1]Detail_of_TFDIS_Crosstab!D7</f>
        <v>62</v>
      </c>
      <c r="E14" s="1">
        <f>+[1]Detail_of_TFDIS_Crosstab!E7</f>
        <v>112</v>
      </c>
      <c r="F14" s="1">
        <f>+[1]Detail_of_TFDIS_Crosstab!F7</f>
        <v>140</v>
      </c>
      <c r="G14" s="1">
        <f>+[1]Detail_of_TFDIS_Crosstab!G7</f>
        <v>274</v>
      </c>
      <c r="H14" s="1">
        <f>+[1]Detail_of_TFDIS_Crosstab!H7</f>
        <v>398</v>
      </c>
      <c r="I14" s="1">
        <f>+[1]Detail_of_TFDIS_Crosstab!I7</f>
        <v>330</v>
      </c>
      <c r="J14" s="1">
        <f>+[1]Detail_of_TFDIS_Crosstab!J7</f>
        <v>135</v>
      </c>
      <c r="K14" s="1">
        <f>+[1]Detail_of_TFDIS_Crosstab!K7</f>
        <v>98</v>
      </c>
      <c r="L14" s="1">
        <f>+[1]Detail_of_TFDIS_Crosstab!L7</f>
        <v>80</v>
      </c>
      <c r="M14" s="1">
        <f>+[1]Detail_of_TFDIS_Crosstab!M7</f>
        <v>38</v>
      </c>
      <c r="N14" s="1">
        <f>+[1]Detail_of_TFDIS_Crosstab!N7</f>
        <v>24</v>
      </c>
      <c r="O14" s="1">
        <f>+[1]Detail_of_TFDIS_Crosstab!O7</f>
        <v>16</v>
      </c>
    </row>
    <row r="15" spans="1:15" x14ac:dyDescent="0.25">
      <c r="B15" t="str">
        <f>+[1]Detail_of_TFDIS_Crosstab!B8</f>
        <v>2019</v>
      </c>
      <c r="C15" s="1">
        <v>1365</v>
      </c>
      <c r="D15" s="1">
        <f>+[1]Detail_of_TFDIS_Crosstab!D8</f>
        <v>21</v>
      </c>
      <c r="E15" s="1">
        <f>+[1]Detail_of_TFDIS_Crosstab!E8</f>
        <v>71</v>
      </c>
      <c r="F15" s="1">
        <f>+[1]Detail_of_TFDIS_Crosstab!F8</f>
        <v>109</v>
      </c>
      <c r="G15" s="1">
        <f>+[1]Detail_of_TFDIS_Crosstab!G8</f>
        <v>222</v>
      </c>
      <c r="H15" s="1">
        <f>+[1]Detail_of_TFDIS_Crosstab!H8</f>
        <v>458</v>
      </c>
      <c r="I15" s="1">
        <f>+[1]Detail_of_TFDIS_Crosstab!I8</f>
        <v>156</v>
      </c>
      <c r="J15" s="1">
        <f>+[1]Detail_of_TFDIS_Crosstab!J8</f>
        <v>133</v>
      </c>
      <c r="K15" s="1">
        <f>+[1]Detail_of_TFDIS_Crosstab!K8</f>
        <v>93</v>
      </c>
      <c r="L15" s="1">
        <f>+[1]Detail_of_TFDIS_Crosstab!L8</f>
        <v>54</v>
      </c>
      <c r="M15" s="1">
        <f>+[1]Detail_of_TFDIS_Crosstab!M8</f>
        <v>39</v>
      </c>
      <c r="N15" s="1">
        <f>+[1]Detail_of_TFDIS_Crosstab!N8</f>
        <v>17</v>
      </c>
      <c r="O15" s="1">
        <f>+[1]Detail_of_TFDIS_Crosstab!O8</f>
        <v>18</v>
      </c>
    </row>
    <row r="17" spans="1:15" x14ac:dyDescent="0.25">
      <c r="A17" t="s">
        <v>17</v>
      </c>
    </row>
    <row r="19" spans="1:15" x14ac:dyDescent="0.25">
      <c r="B19" t="str">
        <f>+[1]Detail_of_TFDIS_Crosstab!B14</f>
        <v>2015</v>
      </c>
      <c r="C19" s="1">
        <v>132</v>
      </c>
      <c r="D19" s="1">
        <f>+[1]Detail_of_TFDIS_Crosstab!D14</f>
        <v>4</v>
      </c>
      <c r="E19" s="1">
        <f>+[1]Detail_of_TFDIS_Crosstab!E14</f>
        <v>3</v>
      </c>
      <c r="F19" s="1">
        <f>+[1]Detail_of_TFDIS_Crosstab!F14</f>
        <v>24</v>
      </c>
      <c r="G19" s="1">
        <f>+[1]Detail_of_TFDIS_Crosstab!G14</f>
        <v>48</v>
      </c>
      <c r="H19" s="1">
        <f>+[1]Detail_of_TFDIS_Crosstab!H14</f>
        <v>19</v>
      </c>
      <c r="I19" s="1">
        <f>+[1]Detail_of_TFDIS_Crosstab!I14</f>
        <v>19</v>
      </c>
      <c r="J19" s="1">
        <f>+[1]Detail_of_TFDIS_Crosstab!J14</f>
        <v>3</v>
      </c>
      <c r="K19" s="1">
        <f>+[1]Detail_of_TFDIS_Crosstab!K14</f>
        <v>4</v>
      </c>
      <c r="L19" s="1">
        <f>+[1]Detail_of_TFDIS_Crosstab!L14</f>
        <v>4</v>
      </c>
      <c r="M19" s="1">
        <f>+[1]Detail_of_TFDIS_Crosstab!M14</f>
        <v>3</v>
      </c>
      <c r="N19" s="1">
        <f>+[1]Detail_of_TFDIS_Crosstab!N14</f>
        <v>0</v>
      </c>
      <c r="O19" s="1">
        <f>+[1]Detail_of_TFDIS_Crosstab!O14</f>
        <v>1</v>
      </c>
    </row>
    <row r="20" spans="1:15" x14ac:dyDescent="0.25">
      <c r="B20" t="str">
        <f>+[1]Detail_of_TFDIS_Crosstab!B15</f>
        <v>2016</v>
      </c>
      <c r="C20" s="1">
        <v>101</v>
      </c>
      <c r="D20" s="1">
        <f>+[1]Detail_of_TFDIS_Crosstab!D15</f>
        <v>2</v>
      </c>
      <c r="E20" s="1">
        <f>+[1]Detail_of_TFDIS_Crosstab!E15</f>
        <v>2</v>
      </c>
      <c r="F20" s="1">
        <f>+[1]Detail_of_TFDIS_Crosstab!F15</f>
        <v>19</v>
      </c>
      <c r="G20" s="1">
        <f>+[1]Detail_of_TFDIS_Crosstab!G15</f>
        <v>16</v>
      </c>
      <c r="H20" s="1">
        <f>+[1]Detail_of_TFDIS_Crosstab!H15</f>
        <v>22</v>
      </c>
      <c r="I20" s="1">
        <f>+[1]Detail_of_TFDIS_Crosstab!I15</f>
        <v>10</v>
      </c>
      <c r="J20" s="1">
        <f>+[1]Detail_of_TFDIS_Crosstab!J15</f>
        <v>13</v>
      </c>
      <c r="K20" s="1">
        <f>+[1]Detail_of_TFDIS_Crosstab!K15</f>
        <v>5</v>
      </c>
      <c r="L20" s="1">
        <f>+[1]Detail_of_TFDIS_Crosstab!L15</f>
        <v>11</v>
      </c>
      <c r="M20" s="1">
        <f>+[1]Detail_of_TFDIS_Crosstab!M15</f>
        <v>2</v>
      </c>
      <c r="N20" s="1">
        <f>+[1]Detail_of_TFDIS_Crosstab!N15</f>
        <v>0</v>
      </c>
      <c r="O20" s="1">
        <f>+[1]Detail_of_TFDIS_Crosstab!O15</f>
        <v>1</v>
      </c>
    </row>
    <row r="21" spans="1:15" x14ac:dyDescent="0.25">
      <c r="B21" t="str">
        <f>+[1]Detail_of_TFDIS_Crosstab!B16</f>
        <v>2017</v>
      </c>
      <c r="C21" s="1">
        <v>88</v>
      </c>
      <c r="D21" s="1">
        <f>+[1]Detail_of_TFDIS_Crosstab!D16</f>
        <v>2</v>
      </c>
      <c r="E21" s="1">
        <f>+[1]Detail_of_TFDIS_Crosstab!E16</f>
        <v>8</v>
      </c>
      <c r="F21" s="1">
        <f>+[1]Detail_of_TFDIS_Crosstab!F16</f>
        <v>8</v>
      </c>
      <c r="G21" s="1">
        <f>+[1]Detail_of_TFDIS_Crosstab!G16</f>
        <v>18</v>
      </c>
      <c r="H21" s="1">
        <f>+[1]Detail_of_TFDIS_Crosstab!H16</f>
        <v>21</v>
      </c>
      <c r="I21" s="1">
        <f>+[1]Detail_of_TFDIS_Crosstab!I16</f>
        <v>9</v>
      </c>
      <c r="J21" s="1">
        <f>+[1]Detail_of_TFDIS_Crosstab!J16</f>
        <v>5</v>
      </c>
      <c r="K21" s="1">
        <f>+[1]Detail_of_TFDIS_Crosstab!K16</f>
        <v>5</v>
      </c>
      <c r="L21" s="1">
        <f>+[1]Detail_of_TFDIS_Crosstab!L16</f>
        <v>6</v>
      </c>
      <c r="M21" s="1">
        <f>+[1]Detail_of_TFDIS_Crosstab!M16</f>
        <v>2</v>
      </c>
      <c r="N21" s="1">
        <f>+[1]Detail_of_TFDIS_Crosstab!N16</f>
        <v>3</v>
      </c>
      <c r="O21" s="1">
        <f>+[1]Detail_of_TFDIS_Crosstab!O16</f>
        <v>2</v>
      </c>
    </row>
    <row r="22" spans="1:15" x14ac:dyDescent="0.25">
      <c r="B22" t="str">
        <f>+[1]Detail_of_TFDIS_Crosstab!B17</f>
        <v>2018</v>
      </c>
      <c r="C22" s="1">
        <v>119</v>
      </c>
      <c r="D22" s="1">
        <f>+[1]Detail_of_TFDIS_Crosstab!D17</f>
        <v>4</v>
      </c>
      <c r="E22" s="1">
        <f>+[1]Detail_of_TFDIS_Crosstab!E17</f>
        <v>7</v>
      </c>
      <c r="F22" s="1">
        <f>+[1]Detail_of_TFDIS_Crosstab!F17</f>
        <v>8</v>
      </c>
      <c r="G22" s="1">
        <f>+[1]Detail_of_TFDIS_Crosstab!G17</f>
        <v>19</v>
      </c>
      <c r="H22" s="1">
        <f>+[1]Detail_of_TFDIS_Crosstab!H17</f>
        <v>41</v>
      </c>
      <c r="I22" s="1">
        <f>+[1]Detail_of_TFDIS_Crosstab!I17</f>
        <v>22</v>
      </c>
      <c r="J22" s="1">
        <f>+[1]Detail_of_TFDIS_Crosstab!J17</f>
        <v>4</v>
      </c>
      <c r="K22" s="1">
        <f>+[1]Detail_of_TFDIS_Crosstab!K17</f>
        <v>5</v>
      </c>
      <c r="L22" s="1">
        <f>+[1]Detail_of_TFDIS_Crosstab!L17</f>
        <v>4</v>
      </c>
      <c r="M22" s="1">
        <f>+[1]Detail_of_TFDIS_Crosstab!M17</f>
        <v>3</v>
      </c>
      <c r="N22" s="1">
        <f>+[1]Detail_of_TFDIS_Crosstab!N17</f>
        <v>1</v>
      </c>
      <c r="O22" s="1">
        <f>+[1]Detail_of_TFDIS_Crosstab!O17</f>
        <v>2</v>
      </c>
    </row>
    <row r="23" spans="1:15" x14ac:dyDescent="0.25">
      <c r="B23" t="str">
        <f>+[1]Detail_of_TFDIS_Crosstab!B18</f>
        <v>2019</v>
      </c>
      <c r="C23" s="1">
        <v>114</v>
      </c>
      <c r="D23" s="1">
        <f>+[1]Detail_of_TFDIS_Crosstab!D18</f>
        <v>1</v>
      </c>
      <c r="E23" s="1">
        <f>+[1]Detail_of_TFDIS_Crosstab!E18</f>
        <v>4</v>
      </c>
      <c r="F23" s="1">
        <f>+[1]Detail_of_TFDIS_Crosstab!F18</f>
        <v>5</v>
      </c>
      <c r="G23" s="1">
        <f>+[1]Detail_of_TFDIS_Crosstab!G18</f>
        <v>26</v>
      </c>
      <c r="H23" s="1">
        <f>+[1]Detail_of_TFDIS_Crosstab!H18</f>
        <v>49</v>
      </c>
      <c r="I23" s="1">
        <f>+[1]Detail_of_TFDIS_Crosstab!I18</f>
        <v>10</v>
      </c>
      <c r="J23" s="1">
        <f>+[1]Detail_of_TFDIS_Crosstab!J18</f>
        <v>8</v>
      </c>
      <c r="K23" s="1">
        <f>+[1]Detail_of_TFDIS_Crosstab!K18</f>
        <v>3</v>
      </c>
      <c r="L23" s="1">
        <f>+[1]Detail_of_TFDIS_Crosstab!L18</f>
        <v>4</v>
      </c>
      <c r="M23" s="1">
        <f>+[1]Detail_of_TFDIS_Crosstab!M18</f>
        <v>2</v>
      </c>
      <c r="N23" s="1">
        <f>+[1]Detail_of_TFDIS_Crosstab!N18</f>
        <v>3</v>
      </c>
      <c r="O23" s="1">
        <f>+[1]Detail_of_TFDIS_Crosstab!O18</f>
        <v>2</v>
      </c>
    </row>
    <row r="25" spans="1:15" x14ac:dyDescent="0.25">
      <c r="A25" t="s">
        <v>18</v>
      </c>
    </row>
    <row r="27" spans="1:15" x14ac:dyDescent="0.25">
      <c r="B27" t="str">
        <f>+[1]Detail_of_TFDIS_Crosstab!B9</f>
        <v>2015</v>
      </c>
      <c r="C27" s="1">
        <v>5</v>
      </c>
      <c r="D27" s="1">
        <f>+[1]Detail_of_TFDIS_Crosstab!D9</f>
        <v>0</v>
      </c>
      <c r="E27" s="1">
        <f>+[1]Detail_of_TFDIS_Crosstab!E9</f>
        <v>0</v>
      </c>
      <c r="F27" s="1">
        <f>+[1]Detail_of_TFDIS_Crosstab!F9</f>
        <v>1</v>
      </c>
      <c r="G27" s="1">
        <f>+[1]Detail_of_TFDIS_Crosstab!G9</f>
        <v>3</v>
      </c>
      <c r="H27" s="1">
        <f>+[1]Detail_of_TFDIS_Crosstab!H9</f>
        <v>1</v>
      </c>
      <c r="I27" s="1">
        <f>+[1]Detail_of_TFDIS_Crosstab!I9</f>
        <v>0</v>
      </c>
      <c r="J27" s="1">
        <f>+[1]Detail_of_TFDIS_Crosstab!J9</f>
        <v>0</v>
      </c>
      <c r="K27" s="1">
        <f>+[1]Detail_of_TFDIS_Crosstab!K9</f>
        <v>0</v>
      </c>
      <c r="L27" s="1">
        <f>+[1]Detail_of_TFDIS_Crosstab!L9</f>
        <v>0</v>
      </c>
      <c r="M27" s="1">
        <f>+[1]Detail_of_TFDIS_Crosstab!M9</f>
        <v>0</v>
      </c>
      <c r="N27" s="1">
        <f>+[1]Detail_of_TFDIS_Crosstab!N9</f>
        <v>0</v>
      </c>
      <c r="O27" s="1">
        <f>+[1]Detail_of_TFDIS_Crosstab!O9</f>
        <v>1</v>
      </c>
    </row>
    <row r="28" spans="1:15" x14ac:dyDescent="0.25">
      <c r="B28" t="str">
        <f>+[1]Detail_of_TFDIS_Crosstab!B10</f>
        <v>2016</v>
      </c>
      <c r="C28" s="1">
        <v>3</v>
      </c>
      <c r="D28" s="1">
        <f>+[1]Detail_of_TFDIS_Crosstab!D10</f>
        <v>0</v>
      </c>
      <c r="E28" s="1">
        <f>+[1]Detail_of_TFDIS_Crosstab!E10</f>
        <v>0</v>
      </c>
      <c r="F28" s="1">
        <f>+[1]Detail_of_TFDIS_Crosstab!F10</f>
        <v>0</v>
      </c>
      <c r="G28" s="1">
        <f>+[1]Detail_of_TFDIS_Crosstab!G10</f>
        <v>0</v>
      </c>
      <c r="H28" s="1">
        <f>+[1]Detail_of_TFDIS_Crosstab!H10</f>
        <v>0</v>
      </c>
      <c r="I28" s="1">
        <f>+[1]Detail_of_TFDIS_Crosstab!I10</f>
        <v>0</v>
      </c>
      <c r="J28" s="1">
        <f>+[1]Detail_of_TFDIS_Crosstab!J10</f>
        <v>0</v>
      </c>
      <c r="K28" s="1">
        <f>+[1]Detail_of_TFDIS_Crosstab!K10</f>
        <v>0</v>
      </c>
      <c r="L28" s="1">
        <f>+[1]Detail_of_TFDIS_Crosstab!L10</f>
        <v>2</v>
      </c>
      <c r="M28" s="1">
        <f>+[1]Detail_of_TFDIS_Crosstab!M10</f>
        <v>0</v>
      </c>
      <c r="N28" s="1">
        <f>+[1]Detail_of_TFDIS_Crosstab!N10</f>
        <v>0</v>
      </c>
      <c r="O28" s="1">
        <f>+[1]Detail_of_TFDIS_Crosstab!O10</f>
        <v>1</v>
      </c>
    </row>
    <row r="29" spans="1:15" x14ac:dyDescent="0.25">
      <c r="B29" t="str">
        <f>+[1]Detail_of_TFDIS_Crosstab!B11</f>
        <v>2017</v>
      </c>
      <c r="C29" s="1">
        <v>6</v>
      </c>
      <c r="D29" s="1">
        <f>+[1]Detail_of_TFDIS_Crosstab!D11</f>
        <v>0</v>
      </c>
      <c r="E29" s="1">
        <f>+[1]Detail_of_TFDIS_Crosstab!E11</f>
        <v>1</v>
      </c>
      <c r="F29" s="1">
        <f>+[1]Detail_of_TFDIS_Crosstab!F11</f>
        <v>0</v>
      </c>
      <c r="G29" s="1">
        <f>+[1]Detail_of_TFDIS_Crosstab!G11</f>
        <v>1</v>
      </c>
      <c r="H29" s="1">
        <f>+[1]Detail_of_TFDIS_Crosstab!H11</f>
        <v>2</v>
      </c>
      <c r="I29" s="1">
        <f>+[1]Detail_of_TFDIS_Crosstab!I11</f>
        <v>2</v>
      </c>
      <c r="J29" s="1">
        <f>+[1]Detail_of_TFDIS_Crosstab!J11</f>
        <v>0</v>
      </c>
      <c r="K29" s="1">
        <f>+[1]Detail_of_TFDIS_Crosstab!K11</f>
        <v>0</v>
      </c>
      <c r="L29" s="1">
        <f>+[1]Detail_of_TFDIS_Crosstab!L11</f>
        <v>0</v>
      </c>
      <c r="M29" s="1">
        <f>+[1]Detail_of_TFDIS_Crosstab!M11</f>
        <v>0</v>
      </c>
      <c r="N29" s="1">
        <f>+[1]Detail_of_TFDIS_Crosstab!N11</f>
        <v>0</v>
      </c>
      <c r="O29" s="1">
        <f>+[1]Detail_of_TFDIS_Crosstab!O11</f>
        <v>0</v>
      </c>
    </row>
    <row r="30" spans="1:15" x14ac:dyDescent="0.25">
      <c r="B30" t="str">
        <f>+[1]Detail_of_TFDIS_Crosstab!B12</f>
        <v>2018</v>
      </c>
      <c r="C30" s="1">
        <v>2</v>
      </c>
      <c r="D30" s="1">
        <f>+[1]Detail_of_TFDIS_Crosstab!D12</f>
        <v>0</v>
      </c>
      <c r="E30" s="1">
        <f>+[1]Detail_of_TFDIS_Crosstab!E12</f>
        <v>0</v>
      </c>
      <c r="F30" s="1">
        <f>+[1]Detail_of_TFDIS_Crosstab!F12</f>
        <v>0</v>
      </c>
      <c r="G30" s="1">
        <f>+[1]Detail_of_TFDIS_Crosstab!G12</f>
        <v>0</v>
      </c>
      <c r="H30" s="1">
        <f>+[1]Detail_of_TFDIS_Crosstab!H12</f>
        <v>2</v>
      </c>
      <c r="I30" s="1">
        <f>+[1]Detail_of_TFDIS_Crosstab!I12</f>
        <v>0</v>
      </c>
      <c r="J30" s="1">
        <f>+[1]Detail_of_TFDIS_Crosstab!J12</f>
        <v>0</v>
      </c>
      <c r="K30" s="1">
        <f>+[1]Detail_of_TFDIS_Crosstab!K12</f>
        <v>0</v>
      </c>
      <c r="L30" s="1">
        <f>+[1]Detail_of_TFDIS_Crosstab!L12</f>
        <v>0</v>
      </c>
      <c r="M30" s="1">
        <f>+[1]Detail_of_TFDIS_Crosstab!M12</f>
        <v>0</v>
      </c>
      <c r="N30" s="1">
        <f>+[1]Detail_of_TFDIS_Crosstab!N12</f>
        <v>0</v>
      </c>
      <c r="O30" s="1">
        <f>+[1]Detail_of_TFDIS_Crosstab!O12</f>
        <v>0</v>
      </c>
    </row>
    <row r="31" spans="1:15" x14ac:dyDescent="0.25">
      <c r="B31" t="str">
        <f>+[1]Detail_of_TFDIS_Crosstab!B13</f>
        <v>2019</v>
      </c>
      <c r="C31" s="1">
        <v>6</v>
      </c>
      <c r="D31" s="1">
        <f>+[1]Detail_of_TFDIS_Crosstab!D13</f>
        <v>0</v>
      </c>
      <c r="E31" s="1">
        <f>+[1]Detail_of_TFDIS_Crosstab!E13</f>
        <v>0</v>
      </c>
      <c r="F31" s="1">
        <f>+[1]Detail_of_TFDIS_Crosstab!F13</f>
        <v>0</v>
      </c>
      <c r="G31" s="1">
        <f>+[1]Detail_of_TFDIS_Crosstab!G13</f>
        <v>0</v>
      </c>
      <c r="H31" s="1">
        <f>+[1]Detail_of_TFDIS_Crosstab!H13</f>
        <v>4</v>
      </c>
      <c r="I31" s="1">
        <f>+[1]Detail_of_TFDIS_Crosstab!I13</f>
        <v>0</v>
      </c>
      <c r="J31" s="1">
        <f>+[1]Detail_of_TFDIS_Crosstab!J13</f>
        <v>1</v>
      </c>
      <c r="K31" s="1">
        <f>+[1]Detail_of_TFDIS_Crosstab!K13</f>
        <v>0</v>
      </c>
      <c r="L31" s="1">
        <f>+[1]Detail_of_TFDIS_Crosstab!L13</f>
        <v>0</v>
      </c>
      <c r="M31" s="1">
        <f>+[1]Detail_of_TFDIS_Crosstab!M13</f>
        <v>0</v>
      </c>
      <c r="N31" s="1">
        <f>+[1]Detail_of_TFDIS_Crosstab!N13</f>
        <v>0</v>
      </c>
      <c r="O31" s="1">
        <f>+[1]Detail_of_TFDIS_Crosstab!O13</f>
        <v>1</v>
      </c>
    </row>
    <row r="33" spans="1:16" x14ac:dyDescent="0.25">
      <c r="A33" t="s">
        <v>19</v>
      </c>
    </row>
    <row r="35" spans="1:16" x14ac:dyDescent="0.25">
      <c r="B35" t="str">
        <f>+[1]Detail_of_TFDIS_Crosstab!$B$19</f>
        <v>2017</v>
      </c>
      <c r="C35" s="1">
        <v>1</v>
      </c>
      <c r="D35" s="1">
        <f>+[1]Detail_of_TFDIS_Crosstab!D19</f>
        <v>0</v>
      </c>
      <c r="E35" s="1">
        <f>+[1]Detail_of_TFDIS_Crosstab!E19</f>
        <v>0</v>
      </c>
      <c r="F35" s="1">
        <f>+[1]Detail_of_TFDIS_Crosstab!F19</f>
        <v>0</v>
      </c>
      <c r="G35" s="1">
        <f>+[1]Detail_of_TFDIS_Crosstab!G19</f>
        <v>0</v>
      </c>
      <c r="H35" s="1">
        <f>+[1]Detail_of_TFDIS_Crosstab!H19</f>
        <v>0</v>
      </c>
      <c r="I35" s="1">
        <f>+[1]Detail_of_TFDIS_Crosstab!I19</f>
        <v>1</v>
      </c>
      <c r="J35" s="1">
        <f>+[1]Detail_of_TFDIS_Crosstab!J19</f>
        <v>0</v>
      </c>
      <c r="K35" s="1">
        <f>+[1]Detail_of_TFDIS_Crosstab!K19</f>
        <v>0</v>
      </c>
      <c r="L35" s="1">
        <f>+[1]Detail_of_TFDIS_Crosstab!L19</f>
        <v>0</v>
      </c>
      <c r="M35" s="1">
        <f>+[1]Detail_of_TFDIS_Crosstab!M19</f>
        <v>0</v>
      </c>
      <c r="N35" s="1">
        <f>+[1]Detail_of_TFDIS_Crosstab!N19</f>
        <v>0</v>
      </c>
      <c r="O35" s="1">
        <f>+[1]Detail_of_TFDIS_Crosstab!O19</f>
        <v>0</v>
      </c>
    </row>
    <row r="37" spans="1:16" x14ac:dyDescent="0.25">
      <c r="A37" t="s">
        <v>20</v>
      </c>
    </row>
    <row r="38" spans="1:16" x14ac:dyDescent="0.25">
      <c r="B38" t="str">
        <f>+B11</f>
        <v>2015</v>
      </c>
      <c r="C38" s="1">
        <f>+C27+C19+C11</f>
        <v>1921</v>
      </c>
      <c r="D38" s="1">
        <f>+D27+D19+D11</f>
        <v>54</v>
      </c>
      <c r="E38" s="1">
        <f t="shared" ref="E38:O38" si="0">+E27+E19+E11</f>
        <v>33</v>
      </c>
      <c r="F38" s="1">
        <f t="shared" si="0"/>
        <v>245</v>
      </c>
      <c r="G38" s="1">
        <f t="shared" si="0"/>
        <v>597</v>
      </c>
      <c r="H38" s="1">
        <f t="shared" si="0"/>
        <v>377</v>
      </c>
      <c r="I38" s="1">
        <f t="shared" si="0"/>
        <v>262</v>
      </c>
      <c r="J38" s="1">
        <f t="shared" si="0"/>
        <v>89</v>
      </c>
      <c r="K38" s="1">
        <f t="shared" si="0"/>
        <v>105</v>
      </c>
      <c r="L38" s="1">
        <f t="shared" si="0"/>
        <v>83</v>
      </c>
      <c r="M38" s="1">
        <f t="shared" si="0"/>
        <v>60</v>
      </c>
      <c r="N38" s="1">
        <f t="shared" si="0"/>
        <v>40</v>
      </c>
      <c r="O38" s="1">
        <f t="shared" si="0"/>
        <v>34</v>
      </c>
    </row>
    <row r="39" spans="1:16" x14ac:dyDescent="0.25">
      <c r="B39" t="str">
        <f>+B12</f>
        <v>2016</v>
      </c>
      <c r="C39" s="1">
        <f t="shared" ref="C39:C42" si="1">+C28+C20+C12</f>
        <v>1610</v>
      </c>
      <c r="D39" s="1">
        <f>+D28+D20+D12</f>
        <v>34</v>
      </c>
      <c r="E39" s="1">
        <f t="shared" ref="E39:O39" si="2">+E28+E20+E12</f>
        <v>42</v>
      </c>
      <c r="F39" s="1">
        <f t="shared" si="2"/>
        <v>254</v>
      </c>
      <c r="G39" s="1">
        <f t="shared" si="2"/>
        <v>339</v>
      </c>
      <c r="H39" s="1">
        <f t="shared" si="2"/>
        <v>267</v>
      </c>
      <c r="I39" s="1">
        <f t="shared" si="2"/>
        <v>256</v>
      </c>
      <c r="J39" s="1">
        <f t="shared" si="2"/>
        <v>149</v>
      </c>
      <c r="K39" s="1">
        <f t="shared" si="2"/>
        <v>91</v>
      </c>
      <c r="L39" s="1">
        <f t="shared" si="2"/>
        <v>116</v>
      </c>
      <c r="M39" s="1">
        <f t="shared" si="2"/>
        <v>55</v>
      </c>
      <c r="N39" s="1">
        <f t="shared" si="2"/>
        <v>23</v>
      </c>
      <c r="O39" s="1">
        <f t="shared" si="2"/>
        <v>22</v>
      </c>
    </row>
    <row r="40" spans="1:16" x14ac:dyDescent="0.25">
      <c r="B40" t="str">
        <f>+B13</f>
        <v>2017</v>
      </c>
      <c r="C40" s="1">
        <f>+C29+C21+C13+C35</f>
        <v>1624</v>
      </c>
      <c r="D40" s="1">
        <f>+D29+D21+D13+D35</f>
        <v>49</v>
      </c>
      <c r="E40" s="1">
        <f t="shared" ref="E40:O40" si="3">+E29+E21+E13+E35</f>
        <v>99</v>
      </c>
      <c r="F40" s="1">
        <f t="shared" si="3"/>
        <v>159</v>
      </c>
      <c r="G40" s="1">
        <f t="shared" si="3"/>
        <v>336</v>
      </c>
      <c r="H40" s="1">
        <f t="shared" si="3"/>
        <v>397</v>
      </c>
      <c r="I40" s="1">
        <f t="shared" si="3"/>
        <v>166</v>
      </c>
      <c r="J40" s="1">
        <f t="shared" si="3"/>
        <v>148</v>
      </c>
      <c r="K40" s="1">
        <f t="shared" si="3"/>
        <v>100</v>
      </c>
      <c r="L40" s="1">
        <f t="shared" si="3"/>
        <v>86</v>
      </c>
      <c r="M40" s="1">
        <f t="shared" si="3"/>
        <v>66</v>
      </c>
      <c r="N40" s="1">
        <f t="shared" si="3"/>
        <v>34</v>
      </c>
      <c r="O40" s="1">
        <f t="shared" si="3"/>
        <v>26</v>
      </c>
    </row>
    <row r="41" spans="1:16" x14ac:dyDescent="0.25">
      <c r="B41" t="str">
        <f>+B14</f>
        <v>2018</v>
      </c>
      <c r="C41" s="1">
        <f t="shared" si="1"/>
        <v>1776</v>
      </c>
      <c r="D41" s="1">
        <f>+D30+D22+D14</f>
        <v>66</v>
      </c>
      <c r="E41" s="1">
        <f t="shared" ref="E41:O41" si="4">+E30+E22+E14</f>
        <v>119</v>
      </c>
      <c r="F41" s="1">
        <f t="shared" si="4"/>
        <v>148</v>
      </c>
      <c r="G41" s="1">
        <f t="shared" si="4"/>
        <v>293</v>
      </c>
      <c r="H41" s="1">
        <f t="shared" si="4"/>
        <v>441</v>
      </c>
      <c r="I41" s="1">
        <f t="shared" si="4"/>
        <v>352</v>
      </c>
      <c r="J41" s="1">
        <f t="shared" si="4"/>
        <v>139</v>
      </c>
      <c r="K41" s="1">
        <f t="shared" si="4"/>
        <v>103</v>
      </c>
      <c r="L41" s="1">
        <f t="shared" si="4"/>
        <v>84</v>
      </c>
      <c r="M41" s="1">
        <f t="shared" si="4"/>
        <v>41</v>
      </c>
      <c r="N41" s="1">
        <f t="shared" si="4"/>
        <v>25</v>
      </c>
      <c r="O41" s="1">
        <f t="shared" si="4"/>
        <v>18</v>
      </c>
    </row>
    <row r="42" spans="1:16" ht="17.25" x14ac:dyDescent="0.4">
      <c r="B42" t="str">
        <f>+B15</f>
        <v>2019</v>
      </c>
      <c r="C42" s="7">
        <f t="shared" si="1"/>
        <v>1485</v>
      </c>
      <c r="D42" s="7">
        <f>+D31+D23+D15</f>
        <v>22</v>
      </c>
      <c r="E42" s="7">
        <f t="shared" ref="E42:O42" si="5">+E31+E23+E15</f>
        <v>75</v>
      </c>
      <c r="F42" s="7">
        <f t="shared" si="5"/>
        <v>114</v>
      </c>
      <c r="G42" s="7">
        <f t="shared" si="5"/>
        <v>248</v>
      </c>
      <c r="H42" s="7">
        <f t="shared" si="5"/>
        <v>511</v>
      </c>
      <c r="I42" s="7">
        <f t="shared" si="5"/>
        <v>166</v>
      </c>
      <c r="J42" s="7">
        <f t="shared" si="5"/>
        <v>142</v>
      </c>
      <c r="K42" s="7">
        <f t="shared" si="5"/>
        <v>96</v>
      </c>
      <c r="L42" s="7">
        <f t="shared" si="5"/>
        <v>58</v>
      </c>
      <c r="M42" s="7">
        <f t="shared" si="5"/>
        <v>41</v>
      </c>
      <c r="N42" s="7">
        <f t="shared" si="5"/>
        <v>20</v>
      </c>
      <c r="O42" s="7">
        <f t="shared" si="5"/>
        <v>21</v>
      </c>
    </row>
    <row r="43" spans="1:16" x14ac:dyDescent="0.25">
      <c r="C43" s="1">
        <f>SUM(C38:C42)</f>
        <v>8416</v>
      </c>
      <c r="D43" s="1">
        <f t="shared" ref="D43:O43" si="6">SUM(D38:D42)</f>
        <v>225</v>
      </c>
      <c r="E43" s="1">
        <f t="shared" si="6"/>
        <v>368</v>
      </c>
      <c r="F43" s="1">
        <f t="shared" si="6"/>
        <v>920</v>
      </c>
      <c r="G43" s="1">
        <f t="shared" si="6"/>
        <v>1813</v>
      </c>
      <c r="H43" s="1">
        <f t="shared" si="6"/>
        <v>1993</v>
      </c>
      <c r="I43" s="1">
        <f t="shared" si="6"/>
        <v>1202</v>
      </c>
      <c r="J43" s="1">
        <f t="shared" si="6"/>
        <v>667</v>
      </c>
      <c r="K43" s="1">
        <f t="shared" si="6"/>
        <v>495</v>
      </c>
      <c r="L43" s="1">
        <f t="shared" si="6"/>
        <v>427</v>
      </c>
      <c r="M43" s="1">
        <f t="shared" si="6"/>
        <v>263</v>
      </c>
      <c r="N43" s="1">
        <f t="shared" si="6"/>
        <v>142</v>
      </c>
      <c r="O43" s="1">
        <f t="shared" si="6"/>
        <v>121</v>
      </c>
    </row>
    <row r="45" spans="1:16" x14ac:dyDescent="0.25">
      <c r="A45" s="5" t="s">
        <v>22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"/>
    </row>
    <row r="46" spans="1:16" x14ac:dyDescent="0.25">
      <c r="A46" s="5" t="s">
        <v>21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5"/>
    </row>
  </sheetData>
  <pageMargins left="0.7" right="0.7" top="0.75" bottom="0.75" header="0.3" footer="0.3"/>
  <pageSetup orientation="portrait" r:id="rId1"/>
  <headerFooter>
    <oddHeader>&amp;REXHIBIT 10b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Brown</dc:creator>
  <cp:lastModifiedBy>John Brown</cp:lastModifiedBy>
  <cp:lastPrinted>2020-07-20T12:48:31Z</cp:lastPrinted>
  <dcterms:created xsi:type="dcterms:W3CDTF">2020-07-17T02:28:34Z</dcterms:created>
  <dcterms:modified xsi:type="dcterms:W3CDTF">2020-07-20T12:48:50Z</dcterms:modified>
</cp:coreProperties>
</file>