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cannon\Desktop\CASE NO 2020-00152 PSC Info Request 1\"/>
    </mc:Choice>
  </mc:AlternateContent>
  <xr:revisionPtr revIDLastSave="0" documentId="13_ncr:1_{5451B678-B76C-42EF-80E3-7F54894A6923}" xr6:coauthVersionLast="46" xr6:coauthVersionMax="46" xr10:uidLastSave="{00000000-0000-0000-0000-000000000000}"/>
  <bookViews>
    <workbookView xWindow="-120" yWindow="-120" windowWidth="29040" windowHeight="15840" xr2:uid="{34F37927-0332-431C-9DF0-5FD068CD2D6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7" i="1" l="1"/>
  <c r="E128" i="1" s="1"/>
  <c r="D127" i="1"/>
  <c r="D128" i="1" s="1"/>
  <c r="C127" i="1"/>
  <c r="C128" i="1" s="1"/>
  <c r="B127" i="1"/>
  <c r="B128" i="1" s="1"/>
  <c r="E120" i="1"/>
  <c r="E121" i="1" s="1"/>
  <c r="D120" i="1"/>
  <c r="D121" i="1" s="1"/>
  <c r="C120" i="1"/>
  <c r="C121" i="1" s="1"/>
  <c r="B120" i="1"/>
  <c r="B121" i="1" s="1"/>
  <c r="E113" i="1"/>
  <c r="E114" i="1" s="1"/>
  <c r="D113" i="1"/>
  <c r="D114" i="1" s="1"/>
  <c r="C113" i="1"/>
  <c r="C114" i="1" s="1"/>
  <c r="B113" i="1"/>
  <c r="B114" i="1" s="1"/>
  <c r="E106" i="1"/>
  <c r="E107" i="1" s="1"/>
  <c r="D106" i="1"/>
  <c r="D107" i="1" s="1"/>
  <c r="C106" i="1"/>
  <c r="C107" i="1" s="1"/>
  <c r="B106" i="1"/>
  <c r="B107" i="1" s="1"/>
  <c r="E99" i="1"/>
  <c r="E100" i="1" s="1"/>
  <c r="D99" i="1"/>
  <c r="D100" i="1" s="1"/>
  <c r="C99" i="1"/>
  <c r="C100" i="1" s="1"/>
  <c r="B99" i="1"/>
  <c r="B100" i="1" s="1"/>
  <c r="E92" i="1"/>
  <c r="E93" i="1" s="1"/>
  <c r="D92" i="1"/>
  <c r="D93" i="1" s="1"/>
  <c r="C92" i="1"/>
  <c r="C93" i="1" s="1"/>
  <c r="B92" i="1"/>
  <c r="B93" i="1" s="1"/>
  <c r="E85" i="1"/>
  <c r="E86" i="1" s="1"/>
  <c r="D85" i="1"/>
  <c r="D86" i="1" s="1"/>
  <c r="C85" i="1"/>
  <c r="C86" i="1" s="1"/>
  <c r="B85" i="1"/>
  <c r="B86" i="1" s="1"/>
  <c r="E78" i="1"/>
  <c r="E79" i="1" s="1"/>
  <c r="D78" i="1"/>
  <c r="D79" i="1" s="1"/>
  <c r="C78" i="1"/>
  <c r="C79" i="1" s="1"/>
  <c r="B78" i="1"/>
  <c r="B79" i="1" s="1"/>
  <c r="E71" i="1"/>
  <c r="E72" i="1" s="1"/>
  <c r="D71" i="1"/>
  <c r="D72" i="1" s="1"/>
  <c r="C71" i="1"/>
  <c r="C72" i="1" s="1"/>
  <c r="B71" i="1"/>
  <c r="B72" i="1" s="1"/>
  <c r="E64" i="1"/>
  <c r="E65" i="1" s="1"/>
  <c r="D64" i="1"/>
  <c r="D65" i="1" s="1"/>
  <c r="C64" i="1"/>
  <c r="C65" i="1" s="1"/>
  <c r="B64" i="1"/>
  <c r="B65" i="1" s="1"/>
  <c r="E57" i="1"/>
  <c r="E58" i="1" s="1"/>
  <c r="D57" i="1"/>
  <c r="D58" i="1" s="1"/>
  <c r="C57" i="1"/>
  <c r="C58" i="1" s="1"/>
  <c r="B57" i="1"/>
  <c r="B58" i="1" s="1"/>
  <c r="E50" i="1"/>
  <c r="E51" i="1" s="1"/>
  <c r="D50" i="1"/>
  <c r="D51" i="1" s="1"/>
  <c r="C50" i="1"/>
  <c r="C51" i="1" s="1"/>
  <c r="B50" i="1"/>
  <c r="B51" i="1" s="1"/>
  <c r="E43" i="1"/>
  <c r="E44" i="1" s="1"/>
  <c r="D43" i="1"/>
  <c r="D44" i="1" s="1"/>
  <c r="C43" i="1"/>
  <c r="C44" i="1" s="1"/>
  <c r="E36" i="1"/>
  <c r="E37" i="1" s="1"/>
  <c r="D36" i="1"/>
  <c r="D37" i="1" s="1"/>
  <c r="C36" i="1"/>
  <c r="C37" i="1" s="1"/>
  <c r="B36" i="1"/>
  <c r="B37" i="1" s="1"/>
  <c r="E29" i="1"/>
  <c r="E30" i="1" s="1"/>
  <c r="D29" i="1"/>
  <c r="D30" i="1" s="1"/>
  <c r="C29" i="1"/>
  <c r="C30" i="1" s="1"/>
  <c r="B29" i="1"/>
  <c r="B30" i="1" s="1"/>
  <c r="F19" i="1"/>
  <c r="F20" i="1" s="1"/>
  <c r="F22" i="1" s="1"/>
  <c r="F23" i="1" s="1"/>
  <c r="E19" i="1"/>
  <c r="E20" i="1" s="1"/>
  <c r="D19" i="1"/>
  <c r="D20" i="1" s="1"/>
  <c r="D22" i="1" s="1"/>
  <c r="D23" i="1" s="1"/>
  <c r="C19" i="1"/>
  <c r="C20" i="1" s="1"/>
  <c r="C22" i="1" s="1"/>
  <c r="C23" i="1" s="1"/>
  <c r="B41" i="1" l="1"/>
  <c r="B43" i="1" s="1"/>
  <c r="B44" i="1" s="1"/>
  <c r="E22" i="1"/>
  <c r="E23" i="1" s="1"/>
</calcChain>
</file>

<file path=xl/sharedStrings.xml><?xml version="1.0" encoding="utf-8"?>
<sst xmlns="http://schemas.openxmlformats.org/spreadsheetml/2006/main" count="139" uniqueCount="27">
  <si>
    <t>Grayson County Water District</t>
  </si>
  <si>
    <t>Case No. 2020-00085</t>
  </si>
  <si>
    <t>Supporting Data for Question 9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</si>
  <si>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</si>
  <si>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</si>
  <si>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</si>
  <si>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</si>
  <si>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</si>
  <si>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</si>
  <si>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</si>
  <si>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</si>
  <si>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</si>
  <si>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</si>
  <si>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</si>
  <si>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</si>
  <si>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Avg/ Custs Delinquent</t>
  </si>
  <si>
    <t>Avg/Customers Total</t>
  </si>
  <si>
    <t>% Delinquent</t>
  </si>
  <si>
    <t>% On-time</t>
  </si>
  <si>
    <t>Residential</t>
  </si>
  <si>
    <t>Commercial</t>
  </si>
  <si>
    <t>Agricultural</t>
  </si>
  <si>
    <t>Resale</t>
  </si>
  <si>
    <t>Avg/Delinquent</t>
  </si>
  <si>
    <t>Avg/Customer</t>
  </si>
  <si>
    <t>Delinquent</t>
  </si>
  <si>
    <t>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</si>
</sst>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00000000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17" fontId="2" fillId="0" borderId="0" xfId="0" applyNumberFormat="1" applyFont="1" applyAlignment="1">
      <alignment horizontal="center"/>
    </xf>
    <xf numFmtId="43" fontId="0" fillId="0" borderId="0" xfId="0" applyNumberFormat="1"/>
    <xf numFmtId="9" fontId="0" fillId="0" borderId="0" xfId="1" applyFont="1"/>
    <xf numFmtId="0" fontId="0" fillId="0" borderId="0" xfId="1" applyNumberFormat="1" applyFont="1"/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B4DFA-8A23-4363-8610-5B5D5B55802C}">
  <dimension ref="A1:L128"/>
  <sheetViews>
    <sheetView tabSelected="1" topLeftCell="A98" workbookViewId="0">
      <selection activeCell="M110" sqref="M110"/>
    </sheetView>
  </sheetViews>
  <sheetFormatPr defaultRowHeight="15" x14ac:dyDescent="0.25"/>
  <cols>
    <col min="1" max="1" width="15.28515625" bestFit="1" customWidth="1"/>
    <col min="2" max="2" width="21" bestFit="1" customWidth="1"/>
    <col min="3" max="3" width="14.28515625" customWidth="1"/>
    <col min="4" max="4" width="13.7109375" customWidth="1"/>
    <col min="5" max="5" width="12.7109375" customWidth="1"/>
    <col min="9" max="9" width="12" customWidth="1"/>
    <col min="11" max="11" width="6.85546875" customWidth="1"/>
  </cols>
  <sheetData>
    <row r="1" spans="1:12" x14ac:dyDescent="0.25">
      <c r="A1" s="1" t="s">
        <v>0</v>
      </c>
      <c r="B1" s="1"/>
      <c r="C1" s="1"/>
      <c r="D1" s="1"/>
      <c r="E1" s="1"/>
      <c r="F1" s="1"/>
    </row>
    <row r="2" spans="1:12" x14ac:dyDescent="0.25">
      <c r="A2" s="1" t="s">
        <v>1</v>
      </c>
      <c r="B2" s="1"/>
      <c r="C2" s="1"/>
      <c r="D2" s="1"/>
      <c r="E2" s="1"/>
      <c r="F2" s="1"/>
    </row>
    <row r="3" spans="1:12" x14ac:dyDescent="0.25">
      <c r="A3" s="1" t="s">
        <v>2</v>
      </c>
      <c r="B3" s="1"/>
      <c r="C3" s="1"/>
      <c r="D3" s="1"/>
      <c r="E3" s="1"/>
      <c r="F3" s="1"/>
    </row>
    <row r="6" spans="1:12" x14ac:dyDescent="0.25">
      <c r="C6" s="2">
        <v>2017</v>
      </c>
      <c r="D6" s="2">
        <v>2018</v>
      </c>
      <c r="E6" s="2">
        <v>2019</v>
      </c>
      <c r="F6" s="2">
        <v>2020</v>
      </c>
    </row>
    <row r="7" spans="1:12" hidden="1" x14ac:dyDescent="0.25">
      <c r="B7" t="s">
        <v>3</v>
      </c>
      <c r="D7">
        <v>542</v>
      </c>
      <c r="E7">
        <v>402</v>
      </c>
      <c r="F7">
        <v>474</v>
      </c>
    </row>
    <row r="8" spans="1:12" hidden="1" x14ac:dyDescent="0.25">
      <c r="B8" t="s">
        <v>4</v>
      </c>
      <c r="D8">
        <v>544</v>
      </c>
      <c r="E8">
        <v>394</v>
      </c>
      <c r="F8">
        <v>481</v>
      </c>
      <c r="I8">
        <v>0.5098099325567137</v>
      </c>
      <c r="L8">
        <v>0.98161764705882348</v>
      </c>
    </row>
    <row r="9" spans="1:12" hidden="1" x14ac:dyDescent="0.25">
      <c r="B9" t="s">
        <v>5</v>
      </c>
      <c r="D9">
        <v>474</v>
      </c>
      <c r="E9">
        <v>422</v>
      </c>
      <c r="F9">
        <v>438</v>
      </c>
      <c r="I9">
        <v>0.14443316412859561</v>
      </c>
      <c r="L9">
        <v>1.4705882352941176E-2</v>
      </c>
    </row>
    <row r="10" spans="1:12" hidden="1" x14ac:dyDescent="0.25">
      <c r="B10" t="s">
        <v>6</v>
      </c>
      <c r="D10">
        <v>426</v>
      </c>
      <c r="E10">
        <v>372</v>
      </c>
      <c r="F10">
        <v>661</v>
      </c>
      <c r="I10">
        <v>0.16547400792477379</v>
      </c>
      <c r="L10">
        <v>3.6764705882352941E-3</v>
      </c>
    </row>
    <row r="11" spans="1:12" hidden="1" x14ac:dyDescent="0.25">
      <c r="B11" t="s">
        <v>7</v>
      </c>
      <c r="D11">
        <v>450</v>
      </c>
      <c r="E11">
        <v>497</v>
      </c>
      <c r="F11">
        <v>756</v>
      </c>
      <c r="L11">
        <v>0</v>
      </c>
    </row>
    <row r="12" spans="1:12" hidden="1" x14ac:dyDescent="0.25">
      <c r="B12" t="s">
        <v>8</v>
      </c>
      <c r="D12">
        <v>558</v>
      </c>
      <c r="E12">
        <v>531</v>
      </c>
      <c r="F12">
        <v>881</v>
      </c>
    </row>
    <row r="13" spans="1:12" hidden="1" x14ac:dyDescent="0.25">
      <c r="B13" t="s">
        <v>9</v>
      </c>
      <c r="D13">
        <v>490</v>
      </c>
      <c r="E13">
        <v>541</v>
      </c>
    </row>
    <row r="14" spans="1:12" hidden="1" x14ac:dyDescent="0.25">
      <c r="B14" t="s">
        <v>10</v>
      </c>
      <c r="D14">
        <v>430</v>
      </c>
      <c r="E14">
        <v>538</v>
      </c>
    </row>
    <row r="15" spans="1:12" hidden="1" x14ac:dyDescent="0.25">
      <c r="B15" t="s">
        <v>11</v>
      </c>
      <c r="D15">
        <v>448</v>
      </c>
      <c r="E15">
        <v>536</v>
      </c>
    </row>
    <row r="16" spans="1:12" hidden="1" x14ac:dyDescent="0.25">
      <c r="B16" t="s">
        <v>12</v>
      </c>
      <c r="C16">
        <v>450</v>
      </c>
      <c r="D16">
        <v>447</v>
      </c>
      <c r="E16">
        <v>554</v>
      </c>
    </row>
    <row r="17" spans="1:6" hidden="1" x14ac:dyDescent="0.25">
      <c r="B17" t="s">
        <v>13</v>
      </c>
      <c r="C17">
        <v>516</v>
      </c>
      <c r="D17">
        <v>462</v>
      </c>
      <c r="E17">
        <v>478</v>
      </c>
    </row>
    <row r="18" spans="1:6" hidden="1" x14ac:dyDescent="0.25">
      <c r="B18" t="s">
        <v>14</v>
      </c>
      <c r="C18">
        <v>470</v>
      </c>
      <c r="D18">
        <v>409</v>
      </c>
      <c r="E18">
        <v>498</v>
      </c>
    </row>
    <row r="19" spans="1:6" hidden="1" x14ac:dyDescent="0.25">
      <c r="C19">
        <f>SUM(C16:C18)</f>
        <v>1436</v>
      </c>
      <c r="D19">
        <f>SUM(D7:D18)</f>
        <v>5680</v>
      </c>
      <c r="E19">
        <f>SUM(E7:E18)</f>
        <v>5763</v>
      </c>
      <c r="F19">
        <f>SUM(F7:F18)</f>
        <v>3691</v>
      </c>
    </row>
    <row r="20" spans="1:6" x14ac:dyDescent="0.25">
      <c r="B20" t="s">
        <v>15</v>
      </c>
      <c r="C20" s="3">
        <f>C19/3</f>
        <v>478.66666666666669</v>
      </c>
      <c r="D20" s="3">
        <f>D19/12</f>
        <v>473.33333333333331</v>
      </c>
      <c r="E20" s="3">
        <f>E19/12</f>
        <v>480.25</v>
      </c>
      <c r="F20" s="3">
        <f>F19/6</f>
        <v>615.16666666666663</v>
      </c>
    </row>
    <row r="21" spans="1:6" x14ac:dyDescent="0.25">
      <c r="B21" t="s">
        <v>16</v>
      </c>
      <c r="C21">
        <v>6684</v>
      </c>
      <c r="D21">
        <v>6751</v>
      </c>
      <c r="E21">
        <v>6806</v>
      </c>
      <c r="F21" s="3">
        <v>6846</v>
      </c>
    </row>
    <row r="22" spans="1:6" x14ac:dyDescent="0.25">
      <c r="B22" t="s">
        <v>17</v>
      </c>
      <c r="C22" s="4">
        <f>C20/C21</f>
        <v>7.1613804109315782E-2</v>
      </c>
      <c r="D22" s="4">
        <f>D20/D21</f>
        <v>7.0113069668691061E-2</v>
      </c>
      <c r="E22" s="4">
        <f>E20/E21</f>
        <v>7.0562738759917726E-2</v>
      </c>
      <c r="F22" s="4">
        <f>F20/F21</f>
        <v>8.9857824520401197E-2</v>
      </c>
    </row>
    <row r="23" spans="1:6" x14ac:dyDescent="0.25">
      <c r="B23" t="s">
        <v>18</v>
      </c>
      <c r="C23" s="5">
        <f>1-C22</f>
        <v>0.92838619589068427</v>
      </c>
      <c r="D23" s="5">
        <f>1-D22</f>
        <v>0.92988693033130898</v>
      </c>
      <c r="E23" s="5">
        <f>1-E22</f>
        <v>0.9294372612400823</v>
      </c>
      <c r="F23" s="5">
        <f>1-F22</f>
        <v>0.91014217547959886</v>
      </c>
    </row>
    <row r="25" spans="1:6" x14ac:dyDescent="0.25">
      <c r="B25" s="1">
        <v>2017</v>
      </c>
      <c r="C25" s="1"/>
      <c r="D25" s="1"/>
      <c r="E25" s="1"/>
    </row>
    <row r="26" spans="1:6" x14ac:dyDescent="0.25">
      <c r="B26" s="2" t="s">
        <v>19</v>
      </c>
      <c r="C26" s="2" t="s">
        <v>20</v>
      </c>
      <c r="D26" s="2" t="s">
        <v>21</v>
      </c>
      <c r="E26" s="2" t="s">
        <v>22</v>
      </c>
    </row>
    <row r="27" spans="1:6" x14ac:dyDescent="0.25">
      <c r="A27" t="s">
        <v>23</v>
      </c>
      <c r="B27" s="3">
        <v>470</v>
      </c>
      <c r="C27" s="3">
        <v>7</v>
      </c>
      <c r="D27">
        <v>2</v>
      </c>
      <c r="E27">
        <v>0</v>
      </c>
    </row>
    <row r="28" spans="1:6" x14ac:dyDescent="0.25">
      <c r="A28" t="s">
        <v>24</v>
      </c>
      <c r="B28">
        <v>6308</v>
      </c>
      <c r="C28">
        <v>320</v>
      </c>
      <c r="D28">
        <v>53</v>
      </c>
      <c r="E28">
        <v>3</v>
      </c>
    </row>
    <row r="29" spans="1:6" x14ac:dyDescent="0.25">
      <c r="A29" t="s">
        <v>17</v>
      </c>
      <c r="B29" s="4">
        <f>B27/B28</f>
        <v>7.4508560558021561E-2</v>
      </c>
      <c r="C29" s="4">
        <f t="shared" ref="C29:E29" si="0">C27/C28</f>
        <v>2.1874999999999999E-2</v>
      </c>
      <c r="D29" s="4">
        <f t="shared" si="0"/>
        <v>3.7735849056603772E-2</v>
      </c>
      <c r="E29" s="4">
        <f t="shared" si="0"/>
        <v>0</v>
      </c>
    </row>
    <row r="30" spans="1:6" x14ac:dyDescent="0.25">
      <c r="A30" t="s">
        <v>18</v>
      </c>
      <c r="B30" s="5">
        <f>1-B29</f>
        <v>0.92549143944197843</v>
      </c>
      <c r="C30" s="5">
        <f t="shared" ref="C30:E30" si="1">1-C29</f>
        <v>0.97812500000000002</v>
      </c>
      <c r="D30" s="5">
        <f t="shared" si="1"/>
        <v>0.96226415094339623</v>
      </c>
      <c r="E30" s="5">
        <f t="shared" si="1"/>
        <v>1</v>
      </c>
    </row>
    <row r="32" spans="1:6" x14ac:dyDescent="0.25">
      <c r="B32" s="1">
        <v>2018</v>
      </c>
      <c r="C32" s="1"/>
      <c r="D32" s="1"/>
      <c r="E32" s="1"/>
    </row>
    <row r="33" spans="1:5" x14ac:dyDescent="0.25">
      <c r="B33" s="2" t="s">
        <v>19</v>
      </c>
      <c r="C33" s="2" t="s">
        <v>20</v>
      </c>
      <c r="D33" s="2" t="s">
        <v>21</v>
      </c>
      <c r="E33" s="2" t="s">
        <v>22</v>
      </c>
    </row>
    <row r="34" spans="1:5" x14ac:dyDescent="0.25">
      <c r="A34" t="s">
        <v>23</v>
      </c>
      <c r="B34" s="3">
        <v>465</v>
      </c>
      <c r="C34" s="3">
        <v>6</v>
      </c>
      <c r="D34">
        <v>2</v>
      </c>
      <c r="E34">
        <v>0</v>
      </c>
    </row>
    <row r="35" spans="1:5" x14ac:dyDescent="0.25">
      <c r="A35" t="s">
        <v>24</v>
      </c>
      <c r="B35">
        <v>6371</v>
      </c>
      <c r="C35">
        <v>319</v>
      </c>
      <c r="D35">
        <v>58</v>
      </c>
      <c r="E35">
        <v>3</v>
      </c>
    </row>
    <row r="36" spans="1:5" x14ac:dyDescent="0.25">
      <c r="A36" t="s">
        <v>17</v>
      </c>
      <c r="B36" s="4">
        <f>B34/B35</f>
        <v>7.2986972217862184E-2</v>
      </c>
      <c r="C36" s="4">
        <f t="shared" ref="C36:E36" si="2">C34/C35</f>
        <v>1.8808777429467086E-2</v>
      </c>
      <c r="D36" s="4">
        <f t="shared" si="2"/>
        <v>3.4482758620689655E-2</v>
      </c>
      <c r="E36" s="4">
        <f t="shared" si="2"/>
        <v>0</v>
      </c>
    </row>
    <row r="37" spans="1:5" x14ac:dyDescent="0.25">
      <c r="A37" t="s">
        <v>18</v>
      </c>
      <c r="B37" s="5">
        <f>1-B36</f>
        <v>0.92701302778213779</v>
      </c>
      <c r="C37" s="5">
        <f t="shared" ref="C37:E37" si="3">1-C36</f>
        <v>0.98119122257053293</v>
      </c>
      <c r="D37" s="5">
        <f t="shared" si="3"/>
        <v>0.96551724137931039</v>
      </c>
      <c r="E37" s="5">
        <f t="shared" si="3"/>
        <v>1</v>
      </c>
    </row>
    <row r="39" spans="1:5" x14ac:dyDescent="0.25">
      <c r="B39" s="1">
        <v>2019</v>
      </c>
      <c r="C39" s="1"/>
      <c r="D39" s="1"/>
      <c r="E39" s="1"/>
    </row>
    <row r="40" spans="1:5" x14ac:dyDescent="0.25">
      <c r="B40" s="2" t="s">
        <v>19</v>
      </c>
      <c r="C40" s="2" t="s">
        <v>20</v>
      </c>
      <c r="D40" s="2" t="s">
        <v>21</v>
      </c>
      <c r="E40" s="2" t="s">
        <v>22</v>
      </c>
    </row>
    <row r="41" spans="1:5" x14ac:dyDescent="0.25">
      <c r="A41" t="s">
        <v>23</v>
      </c>
      <c r="B41" s="3">
        <f>E20*L8</f>
        <v>471.421875</v>
      </c>
      <c r="C41" s="3">
        <v>7</v>
      </c>
      <c r="D41">
        <v>2</v>
      </c>
      <c r="E41">
        <v>0</v>
      </c>
    </row>
    <row r="42" spans="1:5" x14ac:dyDescent="0.25">
      <c r="A42" t="s">
        <v>24</v>
      </c>
      <c r="B42">
        <v>6425</v>
      </c>
      <c r="C42">
        <v>320</v>
      </c>
      <c r="D42">
        <v>58</v>
      </c>
      <c r="E42">
        <v>3</v>
      </c>
    </row>
    <row r="43" spans="1:5" x14ac:dyDescent="0.25">
      <c r="A43" t="s">
        <v>17</v>
      </c>
      <c r="B43" s="4">
        <f>B41/B42</f>
        <v>7.3373054474708169E-2</v>
      </c>
      <c r="C43" s="4">
        <f t="shared" ref="C43:E43" si="4">C41/C42</f>
        <v>2.1874999999999999E-2</v>
      </c>
      <c r="D43" s="4">
        <f t="shared" si="4"/>
        <v>3.4482758620689655E-2</v>
      </c>
      <c r="E43" s="4">
        <f t="shared" si="4"/>
        <v>0</v>
      </c>
    </row>
    <row r="44" spans="1:5" x14ac:dyDescent="0.25">
      <c r="A44" t="s">
        <v>18</v>
      </c>
      <c r="B44" s="5">
        <f>1-B43</f>
        <v>0.92662694552529179</v>
      </c>
      <c r="C44" s="5">
        <f t="shared" ref="C44:E44" si="5">1-C43</f>
        <v>0.97812500000000002</v>
      </c>
      <c r="D44" s="5">
        <f t="shared" si="5"/>
        <v>0.96551724137931039</v>
      </c>
      <c r="E44" s="5">
        <f t="shared" si="5"/>
        <v>1</v>
      </c>
    </row>
    <row r="46" spans="1:5" x14ac:dyDescent="0.25">
      <c r="B46" s="6">
        <v>43831</v>
      </c>
      <c r="C46" s="1"/>
      <c r="D46" s="1"/>
      <c r="E46" s="1"/>
    </row>
    <row r="47" spans="1:5" x14ac:dyDescent="0.25">
      <c r="B47" s="2" t="s">
        <v>19</v>
      </c>
      <c r="C47" s="2" t="s">
        <v>20</v>
      </c>
      <c r="D47" s="2" t="s">
        <v>21</v>
      </c>
      <c r="E47" s="2" t="s">
        <v>22</v>
      </c>
    </row>
    <row r="48" spans="1:5" x14ac:dyDescent="0.25">
      <c r="A48" t="s">
        <v>25</v>
      </c>
      <c r="B48" s="3">
        <v>465</v>
      </c>
      <c r="C48" s="3">
        <v>7</v>
      </c>
      <c r="D48">
        <v>2</v>
      </c>
      <c r="E48">
        <v>0</v>
      </c>
    </row>
    <row r="49" spans="1:5" x14ac:dyDescent="0.25">
      <c r="A49" t="s">
        <v>26</v>
      </c>
      <c r="B49">
        <v>6421</v>
      </c>
      <c r="C49">
        <v>318</v>
      </c>
      <c r="D49">
        <v>58</v>
      </c>
      <c r="E49">
        <v>3</v>
      </c>
    </row>
    <row r="50" spans="1:5" x14ac:dyDescent="0.25">
      <c r="A50" t="s">
        <v>17</v>
      </c>
      <c r="B50" s="4">
        <f>B48/B49</f>
        <v>7.2418626382183465E-2</v>
      </c>
      <c r="C50" s="4">
        <f t="shared" ref="C50:E50" si="6">C48/C49</f>
        <v>2.20125786163522E-2</v>
      </c>
      <c r="D50" s="4">
        <f t="shared" si="6"/>
        <v>3.4482758620689655E-2</v>
      </c>
      <c r="E50" s="4">
        <f t="shared" si="6"/>
        <v>0</v>
      </c>
    </row>
    <row r="51" spans="1:5" x14ac:dyDescent="0.25">
      <c r="A51" t="s">
        <v>18</v>
      </c>
      <c r="B51" s="5">
        <f>1-B50</f>
        <v>0.92758137361781656</v>
      </c>
      <c r="C51" s="5">
        <f t="shared" ref="C51:E51" si="7">1-C50</f>
        <v>0.9779874213836478</v>
      </c>
      <c r="D51" s="5">
        <f t="shared" si="7"/>
        <v>0.96551724137931039</v>
      </c>
      <c r="E51" s="5">
        <f t="shared" si="7"/>
        <v>1</v>
      </c>
    </row>
    <row r="53" spans="1:5" x14ac:dyDescent="0.25">
      <c r="B53" s="6">
        <v>43862</v>
      </c>
      <c r="C53" s="1"/>
      <c r="D53" s="1"/>
      <c r="E53" s="1"/>
    </row>
    <row r="54" spans="1:5" x14ac:dyDescent="0.25">
      <c r="B54" s="2" t="s">
        <v>19</v>
      </c>
      <c r="C54" s="2" t="s">
        <v>20</v>
      </c>
      <c r="D54" s="2" t="s">
        <v>21</v>
      </c>
      <c r="E54" s="2" t="s">
        <v>22</v>
      </c>
    </row>
    <row r="55" spans="1:5" x14ac:dyDescent="0.25">
      <c r="A55" t="s">
        <v>25</v>
      </c>
      <c r="B55" s="3">
        <v>472</v>
      </c>
      <c r="C55" s="3">
        <v>7</v>
      </c>
      <c r="D55">
        <v>2</v>
      </c>
      <c r="E55">
        <v>0</v>
      </c>
    </row>
    <row r="56" spans="1:5" x14ac:dyDescent="0.25">
      <c r="A56" t="s">
        <v>26</v>
      </c>
      <c r="B56">
        <v>6426</v>
      </c>
      <c r="C56">
        <v>314</v>
      </c>
      <c r="D56">
        <v>58</v>
      </c>
      <c r="E56">
        <v>3</v>
      </c>
    </row>
    <row r="57" spans="1:5" x14ac:dyDescent="0.25">
      <c r="A57" t="s">
        <v>17</v>
      </c>
      <c r="B57" s="4">
        <f>B55/B56</f>
        <v>7.3451602863367563E-2</v>
      </c>
      <c r="C57" s="4">
        <f t="shared" ref="C57:E57" si="8">C55/C56</f>
        <v>2.2292993630573247E-2</v>
      </c>
      <c r="D57" s="4">
        <f t="shared" si="8"/>
        <v>3.4482758620689655E-2</v>
      </c>
      <c r="E57" s="4">
        <f t="shared" si="8"/>
        <v>0</v>
      </c>
    </row>
    <row r="58" spans="1:5" x14ac:dyDescent="0.25">
      <c r="A58" t="s">
        <v>18</v>
      </c>
      <c r="B58" s="5">
        <f>1-B57</f>
        <v>0.9265483971366324</v>
      </c>
      <c r="C58" s="5">
        <f t="shared" ref="C58:E58" si="9">1-C57</f>
        <v>0.97770700636942676</v>
      </c>
      <c r="D58" s="5">
        <f t="shared" si="9"/>
        <v>0.96551724137931039</v>
      </c>
      <c r="E58" s="5">
        <f t="shared" si="9"/>
        <v>1</v>
      </c>
    </row>
    <row r="60" spans="1:5" x14ac:dyDescent="0.25">
      <c r="B60" s="6">
        <v>43891</v>
      </c>
      <c r="C60" s="1"/>
      <c r="D60" s="1"/>
      <c r="E60" s="1"/>
    </row>
    <row r="61" spans="1:5" x14ac:dyDescent="0.25">
      <c r="B61" s="2" t="s">
        <v>19</v>
      </c>
      <c r="C61" s="2" t="s">
        <v>20</v>
      </c>
      <c r="D61" s="2" t="s">
        <v>21</v>
      </c>
      <c r="E61" s="2" t="s">
        <v>22</v>
      </c>
    </row>
    <row r="62" spans="1:5" x14ac:dyDescent="0.25">
      <c r="A62" t="s">
        <v>25</v>
      </c>
      <c r="B62" s="3">
        <v>430</v>
      </c>
      <c r="C62" s="3">
        <v>6</v>
      </c>
      <c r="D62">
        <v>2</v>
      </c>
      <c r="E62">
        <v>0</v>
      </c>
    </row>
    <row r="63" spans="1:5" x14ac:dyDescent="0.25">
      <c r="A63" t="s">
        <v>26</v>
      </c>
      <c r="B63">
        <v>6442</v>
      </c>
      <c r="C63">
        <v>314</v>
      </c>
      <c r="D63">
        <v>58</v>
      </c>
      <c r="E63">
        <v>3</v>
      </c>
    </row>
    <row r="64" spans="1:5" x14ac:dyDescent="0.25">
      <c r="A64" t="s">
        <v>17</v>
      </c>
      <c r="B64" s="4">
        <f>B62/B63</f>
        <v>6.6749456690468792E-2</v>
      </c>
      <c r="C64" s="4">
        <f t="shared" ref="C64:E64" si="10">C62/C63</f>
        <v>1.9108280254777069E-2</v>
      </c>
      <c r="D64" s="4">
        <f t="shared" si="10"/>
        <v>3.4482758620689655E-2</v>
      </c>
      <c r="E64" s="4">
        <f t="shared" si="10"/>
        <v>0</v>
      </c>
    </row>
    <row r="65" spans="1:6" x14ac:dyDescent="0.25">
      <c r="A65" t="s">
        <v>18</v>
      </c>
      <c r="B65" s="5">
        <f>1-B64</f>
        <v>0.93325054330953117</v>
      </c>
      <c r="C65" s="5">
        <f t="shared" ref="C65:E65" si="11">1-C64</f>
        <v>0.98089171974522293</v>
      </c>
      <c r="D65" s="5">
        <f t="shared" si="11"/>
        <v>0.96551724137931039</v>
      </c>
      <c r="E65" s="5">
        <f t="shared" si="11"/>
        <v>1</v>
      </c>
    </row>
    <row r="67" spans="1:6" x14ac:dyDescent="0.25">
      <c r="B67" s="6">
        <v>43922</v>
      </c>
      <c r="C67" s="1"/>
      <c r="D67" s="1"/>
      <c r="E67" s="1"/>
    </row>
    <row r="68" spans="1:6" x14ac:dyDescent="0.25">
      <c r="B68" s="2" t="s">
        <v>19</v>
      </c>
      <c r="C68" s="2" t="s">
        <v>20</v>
      </c>
      <c r="D68" s="2" t="s">
        <v>21</v>
      </c>
      <c r="E68" s="2" t="s">
        <v>22</v>
      </c>
    </row>
    <row r="69" spans="1:6" x14ac:dyDescent="0.25">
      <c r="A69" t="s">
        <v>25</v>
      </c>
      <c r="B69" s="3">
        <v>649</v>
      </c>
      <c r="C69" s="3">
        <v>9</v>
      </c>
      <c r="D69">
        <v>3</v>
      </c>
      <c r="E69">
        <v>0</v>
      </c>
    </row>
    <row r="70" spans="1:6" x14ac:dyDescent="0.25">
      <c r="A70" t="s">
        <v>26</v>
      </c>
      <c r="B70">
        <v>6469</v>
      </c>
      <c r="C70">
        <v>314</v>
      </c>
      <c r="D70">
        <v>58</v>
      </c>
      <c r="E70">
        <v>3</v>
      </c>
    </row>
    <row r="71" spans="1:6" x14ac:dyDescent="0.25">
      <c r="A71" t="s">
        <v>17</v>
      </c>
      <c r="B71" s="4">
        <f>B69/B70</f>
        <v>0.10032462513526047</v>
      </c>
      <c r="C71" s="4">
        <f t="shared" ref="C71:E71" si="12">C69/C70</f>
        <v>2.8662420382165606E-2</v>
      </c>
      <c r="D71" s="4">
        <f t="shared" si="12"/>
        <v>5.1724137931034482E-2</v>
      </c>
      <c r="E71" s="4">
        <f t="shared" si="12"/>
        <v>0</v>
      </c>
    </row>
    <row r="72" spans="1:6" x14ac:dyDescent="0.25">
      <c r="A72" t="s">
        <v>18</v>
      </c>
      <c r="B72" s="5">
        <f>1-B71</f>
        <v>0.89967537486473947</v>
      </c>
      <c r="C72" s="5">
        <f t="shared" ref="C72:E72" si="13">1-C71</f>
        <v>0.9713375796178344</v>
      </c>
      <c r="D72" s="5">
        <f t="shared" si="13"/>
        <v>0.94827586206896552</v>
      </c>
      <c r="E72" s="5">
        <f t="shared" si="13"/>
        <v>1</v>
      </c>
    </row>
    <row r="74" spans="1:6" x14ac:dyDescent="0.25">
      <c r="B74" s="6">
        <v>43952</v>
      </c>
      <c r="C74" s="1"/>
      <c r="D74" s="1"/>
      <c r="E74" s="1"/>
    </row>
    <row r="75" spans="1:6" x14ac:dyDescent="0.25">
      <c r="B75" s="2" t="s">
        <v>19</v>
      </c>
      <c r="C75" s="2" t="s">
        <v>20</v>
      </c>
      <c r="D75" s="2" t="s">
        <v>21</v>
      </c>
      <c r="E75" s="2" t="s">
        <v>22</v>
      </c>
    </row>
    <row r="76" spans="1:6" x14ac:dyDescent="0.25">
      <c r="A76" t="s">
        <v>25</v>
      </c>
      <c r="B76" s="3">
        <v>742</v>
      </c>
      <c r="C76" s="3">
        <v>11</v>
      </c>
      <c r="D76">
        <v>3</v>
      </c>
      <c r="E76">
        <v>0</v>
      </c>
      <c r="F76" s="3"/>
    </row>
    <row r="77" spans="1:6" x14ac:dyDescent="0.25">
      <c r="A77" t="s">
        <v>26</v>
      </c>
      <c r="B77">
        <v>6508</v>
      </c>
      <c r="C77">
        <v>316</v>
      </c>
      <c r="D77">
        <v>58</v>
      </c>
      <c r="E77">
        <v>3</v>
      </c>
    </row>
    <row r="78" spans="1:6" x14ac:dyDescent="0.25">
      <c r="A78" t="s">
        <v>17</v>
      </c>
      <c r="B78" s="4">
        <f>B76/B77</f>
        <v>0.11401352181929933</v>
      </c>
      <c r="C78" s="4">
        <f t="shared" ref="C78:E78" si="14">C76/C77</f>
        <v>3.4810126582278479E-2</v>
      </c>
      <c r="D78" s="4">
        <f t="shared" si="14"/>
        <v>5.1724137931034482E-2</v>
      </c>
      <c r="E78" s="4">
        <f t="shared" si="14"/>
        <v>0</v>
      </c>
    </row>
    <row r="79" spans="1:6" x14ac:dyDescent="0.25">
      <c r="A79" t="s">
        <v>18</v>
      </c>
      <c r="B79" s="5">
        <f>1-B78</f>
        <v>0.88598647818070064</v>
      </c>
      <c r="C79" s="5">
        <f t="shared" ref="C79:E79" si="15">1-C78</f>
        <v>0.96518987341772156</v>
      </c>
      <c r="D79" s="5">
        <f t="shared" si="15"/>
        <v>0.94827586206896552</v>
      </c>
      <c r="E79" s="5">
        <f t="shared" si="15"/>
        <v>1</v>
      </c>
    </row>
    <row r="81" spans="1:11" x14ac:dyDescent="0.25">
      <c r="B81" s="6">
        <v>44002</v>
      </c>
      <c r="C81" s="1"/>
      <c r="D81" s="1"/>
      <c r="E81" s="1"/>
    </row>
    <row r="82" spans="1:11" x14ac:dyDescent="0.25">
      <c r="B82" s="2" t="s">
        <v>19</v>
      </c>
      <c r="C82" s="2" t="s">
        <v>20</v>
      </c>
      <c r="D82" s="2" t="s">
        <v>21</v>
      </c>
      <c r="E82" s="2" t="s">
        <v>22</v>
      </c>
    </row>
    <row r="83" spans="1:11" x14ac:dyDescent="0.25">
      <c r="A83" t="s">
        <v>25</v>
      </c>
      <c r="B83" s="3">
        <v>865</v>
      </c>
      <c r="C83" s="3">
        <v>13</v>
      </c>
      <c r="D83">
        <v>3</v>
      </c>
      <c r="E83">
        <v>0</v>
      </c>
      <c r="F83" s="3"/>
      <c r="J83" s="4"/>
    </row>
    <row r="84" spans="1:11" x14ac:dyDescent="0.25">
      <c r="A84" t="s">
        <v>26</v>
      </c>
      <c r="B84">
        <v>6547</v>
      </c>
      <c r="C84">
        <v>320</v>
      </c>
      <c r="D84">
        <v>59</v>
      </c>
      <c r="E84">
        <v>3</v>
      </c>
      <c r="I84" s="7"/>
      <c r="J84" s="4"/>
    </row>
    <row r="85" spans="1:11" x14ac:dyDescent="0.25">
      <c r="A85" t="s">
        <v>17</v>
      </c>
      <c r="B85" s="4">
        <f>B83/B84</f>
        <v>0.13212158240415459</v>
      </c>
      <c r="C85" s="4">
        <f t="shared" ref="C85:E85" si="16">C83/C84</f>
        <v>4.0625000000000001E-2</v>
      </c>
      <c r="D85" s="4">
        <f t="shared" si="16"/>
        <v>5.0847457627118647E-2</v>
      </c>
      <c r="E85" s="4">
        <f t="shared" si="16"/>
        <v>0</v>
      </c>
      <c r="I85" s="7"/>
      <c r="J85" s="4"/>
    </row>
    <row r="86" spans="1:11" x14ac:dyDescent="0.25">
      <c r="A86" t="s">
        <v>18</v>
      </c>
      <c r="B86" s="5">
        <f>1-B85</f>
        <v>0.86787841759584539</v>
      </c>
      <c r="C86" s="5">
        <f t="shared" ref="C86:E86" si="17">1-C85</f>
        <v>0.95937499999999998</v>
      </c>
      <c r="D86" s="5">
        <f t="shared" si="17"/>
        <v>0.94915254237288138</v>
      </c>
      <c r="E86" s="5">
        <f t="shared" si="17"/>
        <v>1</v>
      </c>
      <c r="I86" s="7"/>
      <c r="J86" s="4"/>
    </row>
    <row r="87" spans="1:11" x14ac:dyDescent="0.25">
      <c r="I87" s="7"/>
      <c r="J87" s="4"/>
    </row>
    <row r="88" spans="1:11" x14ac:dyDescent="0.25">
      <c r="B88" s="6">
        <v>44043</v>
      </c>
      <c r="C88" s="1"/>
      <c r="D88" s="1"/>
      <c r="E88" s="1"/>
      <c r="J88" s="4"/>
    </row>
    <row r="89" spans="1:11" x14ac:dyDescent="0.25">
      <c r="B89" s="2" t="s">
        <v>19</v>
      </c>
      <c r="C89" s="2" t="s">
        <v>20</v>
      </c>
      <c r="D89" s="2" t="s">
        <v>21</v>
      </c>
      <c r="E89" s="2" t="s">
        <v>22</v>
      </c>
      <c r="J89" s="4"/>
    </row>
    <row r="90" spans="1:11" x14ac:dyDescent="0.25">
      <c r="A90" t="s">
        <v>25</v>
      </c>
      <c r="B90" s="3">
        <v>848</v>
      </c>
      <c r="C90" s="3">
        <v>12</v>
      </c>
      <c r="D90">
        <v>3</v>
      </c>
      <c r="E90">
        <v>0</v>
      </c>
      <c r="J90" s="4"/>
    </row>
    <row r="91" spans="1:11" x14ac:dyDescent="0.25">
      <c r="A91" t="s">
        <v>26</v>
      </c>
      <c r="B91">
        <v>6565</v>
      </c>
      <c r="C91">
        <v>319</v>
      </c>
      <c r="D91">
        <v>58</v>
      </c>
      <c r="E91">
        <v>3</v>
      </c>
      <c r="I91" s="8"/>
      <c r="J91" s="4"/>
    </row>
    <row r="92" spans="1:11" x14ac:dyDescent="0.25">
      <c r="A92" t="s">
        <v>17</v>
      </c>
      <c r="B92" s="4">
        <f>B90/B91</f>
        <v>0.12916984006092916</v>
      </c>
      <c r="C92" s="4">
        <f t="shared" ref="C92:E92" si="18">C90/C91</f>
        <v>3.7617554858934171E-2</v>
      </c>
      <c r="D92" s="4">
        <f t="shared" si="18"/>
        <v>5.1724137931034482E-2</v>
      </c>
      <c r="E92" s="4">
        <f t="shared" si="18"/>
        <v>0</v>
      </c>
      <c r="I92" s="9"/>
      <c r="J92" s="4"/>
      <c r="K92" s="5"/>
    </row>
    <row r="93" spans="1:11" x14ac:dyDescent="0.25">
      <c r="A93" t="s">
        <v>18</v>
      </c>
      <c r="B93" s="5">
        <f>1-B92</f>
        <v>0.87083015993907087</v>
      </c>
      <c r="C93" s="5">
        <f t="shared" ref="C93:E93" si="19">1-C92</f>
        <v>0.96238244514106586</v>
      </c>
      <c r="D93" s="5">
        <f t="shared" si="19"/>
        <v>0.94827586206896552</v>
      </c>
      <c r="E93" s="5">
        <f t="shared" si="19"/>
        <v>1</v>
      </c>
      <c r="I93" s="9"/>
      <c r="J93" s="4"/>
    </row>
    <row r="94" spans="1:11" x14ac:dyDescent="0.25">
      <c r="I94" s="9"/>
      <c r="J94" s="4"/>
    </row>
    <row r="95" spans="1:11" x14ac:dyDescent="0.25">
      <c r="B95" s="6">
        <v>44074</v>
      </c>
      <c r="C95" s="1"/>
      <c r="D95" s="1"/>
      <c r="E95" s="1"/>
      <c r="I95" s="9"/>
      <c r="J95" s="4"/>
    </row>
    <row r="96" spans="1:11" x14ac:dyDescent="0.25">
      <c r="B96" s="2" t="s">
        <v>19</v>
      </c>
      <c r="C96" s="2" t="s">
        <v>20</v>
      </c>
      <c r="D96" s="2" t="s">
        <v>21</v>
      </c>
      <c r="E96" s="2" t="s">
        <v>22</v>
      </c>
      <c r="I96" s="9"/>
      <c r="J96" s="4"/>
    </row>
    <row r="97" spans="1:11" x14ac:dyDescent="0.25">
      <c r="A97" t="s">
        <v>25</v>
      </c>
      <c r="B97" s="3">
        <v>855</v>
      </c>
      <c r="C97" s="3">
        <v>13</v>
      </c>
      <c r="D97">
        <v>3</v>
      </c>
      <c r="E97">
        <v>0</v>
      </c>
      <c r="I97" s="9"/>
      <c r="J97" s="4"/>
    </row>
    <row r="98" spans="1:11" x14ac:dyDescent="0.25">
      <c r="A98" t="s">
        <v>26</v>
      </c>
      <c r="B98">
        <v>6590</v>
      </c>
      <c r="C98">
        <v>322</v>
      </c>
      <c r="D98">
        <v>58</v>
      </c>
      <c r="E98">
        <v>3</v>
      </c>
      <c r="I98" s="9"/>
      <c r="J98" s="4"/>
    </row>
    <row r="99" spans="1:11" x14ac:dyDescent="0.25">
      <c r="A99" t="s">
        <v>17</v>
      </c>
      <c r="B99" s="4">
        <f>B97/B98</f>
        <v>0.12974203338391502</v>
      </c>
      <c r="C99" s="4">
        <f t="shared" ref="C99:E99" si="20">C97/C98</f>
        <v>4.0372670807453416E-2</v>
      </c>
      <c r="D99" s="4">
        <f t="shared" si="20"/>
        <v>5.1724137931034482E-2</v>
      </c>
      <c r="E99" s="4">
        <f t="shared" si="20"/>
        <v>0</v>
      </c>
      <c r="I99" s="9"/>
      <c r="J99" s="4"/>
      <c r="K99" s="10"/>
    </row>
    <row r="100" spans="1:11" x14ac:dyDescent="0.25">
      <c r="A100" t="s">
        <v>18</v>
      </c>
      <c r="B100" s="5">
        <f>1-B99</f>
        <v>0.87025796661608501</v>
      </c>
      <c r="C100" s="5">
        <f t="shared" ref="C100:E100" si="21">1-C99</f>
        <v>0.95962732919254656</v>
      </c>
      <c r="D100" s="5">
        <f t="shared" si="21"/>
        <v>0.94827586206896552</v>
      </c>
      <c r="E100" s="5">
        <f t="shared" si="21"/>
        <v>1</v>
      </c>
      <c r="I100" s="9"/>
      <c r="J100" s="4"/>
    </row>
    <row r="101" spans="1:11" x14ac:dyDescent="0.25">
      <c r="I101" s="9"/>
      <c r="J101" s="4"/>
    </row>
    <row r="102" spans="1:11" x14ac:dyDescent="0.25">
      <c r="B102" s="6">
        <v>44104</v>
      </c>
      <c r="C102" s="1"/>
      <c r="D102" s="1"/>
      <c r="E102" s="1"/>
      <c r="I102" s="9"/>
      <c r="J102" s="4"/>
    </row>
    <row r="103" spans="1:11" x14ac:dyDescent="0.25">
      <c r="B103" s="2" t="s">
        <v>19</v>
      </c>
      <c r="C103" s="2" t="s">
        <v>20</v>
      </c>
      <c r="D103" s="2" t="s">
        <v>21</v>
      </c>
      <c r="E103" s="2" t="s">
        <v>22</v>
      </c>
      <c r="I103" s="9"/>
      <c r="J103" s="4"/>
    </row>
    <row r="104" spans="1:11" x14ac:dyDescent="0.25">
      <c r="A104" t="s">
        <v>25</v>
      </c>
      <c r="B104" s="3">
        <v>870</v>
      </c>
      <c r="C104" s="3">
        <v>13</v>
      </c>
      <c r="D104">
        <v>4</v>
      </c>
      <c r="E104">
        <v>0</v>
      </c>
      <c r="I104" s="9"/>
      <c r="J104" s="4"/>
    </row>
    <row r="105" spans="1:11" x14ac:dyDescent="0.25">
      <c r="A105" t="s">
        <v>26</v>
      </c>
      <c r="B105">
        <v>6605</v>
      </c>
      <c r="C105">
        <v>321</v>
      </c>
      <c r="D105">
        <v>60</v>
      </c>
      <c r="E105">
        <v>3</v>
      </c>
      <c r="I105" s="9"/>
      <c r="J105" s="4"/>
    </row>
    <row r="106" spans="1:11" x14ac:dyDescent="0.25">
      <c r="A106" t="s">
        <v>17</v>
      </c>
      <c r="B106" s="4">
        <f>B104/B105</f>
        <v>0.13171839515518546</v>
      </c>
      <c r="C106" s="4">
        <f t="shared" ref="C106:E106" si="22">C104/C105</f>
        <v>4.0498442367601244E-2</v>
      </c>
      <c r="D106" s="4">
        <f t="shared" si="22"/>
        <v>6.6666666666666666E-2</v>
      </c>
      <c r="E106" s="4">
        <f t="shared" si="22"/>
        <v>0</v>
      </c>
      <c r="I106" s="9"/>
      <c r="J106" s="4"/>
    </row>
    <row r="107" spans="1:11" x14ac:dyDescent="0.25">
      <c r="A107" t="s">
        <v>18</v>
      </c>
      <c r="B107" s="5">
        <f>1-B106</f>
        <v>0.86828160484481454</v>
      </c>
      <c r="C107" s="5">
        <f t="shared" ref="C107:E107" si="23">1-C106</f>
        <v>0.95950155763239875</v>
      </c>
      <c r="D107" s="5">
        <f t="shared" si="23"/>
        <v>0.93333333333333335</v>
      </c>
      <c r="E107" s="5">
        <f t="shared" si="23"/>
        <v>1</v>
      </c>
      <c r="I107" s="9"/>
      <c r="J107" s="4"/>
    </row>
    <row r="108" spans="1:11" x14ac:dyDescent="0.25">
      <c r="I108" s="9"/>
      <c r="J108" s="4"/>
    </row>
    <row r="109" spans="1:11" x14ac:dyDescent="0.25">
      <c r="B109" s="6">
        <v>44135</v>
      </c>
      <c r="C109" s="1"/>
      <c r="D109" s="1"/>
      <c r="E109" s="1"/>
      <c r="I109" s="9"/>
      <c r="J109" s="4"/>
    </row>
    <row r="110" spans="1:11" x14ac:dyDescent="0.25">
      <c r="B110" s="2" t="s">
        <v>19</v>
      </c>
      <c r="C110" s="2" t="s">
        <v>20</v>
      </c>
      <c r="D110" s="2" t="s">
        <v>21</v>
      </c>
      <c r="E110" s="2" t="s">
        <v>22</v>
      </c>
      <c r="I110" s="9"/>
      <c r="J110" s="4"/>
    </row>
    <row r="111" spans="1:11" x14ac:dyDescent="0.25">
      <c r="A111" t="s">
        <v>25</v>
      </c>
      <c r="B111" s="3">
        <v>868</v>
      </c>
      <c r="C111" s="3">
        <v>12</v>
      </c>
      <c r="D111">
        <v>4</v>
      </c>
      <c r="E111">
        <v>0</v>
      </c>
      <c r="I111" s="9"/>
      <c r="J111" s="4"/>
    </row>
    <row r="112" spans="1:11" x14ac:dyDescent="0.25">
      <c r="A112" t="s">
        <v>26</v>
      </c>
      <c r="B112">
        <v>6619</v>
      </c>
      <c r="C112">
        <v>317</v>
      </c>
      <c r="D112">
        <v>60</v>
      </c>
      <c r="E112">
        <v>3</v>
      </c>
      <c r="J112" s="4"/>
    </row>
    <row r="113" spans="1:10" x14ac:dyDescent="0.25">
      <c r="A113" t="s">
        <v>17</v>
      </c>
      <c r="B113" s="4">
        <f>B111/B112</f>
        <v>0.13113763408369844</v>
      </c>
      <c r="C113" s="4">
        <f t="shared" ref="C113:E113" si="24">C111/C112</f>
        <v>3.7854889589905363E-2</v>
      </c>
      <c r="D113" s="4">
        <f t="shared" si="24"/>
        <v>6.6666666666666666E-2</v>
      </c>
      <c r="E113" s="4">
        <f t="shared" si="24"/>
        <v>0</v>
      </c>
      <c r="I113" s="9"/>
      <c r="J113" s="4"/>
    </row>
    <row r="114" spans="1:10" x14ac:dyDescent="0.25">
      <c r="A114" t="s">
        <v>18</v>
      </c>
      <c r="B114" s="5">
        <f>1-B113</f>
        <v>0.8688623659163015</v>
      </c>
      <c r="C114" s="5">
        <f t="shared" ref="C114:E114" si="25">1-C113</f>
        <v>0.96214511041009465</v>
      </c>
      <c r="D114" s="5">
        <f t="shared" si="25"/>
        <v>0.93333333333333335</v>
      </c>
      <c r="E114" s="5">
        <f t="shared" si="25"/>
        <v>1</v>
      </c>
    </row>
    <row r="116" spans="1:10" x14ac:dyDescent="0.25">
      <c r="B116" s="6">
        <v>44165</v>
      </c>
      <c r="C116" s="1"/>
      <c r="D116" s="1"/>
      <c r="E116" s="1"/>
    </row>
    <row r="117" spans="1:10" x14ac:dyDescent="0.25">
      <c r="B117" s="2" t="s">
        <v>19</v>
      </c>
      <c r="C117" s="2" t="s">
        <v>20</v>
      </c>
      <c r="D117" s="2" t="s">
        <v>21</v>
      </c>
      <c r="E117" s="2" t="s">
        <v>22</v>
      </c>
    </row>
    <row r="118" spans="1:10" x14ac:dyDescent="0.25">
      <c r="A118" t="s">
        <v>25</v>
      </c>
      <c r="B118" s="3">
        <v>680</v>
      </c>
      <c r="C118" s="3">
        <v>10</v>
      </c>
      <c r="D118">
        <v>3</v>
      </c>
      <c r="E118">
        <v>0</v>
      </c>
      <c r="F118" s="3"/>
    </row>
    <row r="119" spans="1:10" x14ac:dyDescent="0.25">
      <c r="A119" t="s">
        <v>26</v>
      </c>
      <c r="B119">
        <v>6620</v>
      </c>
      <c r="C119">
        <v>317</v>
      </c>
      <c r="D119">
        <v>60</v>
      </c>
      <c r="E119">
        <v>3</v>
      </c>
    </row>
    <row r="120" spans="1:10" x14ac:dyDescent="0.25">
      <c r="A120" t="s">
        <v>17</v>
      </c>
      <c r="B120" s="4">
        <f>B118/B119</f>
        <v>0.1027190332326284</v>
      </c>
      <c r="C120" s="4">
        <f t="shared" ref="C120:E120" si="26">C118/C119</f>
        <v>3.1545741324921134E-2</v>
      </c>
      <c r="D120" s="4">
        <f t="shared" si="26"/>
        <v>0.05</v>
      </c>
      <c r="E120" s="4">
        <f t="shared" si="26"/>
        <v>0</v>
      </c>
    </row>
    <row r="121" spans="1:10" x14ac:dyDescent="0.25">
      <c r="A121" t="s">
        <v>18</v>
      </c>
      <c r="B121" s="5">
        <f>1-B120</f>
        <v>0.89728096676737157</v>
      </c>
      <c r="C121" s="5">
        <f t="shared" ref="C121:E121" si="27">1-C120</f>
        <v>0.96845425867507884</v>
      </c>
      <c r="D121" s="5">
        <f t="shared" si="27"/>
        <v>0.95</v>
      </c>
      <c r="E121" s="5">
        <f t="shared" si="27"/>
        <v>1</v>
      </c>
    </row>
    <row r="123" spans="1:10" x14ac:dyDescent="0.25">
      <c r="B123" s="6">
        <v>44196</v>
      </c>
      <c r="C123" s="1"/>
      <c r="D123" s="1"/>
      <c r="E123" s="1"/>
    </row>
    <row r="124" spans="1:10" x14ac:dyDescent="0.25">
      <c r="B124" s="2" t="s">
        <v>19</v>
      </c>
      <c r="C124" s="2" t="s">
        <v>20</v>
      </c>
      <c r="D124" s="2" t="s">
        <v>21</v>
      </c>
      <c r="E124" s="2" t="s">
        <v>22</v>
      </c>
    </row>
    <row r="125" spans="1:10" x14ac:dyDescent="0.25">
      <c r="A125" t="s">
        <v>25</v>
      </c>
      <c r="B125" s="3">
        <v>552</v>
      </c>
      <c r="C125" s="3">
        <v>8</v>
      </c>
      <c r="D125">
        <v>3</v>
      </c>
      <c r="E125">
        <v>0</v>
      </c>
      <c r="F125" s="3"/>
    </row>
    <row r="126" spans="1:10" x14ac:dyDescent="0.25">
      <c r="A126" t="s">
        <v>26</v>
      </c>
      <c r="B126">
        <v>6606</v>
      </c>
      <c r="C126">
        <v>309</v>
      </c>
      <c r="D126">
        <v>59</v>
      </c>
      <c r="E126">
        <v>3</v>
      </c>
    </row>
    <row r="127" spans="1:10" x14ac:dyDescent="0.25">
      <c r="A127" t="s">
        <v>17</v>
      </c>
      <c r="B127" s="4">
        <f>B125/B126</f>
        <v>8.3560399636693913E-2</v>
      </c>
      <c r="C127" s="4">
        <f t="shared" ref="C127:E127" si="28">C125/C126</f>
        <v>2.5889967637540454E-2</v>
      </c>
      <c r="D127" s="4">
        <f t="shared" si="28"/>
        <v>5.0847457627118647E-2</v>
      </c>
      <c r="E127" s="4">
        <f t="shared" si="28"/>
        <v>0</v>
      </c>
    </row>
    <row r="128" spans="1:10" x14ac:dyDescent="0.25">
      <c r="A128" t="s">
        <v>18</v>
      </c>
      <c r="B128" s="5">
        <f>1-B127</f>
        <v>0.91643960036330607</v>
      </c>
      <c r="C128" s="5">
        <f t="shared" ref="C128:E128" si="29">1-C127</f>
        <v>0.97411003236245952</v>
      </c>
      <c r="D128" s="5">
        <f t="shared" si="29"/>
        <v>0.94915254237288138</v>
      </c>
      <c r="E128" s="5">
        <f t="shared" si="29"/>
        <v>1</v>
      </c>
    </row>
  </sheetData>
  <mergeCells count="18">
    <mergeCell ref="B88:E88"/>
    <mergeCell ref="B95:E95"/>
    <mergeCell ref="B102:E102"/>
    <mergeCell ref="B109:E109"/>
    <mergeCell ref="B116:E116"/>
    <mergeCell ref="B123:E123"/>
    <mergeCell ref="B46:E46"/>
    <mergeCell ref="B53:E53"/>
    <mergeCell ref="B60:E60"/>
    <mergeCell ref="B67:E67"/>
    <mergeCell ref="B74:E74"/>
    <mergeCell ref="B81:E81"/>
    <mergeCell ref="A1:F1"/>
    <mergeCell ref="A2:F2"/>
    <mergeCell ref="A3:F3"/>
    <mergeCell ref="B25:E25"/>
    <mergeCell ref="B32:E32"/>
    <mergeCell ref="B39:E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Cannon</dc:creator>
  <cp:lastModifiedBy>Kyle Cannon</cp:lastModifiedBy>
  <dcterms:created xsi:type="dcterms:W3CDTF">2021-01-25T22:21:46Z</dcterms:created>
  <dcterms:modified xsi:type="dcterms:W3CDTF">2021-01-25T22:22:23Z</dcterms:modified>
</cp:coreProperties>
</file>