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WDFILE\Public\PSC CASE NO 2020-00085-COVID 19\WCWD\"/>
    </mc:Choice>
  </mc:AlternateContent>
  <xr:revisionPtr revIDLastSave="0" documentId="13_ncr:1_{6F6F20F7-9443-419A-B4BA-04F74838EBF7}" xr6:coauthVersionLast="45" xr6:coauthVersionMax="45" xr10:uidLastSave="{00000000-0000-0000-0000-000000000000}"/>
  <bookViews>
    <workbookView xWindow="22932" yWindow="-108" windowWidth="23256" windowHeight="12576" xr2:uid="{93AC7F71-D234-4FB1-A759-A779B814F1AC}"/>
  </bookViews>
  <sheets>
    <sheet name="Quest 3" sheetId="1" r:id="rId1"/>
    <sheet name="Quest 4" sheetId="2" r:id="rId2"/>
    <sheet name="Quest 5" sheetId="3" r:id="rId3"/>
    <sheet name="Quest 6" sheetId="4" r:id="rId4"/>
    <sheet name="Quest 7" sheetId="5" r:id="rId5"/>
    <sheet name="Quest 9" sheetId="6" r:id="rId6"/>
    <sheet name="Quest 10a &amp; b" sheetId="8" r:id="rId7"/>
    <sheet name="Quest 10c" sheetId="14" r:id="rId8"/>
    <sheet name="Quest 11" sheetId="10" r:id="rId9"/>
    <sheet name="Quest 12" sheetId="11" r:id="rId10"/>
    <sheet name="Quest 14" sheetId="12" r:id="rId11"/>
    <sheet name="Quest 15" sheetId="13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3" l="1"/>
  <c r="B14" i="13"/>
  <c r="D7" i="12" l="1"/>
  <c r="D7" i="13"/>
  <c r="D14" i="13" s="1"/>
  <c r="D8" i="13"/>
  <c r="D9" i="13"/>
  <c r="D10" i="13"/>
  <c r="D11" i="13"/>
  <c r="D12" i="13"/>
  <c r="D13" i="13"/>
  <c r="D18" i="13"/>
  <c r="B19" i="13"/>
  <c r="C19" i="13"/>
  <c r="D19" i="13"/>
  <c r="D8" i="12"/>
  <c r="C9" i="12"/>
  <c r="D12" i="12"/>
  <c r="D13" i="12"/>
  <c r="D14" i="12"/>
  <c r="C16" i="12"/>
  <c r="D15" i="12"/>
  <c r="D16" i="12" l="1"/>
  <c r="D9" i="12"/>
  <c r="B9" i="12"/>
  <c r="B16" i="12"/>
  <c r="B7" i="10"/>
  <c r="B8" i="10"/>
  <c r="B9" i="10"/>
  <c r="B10" i="10"/>
  <c r="D66" i="8" l="1"/>
  <c r="D65" i="8"/>
  <c r="D64" i="8"/>
  <c r="D63" i="8"/>
  <c r="D62" i="8"/>
  <c r="D56" i="8"/>
  <c r="D55" i="8"/>
  <c r="D54" i="8"/>
  <c r="D53" i="8"/>
  <c r="D52" i="8"/>
  <c r="D47" i="8"/>
  <c r="D46" i="8"/>
  <c r="D45" i="8"/>
  <c r="D44" i="8"/>
  <c r="D43" i="8"/>
  <c r="D38" i="8"/>
  <c r="D37" i="8"/>
  <c r="D36" i="8"/>
  <c r="D35" i="8"/>
  <c r="D34" i="8"/>
  <c r="D29" i="8"/>
  <c r="D28" i="8"/>
  <c r="D27" i="8"/>
  <c r="D26" i="8"/>
  <c r="D25" i="8"/>
  <c r="D20" i="8"/>
  <c r="D19" i="8"/>
  <c r="D18" i="8"/>
  <c r="D17" i="8"/>
  <c r="D16" i="8"/>
  <c r="D11" i="8"/>
  <c r="D10" i="8"/>
  <c r="D9" i="8"/>
  <c r="D8" i="8"/>
  <c r="D7" i="8"/>
  <c r="C14" i="6" l="1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</calcChain>
</file>

<file path=xl/sharedStrings.xml><?xml version="1.0" encoding="utf-8"?>
<sst xmlns="http://schemas.openxmlformats.org/spreadsheetml/2006/main" count="291" uniqueCount="113">
  <si>
    <t>Period</t>
  </si>
  <si>
    <t>Sewer Only</t>
  </si>
  <si>
    <t>Water Only</t>
  </si>
  <si>
    <t>Combined
 Sewer and Water</t>
  </si>
  <si>
    <t>Warren County Water District</t>
  </si>
  <si>
    <t>Average Total Bills</t>
  </si>
  <si>
    <t>Q3 a, b, c, d</t>
  </si>
  <si>
    <t>Average Total Residential Bills</t>
  </si>
  <si>
    <t>Q4 a, b, c, d</t>
  </si>
  <si>
    <t>Average Total Commercial Bills</t>
  </si>
  <si>
    <t>Average Bills</t>
  </si>
  <si>
    <t>Q5 a, b, c, d</t>
  </si>
  <si>
    <t>Average Residential Bills</t>
  </si>
  <si>
    <t>Q6 a, b, c, d</t>
  </si>
  <si>
    <t>Average Commercial Bills</t>
  </si>
  <si>
    <t>Bad Debt Write-offs for each  month in 2018,2019, &amp; 2020</t>
  </si>
  <si>
    <t>PSC Case No. 2020-00085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</si>
  <si>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</si>
  <si>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</si>
  <si>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</si>
  <si>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</si>
  <si>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</si>
  <si>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</si>
  <si>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</si>
  <si>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</si>
  <si>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</si>
  <si>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</si>
  <si>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</si>
  <si>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</si>
  <si>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 of Customers That Pay On Time</t>
  </si>
  <si>
    <t>Residential</t>
  </si>
  <si>
    <t>Commercial</t>
  </si>
  <si>
    <t>2020/01</t>
  </si>
  <si>
    <t>2020/02</t>
  </si>
  <si>
    <t>2020/03</t>
  </si>
  <si>
    <t>2020/04</t>
  </si>
  <si>
    <t>2020/05</t>
  </si>
  <si>
    <t>2020/06</t>
  </si>
  <si>
    <t>Termination Notices and Terminations For Non-Payment</t>
  </si>
  <si>
    <t>Water Only - Residential</t>
  </si>
  <si>
    <t>10a.</t>
  </si>
  <si>
    <t>Total service termination notices issued.</t>
  </si>
  <si>
    <t>Year</t>
  </si>
  <si>
    <t>Annually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</si>
  <si>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</si>
  <si>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</si>
  <si>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</si>
  <si>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</si>
  <si>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</si>
  <si>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</si>
  <si>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</si>
  <si>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</si>
  <si>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</si>
  <si>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</si>
  <si>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</si>
  <si>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</si>
  <si>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Sewer Only - Residential</t>
  </si>
  <si>
    <t>Water &amp; Sewer - Residential</t>
  </si>
  <si>
    <t>Water Only - Commercial</t>
  </si>
  <si>
    <t>Sewer Only - Commercial</t>
  </si>
  <si>
    <t>Water &amp; Sewer - Commercial</t>
  </si>
  <si>
    <t>Water &amp; Sewer - Residential &amp; Commercial</t>
  </si>
  <si>
    <t>10b.</t>
  </si>
  <si>
    <t>Total service terminations.</t>
  </si>
  <si>
    <t>Total</t>
  </si>
  <si>
    <t>Combined Water &amp; Sewer</t>
  </si>
  <si>
    <t>WCWD</t>
  </si>
  <si>
    <t>Commercial Customers by Month</t>
  </si>
  <si>
    <t>Residential Customers by Month</t>
  </si>
  <si>
    <t>Total Income Billed from Late Payment Fees</t>
  </si>
  <si>
    <t>January 2017 through June 2020</t>
  </si>
  <si>
    <t xml:space="preserve">Late Fees Not Assessed Since March 16, 2020 </t>
  </si>
  <si>
    <t>Due to the PSC Directive</t>
  </si>
  <si>
    <t>Thru June 30, 2020</t>
  </si>
  <si>
    <t>MONTH</t>
  </si>
  <si>
    <t>WCWD WATER</t>
  </si>
  <si>
    <t>WCWD SEWER</t>
  </si>
  <si>
    <r>
      <t>TOTAL LATE PAYMENT FEES NOT</t>
    </r>
    <r>
      <rPr>
        <u val="singleAccounting"/>
        <sz val="12"/>
        <color theme="1"/>
        <rFont val="Times New Roman"/>
        <family val="1"/>
      </rPr>
      <t xml:space="preserve"> ASSESSED</t>
    </r>
  </si>
  <si>
    <t>Decrease in service fees including disconnect fees in accordance with PSC Order 2020-00085</t>
  </si>
  <si>
    <t>Miscellaneous Service Revenue</t>
  </si>
  <si>
    <t>No late fees have been assessed in accordance with PSC Order 2020-00085</t>
  </si>
  <si>
    <t>Forfeited Discounts</t>
  </si>
  <si>
    <t>Economic impact of COVID-19 and Kentucky's State of Emergency resulting in partial or complete shutdown of commercial and industrial customers.</t>
  </si>
  <si>
    <t>Metered Revenue - Commercial</t>
  </si>
  <si>
    <t>Economic impact of COVID-19 resulting decreased water sales.</t>
  </si>
  <si>
    <t>Metered Revenue - Residential</t>
  </si>
  <si>
    <t>Explanation</t>
  </si>
  <si>
    <t>Combined</t>
  </si>
  <si>
    <t>Sewer</t>
  </si>
  <si>
    <t>Water</t>
  </si>
  <si>
    <t>DECREASED INCOME</t>
  </si>
  <si>
    <t>Purchase of COVID-19 sanitary supplies for employees, office, and trucks.</t>
  </si>
  <si>
    <t>Materials &amp; Supplies</t>
  </si>
  <si>
    <t>Wages paid to employees during Kentucky's healthy at home initiative in accordance with the District's COVID-19 Emergency Operation Protocol from March 23rd through May 8th.</t>
  </si>
  <si>
    <t>Wages &amp; Benefits</t>
  </si>
  <si>
    <t>COST INCREASES</t>
  </si>
  <si>
    <t>Cost Increases &amp; Decreased Income</t>
  </si>
  <si>
    <t>COVID-19 State of Emergency</t>
  </si>
  <si>
    <t>INCREASED INCOME</t>
  </si>
  <si>
    <t>Reduction truck &amp; equipment usage by field personnel during  Kentucky's healthy at home initiative in accordance with the District's COVID-19 Emergency Operation Protocol from March 23rd through May 8th.</t>
  </si>
  <si>
    <t>Equipment</t>
  </si>
  <si>
    <t>Purchased Power</t>
  </si>
  <si>
    <t>Overtime pay restricted to emergency calls and outages during Kentucky's healthy at home initiative in accordance with the District's COVID-19 Emergency Operation Protocol from March 23rd through May 8th.</t>
  </si>
  <si>
    <t>Overtime</t>
  </si>
  <si>
    <t>Sewer Disposal - Commercial</t>
  </si>
  <si>
    <t>Sewer Disposal - Residential</t>
  </si>
  <si>
    <t>Purchased Water - Commercial</t>
  </si>
  <si>
    <t>Purchased Water - Residential</t>
  </si>
  <si>
    <t>COST DECREASES</t>
  </si>
  <si>
    <t xml:space="preserve">Cost Decreases &amp; Increased Income </t>
  </si>
  <si>
    <t xml:space="preserve">     Total</t>
  </si>
  <si>
    <t>Economic impact of COVID-19 resulting in decreased purchased power related to reduced water sales.</t>
  </si>
  <si>
    <t>Economic impact of COVID-19 resulting in decreased water 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</si>
</sst>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2"/>
      <name val="Times New Roman"/>
      <family val="1"/>
    </font>
    <font>
      <sz val="10"/>
      <name val="Tahoma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0" fontId="3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65" fontId="4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7" fillId="0" borderId="0" xfId="2" applyNumberFormat="1" applyFont="1" applyBorder="1"/>
    <xf numFmtId="165" fontId="3" fillId="0" borderId="0" xfId="2" applyNumberFormat="1" applyFont="1" applyBorder="1"/>
    <xf numFmtId="165" fontId="3" fillId="0" borderId="0" xfId="0" applyNumberFormat="1" applyFont="1"/>
    <xf numFmtId="165" fontId="3" fillId="0" borderId="0" xfId="2" applyNumberFormat="1" applyFont="1" applyFill="1"/>
    <xf numFmtId="38" fontId="3" fillId="0" borderId="0" xfId="2" applyNumberFormat="1" applyFont="1" applyFill="1"/>
    <xf numFmtId="14" fontId="3" fillId="0" borderId="0" xfId="0" applyNumberFormat="1" applyFont="1"/>
    <xf numFmtId="38" fontId="3" fillId="0" borderId="0" xfId="0" applyNumberFormat="1" applyFont="1"/>
    <xf numFmtId="43" fontId="6" fillId="0" borderId="0" xfId="3" applyFont="1" applyAlignment="1">
      <alignment horizontal="center" wrapText="1"/>
    </xf>
    <xf numFmtId="43" fontId="6" fillId="0" borderId="0" xfId="3" applyFont="1" applyFill="1" applyAlignment="1">
      <alignment horizontal="center" wrapText="1"/>
    </xf>
    <xf numFmtId="7" fontId="3" fillId="0" borderId="0" xfId="0" applyNumberFormat="1" applyFont="1"/>
    <xf numFmtId="0" fontId="9" fillId="0" borderId="0" xfId="0" applyFont="1"/>
    <xf numFmtId="43" fontId="10" fillId="0" borderId="0" xfId="2" applyFont="1" applyFill="1" applyAlignment="1">
      <alignment horizontal="center"/>
    </xf>
    <xf numFmtId="0" fontId="10" fillId="0" borderId="0" xfId="0" applyFont="1" applyAlignment="1">
      <alignment horizontal="center"/>
    </xf>
    <xf numFmtId="44" fontId="3" fillId="0" borderId="0" xfId="1" applyFont="1" applyFill="1"/>
    <xf numFmtId="14" fontId="3" fillId="0" borderId="0" xfId="0" applyNumberFormat="1" applyFont="1" applyAlignment="1">
      <alignment horizontal="center"/>
    </xf>
    <xf numFmtId="44" fontId="3" fillId="0" borderId="0" xfId="1" applyFont="1" applyFill="1" applyAlignment="1">
      <alignment horizontal="center"/>
    </xf>
    <xf numFmtId="44" fontId="3" fillId="0" borderId="0" xfId="1" applyFont="1" applyAlignment="1">
      <alignment horizontal="center" wrapText="1"/>
    </xf>
    <xf numFmtId="7" fontId="5" fillId="0" borderId="0" xfId="0" applyNumberFormat="1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" fontId="3" fillId="0" borderId="0" xfId="0" applyNumberFormat="1" applyFont="1"/>
    <xf numFmtId="0" fontId="3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2" applyNumberFormat="1" applyFont="1" applyFill="1" applyAlignment="1">
      <alignment vertical="center"/>
    </xf>
    <xf numFmtId="165" fontId="3" fillId="0" borderId="0" xfId="2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1" xfId="2" applyNumberFormat="1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1" xfId="0" applyNumberFormat="1" applyFont="1" applyBorder="1"/>
    <xf numFmtId="0" fontId="5" fillId="0" borderId="0" xfId="0" applyFont="1" applyAlignment="1">
      <alignment horizontal="left"/>
    </xf>
    <xf numFmtId="165" fontId="3" fillId="0" borderId="1" xfId="2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Comma" xfId="2" builtinId="3"/>
    <cellStyle name="Comma 2" xfId="3" xr:uid="{5E0B4911-388F-4B78-893E-F1798D91650C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%209%20PSC%20Case%202020-00085%20Order%20-%20War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9"/>
      <sheetName val="Detail"/>
    </sheetNames>
    <sheetDataSet>
      <sheetData sheetId="0"/>
      <sheetData sheetId="1">
        <row r="8">
          <cell r="E8">
            <v>0.8723676758315313</v>
          </cell>
          <cell r="J8">
            <v>0.94364908931838065</v>
          </cell>
        </row>
        <row r="9">
          <cell r="E9">
            <v>0.87303819842333785</v>
          </cell>
          <cell r="J9">
            <v>0.93976179569399909</v>
          </cell>
        </row>
        <row r="10">
          <cell r="E10">
            <v>0.8772140914070482</v>
          </cell>
          <cell r="J10">
            <v>0.9425033013312395</v>
          </cell>
        </row>
        <row r="11">
          <cell r="E11">
            <v>0.87098776702574399</v>
          </cell>
          <cell r="J11">
            <v>0.91946308724832215</v>
          </cell>
        </row>
        <row r="12">
          <cell r="E12">
            <v>0.9061290086931113</v>
          </cell>
          <cell r="J12">
            <v>0.96476510067114096</v>
          </cell>
        </row>
        <row r="13">
          <cell r="E13">
            <v>0.87647467036780013</v>
          </cell>
          <cell r="J13">
            <v>0.93233082706766912</v>
          </cell>
        </row>
        <row r="14">
          <cell r="E14">
            <v>0.91405139420448334</v>
          </cell>
          <cell r="J14">
            <v>0.95477178423236519</v>
          </cell>
        </row>
        <row r="15">
          <cell r="E15">
            <v>0.90225290697674421</v>
          </cell>
          <cell r="J15">
            <v>0.93374485596707824</v>
          </cell>
        </row>
        <row r="16">
          <cell r="E16">
            <v>0.87870326721543313</v>
          </cell>
          <cell r="J16">
            <v>0.92204628501827046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A0F6-713E-46AC-BCAC-B291EC255A1D}">
  <dimension ref="A1:D16"/>
  <sheetViews>
    <sheetView tabSelected="1" workbookViewId="0">
      <selection activeCell="B8" sqref="B8"/>
    </sheetView>
  </sheetViews>
  <sheetFormatPr defaultRowHeight="14.4" x14ac:dyDescent="0.3"/>
  <cols>
    <col min="1" max="1" width="11.44140625" customWidth="1"/>
    <col min="2" max="2" width="13.88671875" customWidth="1"/>
    <col min="3" max="3" width="13.33203125" customWidth="1"/>
    <col min="4" max="4" width="15.88671875" customWidth="1"/>
  </cols>
  <sheetData>
    <row r="1" spans="1:4" ht="15.6" x14ac:dyDescent="0.3">
      <c r="A1" s="54" t="s">
        <v>4</v>
      </c>
      <c r="B1" s="54"/>
      <c r="C1" s="54"/>
      <c r="D1" s="54"/>
    </row>
    <row r="2" spans="1:4" ht="15.6" x14ac:dyDescent="0.3">
      <c r="A2" s="54" t="s">
        <v>5</v>
      </c>
      <c r="B2" s="54"/>
      <c r="C2" s="54"/>
      <c r="D2" s="54"/>
    </row>
    <row r="3" spans="1:4" ht="15.6" x14ac:dyDescent="0.3">
      <c r="A3" s="54" t="s">
        <v>6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3" t="s">
        <v>3</v>
      </c>
    </row>
    <row r="6" spans="1:4" ht="15.6" x14ac:dyDescent="0.3">
      <c r="A6" s="2"/>
      <c r="B6" s="2"/>
      <c r="C6" s="2"/>
      <c r="D6" s="54"/>
    </row>
    <row r="7" spans="1:4" ht="15.6" x14ac:dyDescent="0.3">
      <c r="A7" s="3" t="s">
        <v>0</v>
      </c>
      <c r="B7" s="3" t="s">
        <v>2</v>
      </c>
      <c r="C7" s="3" t="s">
        <v>1</v>
      </c>
      <c r="D7" s="54"/>
    </row>
    <row r="8" spans="1:4" ht="15.6" x14ac:dyDescent="0.3">
      <c r="A8" s="2">
        <v>2017</v>
      </c>
      <c r="B8" s="7">
        <v>27.914178</v>
      </c>
      <c r="C8" s="7">
        <v>51.214350000000003</v>
      </c>
      <c r="D8" s="7">
        <v>107.313213</v>
      </c>
    </row>
    <row r="9" spans="1:4" ht="15.6" x14ac:dyDescent="0.3">
      <c r="A9" s="2">
        <v>2018</v>
      </c>
      <c r="B9" s="7">
        <v>28.282613000000001</v>
      </c>
      <c r="C9" s="7">
        <v>55.379567000000002</v>
      </c>
      <c r="D9" s="7">
        <v>105.521131</v>
      </c>
    </row>
    <row r="10" spans="1:4" ht="15.6" x14ac:dyDescent="0.3">
      <c r="A10" s="2">
        <v>2019</v>
      </c>
      <c r="B10" s="7">
        <v>29.459073</v>
      </c>
      <c r="C10" s="7">
        <v>76.716983999999997</v>
      </c>
      <c r="D10" s="7">
        <v>108.726946</v>
      </c>
    </row>
    <row r="11" spans="1:4" ht="15.6" x14ac:dyDescent="0.3">
      <c r="A11" s="4">
        <v>43861</v>
      </c>
      <c r="B11" s="7">
        <v>27.201239999999999</v>
      </c>
      <c r="C11" s="7">
        <v>99.631332999999998</v>
      </c>
      <c r="D11" s="7">
        <v>97.770539999999997</v>
      </c>
    </row>
    <row r="12" spans="1:4" ht="15.6" x14ac:dyDescent="0.3">
      <c r="A12" s="4">
        <v>43890</v>
      </c>
      <c r="B12" s="7">
        <v>26.53959</v>
      </c>
      <c r="C12" s="7">
        <v>95.38</v>
      </c>
      <c r="D12" s="7">
        <v>103.42085299999999</v>
      </c>
    </row>
    <row r="13" spans="1:4" ht="15.6" x14ac:dyDescent="0.3">
      <c r="A13" s="4">
        <v>43921</v>
      </c>
      <c r="B13" s="7">
        <v>25.406977000000001</v>
      </c>
      <c r="C13" s="7">
        <v>93.431332999999995</v>
      </c>
      <c r="D13" s="7">
        <v>99.474755000000002</v>
      </c>
    </row>
    <row r="14" spans="1:4" ht="15.6" x14ac:dyDescent="0.3">
      <c r="A14" s="4">
        <v>43951</v>
      </c>
      <c r="B14" s="7">
        <v>27.331318</v>
      </c>
      <c r="C14" s="7">
        <v>91.902000000000001</v>
      </c>
      <c r="D14" s="7">
        <v>99.722496000000007</v>
      </c>
    </row>
    <row r="15" spans="1:4" ht="15.6" x14ac:dyDescent="0.3">
      <c r="A15" s="4">
        <v>43982</v>
      </c>
      <c r="B15" s="7">
        <v>30.732538999999999</v>
      </c>
      <c r="C15" s="7">
        <v>63.529333000000001</v>
      </c>
      <c r="D15" s="7">
        <v>93.395145999999997</v>
      </c>
    </row>
    <row r="16" spans="1:4" ht="15.6" x14ac:dyDescent="0.3">
      <c r="A16" s="4">
        <v>44012</v>
      </c>
      <c r="B16" s="7">
        <v>31.6646</v>
      </c>
      <c r="C16" s="7">
        <v>69.349333000000001</v>
      </c>
      <c r="D16" s="7">
        <v>92.271429999999995</v>
      </c>
    </row>
  </sheetData>
  <mergeCells count="4">
    <mergeCell ref="D5:D7"/>
    <mergeCell ref="A1:D1"/>
    <mergeCell ref="A2:D2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EB9E-3C3D-4E68-BAD6-A04355179A4C}">
  <dimension ref="A1:O14"/>
  <sheetViews>
    <sheetView workbookViewId="0">
      <selection activeCell="B8" sqref="B8"/>
    </sheetView>
  </sheetViews>
  <sheetFormatPr defaultRowHeight="14.4" x14ac:dyDescent="0.3"/>
  <cols>
    <col min="1" max="1" width="15.88671875" customWidth="1"/>
    <col min="2" max="2" width="17.33203125" customWidth="1"/>
    <col min="3" max="3" width="18.44140625" customWidth="1"/>
    <col min="4" max="4" width="22.88671875" customWidth="1"/>
  </cols>
  <sheetData>
    <row r="1" spans="1:15" s="26" customFormat="1" ht="15.6" x14ac:dyDescent="0.3">
      <c r="A1" s="54" t="s">
        <v>71</v>
      </c>
      <c r="B1" s="54"/>
      <c r="C1" s="54"/>
      <c r="D1" s="54"/>
    </row>
    <row r="2" spans="1:15" s="26" customFormat="1" ht="15.6" x14ac:dyDescent="0.3">
      <c r="A2" s="54" t="s">
        <v>72</v>
      </c>
      <c r="B2" s="54"/>
      <c r="C2" s="54"/>
      <c r="D2" s="54"/>
    </row>
    <row r="3" spans="1:15" s="26" customFormat="1" ht="15.6" x14ac:dyDescent="0.3">
      <c r="A3" s="54" t="s">
        <v>73</v>
      </c>
      <c r="B3" s="54"/>
      <c r="C3" s="54"/>
      <c r="D3" s="54"/>
    </row>
    <row r="4" spans="1:15" s="26" customFormat="1" ht="15.6" x14ac:dyDescent="0.3">
      <c r="A4" s="54" t="s">
        <v>16</v>
      </c>
      <c r="B4" s="54"/>
      <c r="C4" s="54"/>
      <c r="D4" s="54"/>
    </row>
    <row r="5" spans="1:15" s="26" customFormat="1" ht="15.6" x14ac:dyDescent="0.3">
      <c r="A5" s="54" t="s">
        <v>4</v>
      </c>
      <c r="B5" s="54"/>
      <c r="C5" s="54"/>
      <c r="D5" s="54"/>
    </row>
    <row r="6" spans="1:15" s="26" customFormat="1" ht="15.6" x14ac:dyDescent="0.3">
      <c r="A6" s="21"/>
      <c r="B6" s="29"/>
      <c r="C6" s="29"/>
      <c r="D6" s="29"/>
    </row>
    <row r="7" spans="1:15" s="28" customFormat="1" ht="46.8" x14ac:dyDescent="0.3">
      <c r="A7" s="30" t="s">
        <v>74</v>
      </c>
      <c r="B7" s="31" t="s">
        <v>75</v>
      </c>
      <c r="C7" s="31" t="s">
        <v>76</v>
      </c>
      <c r="D7" s="32" t="s">
        <v>77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5" customFormat="1" ht="15.6" x14ac:dyDescent="0.3">
      <c r="A8" s="2" t="s">
        <v>46</v>
      </c>
      <c r="B8" s="25">
        <v>3398.66</v>
      </c>
      <c r="C8" s="25">
        <v>239.92000000000002</v>
      </c>
      <c r="D8" s="25">
        <v>3638.58</v>
      </c>
    </row>
    <row r="9" spans="1:15" s="5" customFormat="1" ht="15.6" x14ac:dyDescent="0.3">
      <c r="A9" s="2" t="s">
        <v>47</v>
      </c>
      <c r="B9" s="25">
        <v>15944.472757908638</v>
      </c>
      <c r="C9" s="25">
        <v>6846.9272420913603</v>
      </c>
      <c r="D9" s="25">
        <v>22791.399999999998</v>
      </c>
    </row>
    <row r="10" spans="1:15" s="5" customFormat="1" ht="15.6" x14ac:dyDescent="0.3">
      <c r="A10" s="2" t="s">
        <v>48</v>
      </c>
      <c r="B10" s="25">
        <v>10522.389999999998</v>
      </c>
      <c r="C10" s="25">
        <v>2788.9500000000003</v>
      </c>
      <c r="D10" s="25">
        <v>13311.339999999998</v>
      </c>
    </row>
    <row r="11" spans="1:15" s="5" customFormat="1" ht="15.6" x14ac:dyDescent="0.3">
      <c r="A11" s="2" t="s">
        <v>49</v>
      </c>
      <c r="B11" s="33">
        <v>16347.49</v>
      </c>
      <c r="C11" s="33">
        <v>6270.82</v>
      </c>
      <c r="D11" s="33">
        <v>22618.309999999998</v>
      </c>
    </row>
    <row r="12" spans="1:15" s="5" customFormat="1" ht="15.6" x14ac:dyDescent="0.3">
      <c r="A12" s="2"/>
      <c r="B12" s="33"/>
      <c r="C12" s="33"/>
      <c r="D12" s="33"/>
    </row>
    <row r="13" spans="1:15" s="5" customFormat="1" ht="15.6" x14ac:dyDescent="0.3">
      <c r="A13" s="2" t="s">
        <v>64</v>
      </c>
      <c r="B13" s="25">
        <v>46213.012757908633</v>
      </c>
      <c r="C13" s="25">
        <v>16146.617242091361</v>
      </c>
      <c r="D13" s="25">
        <v>62359.62999999999</v>
      </c>
    </row>
    <row r="14" spans="1:15" ht="15.6" x14ac:dyDescent="0.3">
      <c r="A14" s="2"/>
      <c r="B14" s="2"/>
      <c r="C14" s="2"/>
      <c r="D14" s="2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75E3-BC61-479E-AFC7-A061279371B1}">
  <dimension ref="A1:E22"/>
  <sheetViews>
    <sheetView topLeftCell="A8" workbookViewId="0">
      <selection activeCell="E9" sqref="E9"/>
    </sheetView>
  </sheetViews>
  <sheetFormatPr defaultRowHeight="13.8" x14ac:dyDescent="0.25"/>
  <cols>
    <col min="1" max="1" width="31.44140625" style="1" customWidth="1"/>
    <col min="2" max="4" width="17.44140625" style="1" customWidth="1"/>
    <col min="5" max="5" width="61.21875" style="34" customWidth="1"/>
    <col min="6" max="16384" width="8.88671875" style="1"/>
  </cols>
  <sheetData>
    <row r="1" spans="1:5" ht="15.6" x14ac:dyDescent="0.3">
      <c r="A1" s="54" t="s">
        <v>4</v>
      </c>
      <c r="B1" s="54"/>
      <c r="C1" s="54"/>
      <c r="D1" s="54"/>
      <c r="E1" s="54"/>
    </row>
    <row r="2" spans="1:5" ht="15.6" x14ac:dyDescent="0.3">
      <c r="A2" s="54" t="s">
        <v>97</v>
      </c>
      <c r="B2" s="54"/>
      <c r="C2" s="54"/>
      <c r="D2" s="54"/>
      <c r="E2" s="54"/>
    </row>
    <row r="3" spans="1:5" ht="15.6" x14ac:dyDescent="0.3">
      <c r="A3" s="54" t="s">
        <v>96</v>
      </c>
      <c r="B3" s="54"/>
      <c r="C3" s="54"/>
      <c r="D3" s="54"/>
      <c r="E3" s="54"/>
    </row>
    <row r="4" spans="1:5" ht="15.6" x14ac:dyDescent="0.3">
      <c r="A4" s="3"/>
      <c r="B4" s="3"/>
      <c r="C4" s="3"/>
      <c r="D4" s="3"/>
      <c r="E4" s="48"/>
    </row>
    <row r="5" spans="1:5" ht="15.6" x14ac:dyDescent="0.3">
      <c r="A5" s="2"/>
      <c r="B5" s="2"/>
      <c r="C5" s="2"/>
      <c r="D5" s="2"/>
      <c r="E5" s="35"/>
    </row>
    <row r="6" spans="1:5" ht="31.2" customHeight="1" x14ac:dyDescent="0.25">
      <c r="A6" s="45" t="s">
        <v>95</v>
      </c>
      <c r="B6" s="44" t="s">
        <v>89</v>
      </c>
      <c r="C6" s="44" t="s">
        <v>88</v>
      </c>
      <c r="D6" s="44" t="s">
        <v>87</v>
      </c>
      <c r="E6" s="43" t="s">
        <v>86</v>
      </c>
    </row>
    <row r="7" spans="1:5" ht="54" customHeight="1" x14ac:dyDescent="0.25">
      <c r="A7" s="39" t="s">
        <v>94</v>
      </c>
      <c r="B7" s="42">
        <v>133898</v>
      </c>
      <c r="C7" s="42">
        <v>33680</v>
      </c>
      <c r="D7" s="42">
        <f>+B7+C7</f>
        <v>167578</v>
      </c>
      <c r="E7" s="37" t="s">
        <v>93</v>
      </c>
    </row>
    <row r="8" spans="1:5" ht="54" customHeight="1" x14ac:dyDescent="0.25">
      <c r="A8" s="39" t="s">
        <v>92</v>
      </c>
      <c r="B8" s="41">
        <v>7180</v>
      </c>
      <c r="C8" s="41">
        <v>1794</v>
      </c>
      <c r="D8" s="41">
        <f>+B8+C8</f>
        <v>8974</v>
      </c>
      <c r="E8" s="37" t="s">
        <v>91</v>
      </c>
    </row>
    <row r="9" spans="1:5" ht="30" customHeight="1" thickBot="1" x14ac:dyDescent="0.3">
      <c r="A9" s="39" t="s">
        <v>110</v>
      </c>
      <c r="B9" s="47">
        <f>SUM(B5:B8)</f>
        <v>141078</v>
      </c>
      <c r="C9" s="47">
        <f>SUM(C5:C8)</f>
        <v>35474</v>
      </c>
      <c r="D9" s="47">
        <f>SUM(D5:D8)</f>
        <v>176552</v>
      </c>
      <c r="E9" s="37"/>
    </row>
    <row r="10" spans="1:5" ht="30" customHeight="1" thickTop="1" x14ac:dyDescent="0.25">
      <c r="A10" s="39"/>
      <c r="B10" s="46"/>
      <c r="C10" s="46"/>
      <c r="D10" s="46"/>
      <c r="E10" s="37"/>
    </row>
    <row r="11" spans="1:5" ht="30" customHeight="1" x14ac:dyDescent="0.25">
      <c r="A11" s="45" t="s">
        <v>90</v>
      </c>
      <c r="B11" s="44" t="s">
        <v>89</v>
      </c>
      <c r="C11" s="44" t="s">
        <v>88</v>
      </c>
      <c r="D11" s="44" t="s">
        <v>87</v>
      </c>
      <c r="E11" s="43" t="s">
        <v>86</v>
      </c>
    </row>
    <row r="12" spans="1:5" ht="52.2" customHeight="1" x14ac:dyDescent="0.25">
      <c r="A12" s="39" t="s">
        <v>85</v>
      </c>
      <c r="B12" s="42">
        <v>-52354</v>
      </c>
      <c r="C12" s="42">
        <v>-7048</v>
      </c>
      <c r="D12" s="42">
        <f>+B12+C12</f>
        <v>-59402</v>
      </c>
      <c r="E12" s="37" t="s">
        <v>112</v>
      </c>
    </row>
    <row r="13" spans="1:5" ht="52.2" customHeight="1" x14ac:dyDescent="0.25">
      <c r="A13" s="39" t="s">
        <v>83</v>
      </c>
      <c r="B13" s="41">
        <v>-302619</v>
      </c>
      <c r="C13" s="41">
        <v>-229588</v>
      </c>
      <c r="D13" s="41">
        <f>+B13+C13</f>
        <v>-532207</v>
      </c>
      <c r="E13" s="37" t="s">
        <v>82</v>
      </c>
    </row>
    <row r="14" spans="1:5" ht="52.2" customHeight="1" x14ac:dyDescent="0.25">
      <c r="A14" s="39" t="s">
        <v>81</v>
      </c>
      <c r="B14" s="40">
        <v>-46213</v>
      </c>
      <c r="C14" s="40">
        <v>-16147</v>
      </c>
      <c r="D14" s="40">
        <f>+B14+C14</f>
        <v>-62360</v>
      </c>
      <c r="E14" s="37" t="s">
        <v>80</v>
      </c>
    </row>
    <row r="15" spans="1:5" ht="52.2" customHeight="1" x14ac:dyDescent="0.25">
      <c r="A15" s="39" t="s">
        <v>79</v>
      </c>
      <c r="B15" s="40">
        <v>-41737</v>
      </c>
      <c r="C15" s="40">
        <v>-77</v>
      </c>
      <c r="D15" s="40">
        <f>+B15+C15</f>
        <v>-41814</v>
      </c>
      <c r="E15" s="37" t="s">
        <v>78</v>
      </c>
    </row>
    <row r="16" spans="1:5" ht="30" customHeight="1" thickBot="1" x14ac:dyDescent="0.3">
      <c r="A16" s="39" t="s">
        <v>110</v>
      </c>
      <c r="B16" s="38">
        <f>SUM(B12:B15)</f>
        <v>-442923</v>
      </c>
      <c r="C16" s="38">
        <f>SUM(C12:C15)</f>
        <v>-252860</v>
      </c>
      <c r="D16" s="38">
        <f>SUM(D12:D15)</f>
        <v>-695783</v>
      </c>
      <c r="E16" s="37"/>
    </row>
    <row r="17" spans="1:5" ht="16.2" thickTop="1" x14ac:dyDescent="0.3">
      <c r="A17" s="2"/>
      <c r="B17" s="2"/>
      <c r="C17" s="2"/>
      <c r="D17" s="2"/>
      <c r="E17" s="35"/>
    </row>
    <row r="18" spans="1:5" ht="15.6" x14ac:dyDescent="0.3">
      <c r="A18" s="2"/>
      <c r="B18" s="2"/>
      <c r="C18" s="2"/>
      <c r="D18" s="2"/>
      <c r="E18" s="35"/>
    </row>
    <row r="19" spans="1:5" ht="15.6" x14ac:dyDescent="0.3">
      <c r="A19" s="2"/>
      <c r="B19" s="2"/>
      <c r="C19" s="2"/>
      <c r="D19" s="18"/>
      <c r="E19" s="35"/>
    </row>
    <row r="20" spans="1:5" ht="15.6" x14ac:dyDescent="0.3">
      <c r="A20" s="2"/>
      <c r="B20" s="2"/>
      <c r="C20" s="36"/>
      <c r="D20" s="18"/>
      <c r="E20" s="35"/>
    </row>
    <row r="21" spans="1:5" ht="15.6" x14ac:dyDescent="0.3">
      <c r="A21" s="2"/>
      <c r="B21" s="2"/>
      <c r="C21" s="2"/>
      <c r="D21" s="2"/>
      <c r="E21" s="35"/>
    </row>
    <row r="22" spans="1:5" ht="15.6" x14ac:dyDescent="0.3">
      <c r="A22" s="2"/>
      <c r="B22" s="2"/>
      <c r="C22" s="2"/>
      <c r="D22" s="18"/>
      <c r="E22" s="3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EA49-92C7-43A9-A79F-4C378D264D88}">
  <dimension ref="A1:E24"/>
  <sheetViews>
    <sheetView workbookViewId="0">
      <selection activeCell="A2" sqref="A2:E2"/>
    </sheetView>
  </sheetViews>
  <sheetFormatPr defaultRowHeight="13.8" x14ac:dyDescent="0.25"/>
  <cols>
    <col min="1" max="1" width="31.44140625" style="1" customWidth="1"/>
    <col min="2" max="4" width="17.44140625" style="1" customWidth="1"/>
    <col min="5" max="5" width="53" style="1" customWidth="1"/>
    <col min="6" max="16384" width="8.88671875" style="1"/>
  </cols>
  <sheetData>
    <row r="1" spans="1:5" ht="15.6" x14ac:dyDescent="0.3">
      <c r="A1" s="54" t="s">
        <v>4</v>
      </c>
      <c r="B1" s="54"/>
      <c r="C1" s="54"/>
      <c r="D1" s="54"/>
      <c r="E1" s="54"/>
    </row>
    <row r="2" spans="1:5" ht="15.6" x14ac:dyDescent="0.3">
      <c r="A2" s="54" t="s">
        <v>97</v>
      </c>
      <c r="B2" s="54"/>
      <c r="C2" s="54"/>
      <c r="D2" s="54"/>
      <c r="E2" s="54"/>
    </row>
    <row r="3" spans="1:5" ht="15.6" x14ac:dyDescent="0.3">
      <c r="A3" s="54" t="s">
        <v>109</v>
      </c>
      <c r="B3" s="54"/>
      <c r="C3" s="54"/>
      <c r="D3" s="54"/>
      <c r="E3" s="54"/>
    </row>
    <row r="4" spans="1:5" ht="15.6" x14ac:dyDescent="0.3">
      <c r="A4" s="3"/>
      <c r="B4" s="3"/>
      <c r="C4" s="3"/>
      <c r="D4" s="3"/>
      <c r="E4" s="3"/>
    </row>
    <row r="5" spans="1:5" ht="15.6" x14ac:dyDescent="0.3">
      <c r="A5" s="2"/>
      <c r="B5" s="2"/>
      <c r="C5" s="2"/>
      <c r="D5" s="2"/>
      <c r="E5" s="2"/>
    </row>
    <row r="6" spans="1:5" ht="15.6" x14ac:dyDescent="0.3">
      <c r="A6" s="9" t="s">
        <v>108</v>
      </c>
      <c r="B6" s="8" t="s">
        <v>89</v>
      </c>
      <c r="C6" s="8" t="s">
        <v>88</v>
      </c>
      <c r="D6" s="8" t="s">
        <v>87</v>
      </c>
      <c r="E6" s="51" t="s">
        <v>86</v>
      </c>
    </row>
    <row r="7" spans="1:5" ht="60" customHeight="1" x14ac:dyDescent="0.25">
      <c r="A7" s="39" t="s">
        <v>107</v>
      </c>
      <c r="B7" s="42">
        <v>-16829</v>
      </c>
      <c r="C7" s="42">
        <v>0</v>
      </c>
      <c r="D7" s="42">
        <f t="shared" ref="D7:D13" si="0">+B7+C7</f>
        <v>-16829</v>
      </c>
      <c r="E7" s="37" t="s">
        <v>84</v>
      </c>
    </row>
    <row r="8" spans="1:5" ht="60" customHeight="1" x14ac:dyDescent="0.25">
      <c r="A8" s="39" t="s">
        <v>106</v>
      </c>
      <c r="B8" s="41">
        <v>-133977</v>
      </c>
      <c r="C8" s="41">
        <v>0</v>
      </c>
      <c r="D8" s="41">
        <f t="shared" si="0"/>
        <v>-133977</v>
      </c>
      <c r="E8" s="37" t="s">
        <v>82</v>
      </c>
    </row>
    <row r="9" spans="1:5" ht="60" customHeight="1" x14ac:dyDescent="0.25">
      <c r="A9" s="39" t="s">
        <v>105</v>
      </c>
      <c r="B9" s="41">
        <v>0</v>
      </c>
      <c r="C9" s="41">
        <v>-3555</v>
      </c>
      <c r="D9" s="41">
        <f t="shared" si="0"/>
        <v>-3555</v>
      </c>
      <c r="E9" s="37" t="s">
        <v>112</v>
      </c>
    </row>
    <row r="10" spans="1:5" ht="60" customHeight="1" x14ac:dyDescent="0.25">
      <c r="A10" s="39" t="s">
        <v>104</v>
      </c>
      <c r="B10" s="41">
        <v>0</v>
      </c>
      <c r="C10" s="41">
        <v>-184126</v>
      </c>
      <c r="D10" s="41">
        <f t="shared" si="0"/>
        <v>-184126</v>
      </c>
      <c r="E10" s="37" t="s">
        <v>82</v>
      </c>
    </row>
    <row r="11" spans="1:5" ht="65.400000000000006" customHeight="1" x14ac:dyDescent="0.25">
      <c r="A11" s="39" t="s">
        <v>103</v>
      </c>
      <c r="B11" s="40">
        <v>-61489</v>
      </c>
      <c r="C11" s="40">
        <v>-4880</v>
      </c>
      <c r="D11" s="40">
        <f t="shared" si="0"/>
        <v>-66369</v>
      </c>
      <c r="E11" s="37" t="s">
        <v>102</v>
      </c>
    </row>
    <row r="12" spans="1:5" ht="60" customHeight="1" x14ac:dyDescent="0.25">
      <c r="A12" s="39" t="s">
        <v>101</v>
      </c>
      <c r="B12" s="40">
        <v>-12182</v>
      </c>
      <c r="C12" s="40">
        <v>-10800</v>
      </c>
      <c r="D12" s="40">
        <f t="shared" si="0"/>
        <v>-22982</v>
      </c>
      <c r="E12" s="37" t="s">
        <v>111</v>
      </c>
    </row>
    <row r="13" spans="1:5" ht="60" customHeight="1" x14ac:dyDescent="0.25">
      <c r="A13" s="39" t="s">
        <v>100</v>
      </c>
      <c r="B13" s="40">
        <v>-13912</v>
      </c>
      <c r="C13" s="40">
        <v>0</v>
      </c>
      <c r="D13" s="40">
        <f t="shared" si="0"/>
        <v>-13912</v>
      </c>
      <c r="E13" s="37" t="s">
        <v>99</v>
      </c>
    </row>
    <row r="14" spans="1:5" ht="16.2" thickBot="1" x14ac:dyDescent="0.35">
      <c r="A14" s="2" t="s">
        <v>64</v>
      </c>
      <c r="B14" s="52">
        <f>SUM(B7:B13)</f>
        <v>-238389</v>
      </c>
      <c r="C14" s="52">
        <f>SUM(C7:C13)</f>
        <v>-203361</v>
      </c>
      <c r="D14" s="52">
        <f>SUM(D7:D13)</f>
        <v>-441750</v>
      </c>
      <c r="E14" s="2"/>
    </row>
    <row r="15" spans="1:5" ht="16.2" thickTop="1" x14ac:dyDescent="0.3">
      <c r="A15" s="2"/>
      <c r="B15" s="18"/>
      <c r="C15" s="18"/>
      <c r="D15" s="18"/>
      <c r="E15" s="2"/>
    </row>
    <row r="16" spans="1:5" ht="15.6" x14ac:dyDescent="0.3">
      <c r="A16" s="2"/>
      <c r="B16" s="2"/>
      <c r="C16" s="2"/>
      <c r="D16" s="2"/>
      <c r="E16" s="2"/>
    </row>
    <row r="17" spans="1:5" ht="15.6" x14ac:dyDescent="0.3">
      <c r="A17" s="9" t="s">
        <v>98</v>
      </c>
      <c r="B17" s="8" t="s">
        <v>89</v>
      </c>
      <c r="C17" s="8" t="s">
        <v>88</v>
      </c>
      <c r="D17" s="8" t="s">
        <v>87</v>
      </c>
      <c r="E17" s="51" t="s">
        <v>86</v>
      </c>
    </row>
    <row r="18" spans="1:5" ht="15.6" x14ac:dyDescent="0.3">
      <c r="A18" s="2"/>
      <c r="B18" s="13">
        <v>0</v>
      </c>
      <c r="C18" s="13">
        <v>0</v>
      </c>
      <c r="D18" s="13">
        <f>+B18+C18</f>
        <v>0</v>
      </c>
      <c r="E18" s="18"/>
    </row>
    <row r="19" spans="1:5" ht="16.2" thickBot="1" x14ac:dyDescent="0.35">
      <c r="A19" s="2" t="s">
        <v>64</v>
      </c>
      <c r="B19" s="50">
        <f>SUM(B18:B18)</f>
        <v>0</v>
      </c>
      <c r="C19" s="50">
        <f>SUM(C18:C18)</f>
        <v>0</v>
      </c>
      <c r="D19" s="50">
        <f>SUM(D18:D18)</f>
        <v>0</v>
      </c>
      <c r="E19" s="2"/>
    </row>
    <row r="20" spans="1:5" ht="16.2" thickTop="1" x14ac:dyDescent="0.3">
      <c r="A20" s="2"/>
      <c r="B20" s="2"/>
      <c r="C20" s="2"/>
      <c r="D20" s="2"/>
      <c r="E20" s="2"/>
    </row>
    <row r="24" spans="1:5" x14ac:dyDescent="0.25">
      <c r="D24" s="49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F9B7-83A8-498E-8B17-01B20CCBE6E7}">
  <dimension ref="A1:D35"/>
  <sheetViews>
    <sheetView topLeftCell="A22" workbookViewId="0">
      <selection activeCell="B26" sqref="B26:D34"/>
    </sheetView>
  </sheetViews>
  <sheetFormatPr defaultRowHeight="14.4" x14ac:dyDescent="0.3"/>
  <cols>
    <col min="1" max="1" width="11.21875" customWidth="1"/>
    <col min="2" max="2" width="14.88671875" customWidth="1"/>
    <col min="3" max="3" width="13.5546875" customWidth="1"/>
    <col min="4" max="4" width="14.33203125" customWidth="1"/>
  </cols>
  <sheetData>
    <row r="1" spans="1:4" ht="15.6" x14ac:dyDescent="0.3">
      <c r="A1" s="54" t="s">
        <v>4</v>
      </c>
      <c r="B1" s="54"/>
      <c r="C1" s="54"/>
      <c r="D1" s="54"/>
    </row>
    <row r="2" spans="1:4" ht="15.6" x14ac:dyDescent="0.3">
      <c r="A2" s="54" t="s">
        <v>7</v>
      </c>
      <c r="B2" s="54"/>
      <c r="C2" s="54"/>
      <c r="D2" s="54"/>
    </row>
    <row r="3" spans="1:4" ht="15.6" x14ac:dyDescent="0.3">
      <c r="A3" s="54" t="s">
        <v>8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3" t="s">
        <v>3</v>
      </c>
    </row>
    <row r="6" spans="1:4" ht="15.6" x14ac:dyDescent="0.3">
      <c r="A6" s="2"/>
      <c r="B6" s="2"/>
      <c r="C6" s="2"/>
      <c r="D6" s="54"/>
    </row>
    <row r="7" spans="1:4" ht="15.6" x14ac:dyDescent="0.3">
      <c r="A7" s="3" t="s">
        <v>0</v>
      </c>
      <c r="B7" s="3" t="s">
        <v>2</v>
      </c>
      <c r="C7" s="3" t="s">
        <v>1</v>
      </c>
      <c r="D7" s="54"/>
    </row>
    <row r="8" spans="1:4" ht="15.6" x14ac:dyDescent="0.3">
      <c r="A8" s="2">
        <v>2017</v>
      </c>
      <c r="B8" s="7">
        <v>23.725878000000002</v>
      </c>
      <c r="C8" s="7">
        <v>36.980992000000001</v>
      </c>
      <c r="D8" s="7">
        <v>43.815185999999997</v>
      </c>
    </row>
    <row r="9" spans="1:4" ht="15.6" x14ac:dyDescent="0.3">
      <c r="A9" s="2">
        <v>2018</v>
      </c>
      <c r="B9" s="7">
        <v>23.913862999999999</v>
      </c>
      <c r="C9" s="7">
        <v>38.798741</v>
      </c>
      <c r="D9" s="7">
        <v>43.874214000000002</v>
      </c>
    </row>
    <row r="10" spans="1:4" ht="15.6" x14ac:dyDescent="0.3">
      <c r="A10" s="2">
        <v>2019</v>
      </c>
      <c r="B10" s="7">
        <v>24.598521000000002</v>
      </c>
      <c r="C10" s="7">
        <v>39.784576999999999</v>
      </c>
      <c r="D10" s="7">
        <v>46.054811999999998</v>
      </c>
    </row>
    <row r="11" spans="1:4" ht="15.6" x14ac:dyDescent="0.3">
      <c r="A11" s="4">
        <v>43861</v>
      </c>
      <c r="B11" s="7">
        <v>23.332082</v>
      </c>
      <c r="C11" s="7">
        <v>32.964545000000001</v>
      </c>
      <c r="D11" s="7">
        <v>43.514032</v>
      </c>
    </row>
    <row r="12" spans="1:4" ht="15.6" x14ac:dyDescent="0.3">
      <c r="A12" s="4">
        <v>43890</v>
      </c>
      <c r="B12" s="7">
        <v>22.684249999999999</v>
      </c>
      <c r="C12" s="7">
        <v>28.987272000000001</v>
      </c>
      <c r="D12" s="7">
        <v>44.355414000000003</v>
      </c>
    </row>
    <row r="13" spans="1:4" ht="15.6" x14ac:dyDescent="0.3">
      <c r="A13" s="4">
        <v>43921</v>
      </c>
      <c r="B13" s="7">
        <v>21.902069000000001</v>
      </c>
      <c r="C13" s="7">
        <v>29.336362999999999</v>
      </c>
      <c r="D13" s="7">
        <v>41.613883000000001</v>
      </c>
    </row>
    <row r="14" spans="1:4" ht="15.6" x14ac:dyDescent="0.3">
      <c r="A14" s="4">
        <v>43951</v>
      </c>
      <c r="B14" s="7">
        <v>23.293617000000001</v>
      </c>
      <c r="C14" s="7">
        <v>32.6</v>
      </c>
      <c r="D14" s="7">
        <v>44.040165999999999</v>
      </c>
    </row>
    <row r="15" spans="1:4" ht="15.6" x14ac:dyDescent="0.3">
      <c r="A15" s="4">
        <v>43982</v>
      </c>
      <c r="B15" s="7">
        <v>26.857175999999999</v>
      </c>
      <c r="C15" s="7">
        <v>60.381818000000003</v>
      </c>
      <c r="D15" s="7">
        <v>52.366024000000003</v>
      </c>
    </row>
    <row r="16" spans="1:4" ht="15.6" x14ac:dyDescent="0.3">
      <c r="A16" s="4">
        <v>44012</v>
      </c>
      <c r="B16" s="7">
        <v>27.138567999999999</v>
      </c>
      <c r="C16" s="7">
        <v>44.95</v>
      </c>
      <c r="D16" s="7">
        <v>51.886214000000002</v>
      </c>
    </row>
    <row r="17" spans="1:4" ht="15.6" x14ac:dyDescent="0.3">
      <c r="A17" s="2"/>
      <c r="B17" s="2"/>
      <c r="C17" s="2"/>
      <c r="D17" s="2"/>
    </row>
    <row r="18" spans="1:4" ht="15.6" x14ac:dyDescent="0.3">
      <c r="A18" s="2"/>
      <c r="B18" s="2"/>
      <c r="C18" s="2"/>
      <c r="D18" s="2"/>
    </row>
    <row r="19" spans="1:4" ht="15.6" x14ac:dyDescent="0.3">
      <c r="A19" s="54" t="s">
        <v>4</v>
      </c>
      <c r="B19" s="54"/>
      <c r="C19" s="54"/>
      <c r="D19" s="54"/>
    </row>
    <row r="20" spans="1:4" ht="15.6" x14ac:dyDescent="0.3">
      <c r="A20" s="54" t="s">
        <v>9</v>
      </c>
      <c r="B20" s="54"/>
      <c r="C20" s="54"/>
      <c r="D20" s="54"/>
    </row>
    <row r="21" spans="1:4" ht="15.6" x14ac:dyDescent="0.3">
      <c r="A21" s="54" t="s">
        <v>8</v>
      </c>
      <c r="B21" s="54"/>
      <c r="C21" s="54"/>
      <c r="D21" s="54"/>
    </row>
    <row r="22" spans="1:4" ht="15.6" x14ac:dyDescent="0.3">
      <c r="A22" s="2"/>
      <c r="B22" s="2"/>
      <c r="C22" s="2"/>
      <c r="D22" s="2"/>
    </row>
    <row r="23" spans="1:4" ht="15.6" x14ac:dyDescent="0.3">
      <c r="A23" s="2"/>
      <c r="B23" s="2"/>
      <c r="C23" s="2"/>
      <c r="D23" s="53" t="s">
        <v>3</v>
      </c>
    </row>
    <row r="24" spans="1:4" ht="15.6" x14ac:dyDescent="0.3">
      <c r="A24" s="2"/>
      <c r="B24" s="2"/>
      <c r="C24" s="2"/>
      <c r="D24" s="54"/>
    </row>
    <row r="25" spans="1:4" ht="15.6" x14ac:dyDescent="0.3">
      <c r="A25" s="2" t="s">
        <v>0</v>
      </c>
      <c r="B25" s="2" t="s">
        <v>2</v>
      </c>
      <c r="C25" s="2" t="s">
        <v>1</v>
      </c>
      <c r="D25" s="54"/>
    </row>
    <row r="26" spans="1:4" ht="15.6" x14ac:dyDescent="0.3">
      <c r="A26" s="2">
        <v>2017</v>
      </c>
      <c r="B26" s="7">
        <v>83.202522999999999</v>
      </c>
      <c r="C26" s="7">
        <v>106.96166599999999</v>
      </c>
      <c r="D26" s="7">
        <v>750.07142799999997</v>
      </c>
    </row>
    <row r="27" spans="1:4" ht="15.6" x14ac:dyDescent="0.3">
      <c r="A27" s="2">
        <v>2018</v>
      </c>
      <c r="B27" s="7">
        <v>85.094500999999994</v>
      </c>
      <c r="C27" s="7">
        <v>111.833333</v>
      </c>
      <c r="D27" s="7">
        <v>725.52611999999999</v>
      </c>
    </row>
    <row r="28" spans="1:4" ht="15.6" x14ac:dyDescent="0.3">
      <c r="A28" s="2">
        <v>2019</v>
      </c>
      <c r="B28" s="7">
        <v>90.799550999999994</v>
      </c>
      <c r="C28" s="7">
        <v>188.3</v>
      </c>
      <c r="D28" s="7">
        <v>691.69952599999999</v>
      </c>
    </row>
    <row r="29" spans="1:4" ht="15.6" x14ac:dyDescent="0.3">
      <c r="A29" s="4">
        <v>43861</v>
      </c>
      <c r="B29" s="7">
        <v>76.396540000000002</v>
      </c>
      <c r="C29" s="7">
        <v>282.96499999999997</v>
      </c>
      <c r="D29" s="7">
        <v>582.59930599999996</v>
      </c>
    </row>
    <row r="30" spans="1:4" ht="15.6" x14ac:dyDescent="0.3">
      <c r="A30" s="4">
        <v>43890</v>
      </c>
      <c r="B30" s="7">
        <v>75.404894999999996</v>
      </c>
      <c r="C30" s="7">
        <v>277.95999999999998</v>
      </c>
      <c r="D30" s="7">
        <v>634.54349999999999</v>
      </c>
    </row>
    <row r="31" spans="1:4" ht="15.6" x14ac:dyDescent="0.3">
      <c r="A31" s="4">
        <v>43921</v>
      </c>
      <c r="B31" s="7">
        <v>69.941198999999997</v>
      </c>
      <c r="C31" s="7">
        <v>269.6925</v>
      </c>
      <c r="D31" s="7">
        <v>610.11754199999996</v>
      </c>
    </row>
    <row r="32" spans="1:4" ht="15.6" x14ac:dyDescent="0.3">
      <c r="A32" s="4">
        <v>43951</v>
      </c>
      <c r="B32" s="7">
        <v>78.257812000000001</v>
      </c>
      <c r="C32" s="7">
        <v>254.98249999999999</v>
      </c>
      <c r="D32" s="7">
        <v>591.798901</v>
      </c>
    </row>
    <row r="33" spans="1:4" ht="15.6" x14ac:dyDescent="0.3">
      <c r="A33" s="4">
        <v>43982</v>
      </c>
      <c r="B33" s="7">
        <v>79.045713000000006</v>
      </c>
      <c r="C33" s="7">
        <v>72.185000000000002</v>
      </c>
      <c r="D33" s="7">
        <v>459.52160600000002</v>
      </c>
    </row>
    <row r="34" spans="1:4" ht="15.6" x14ac:dyDescent="0.3">
      <c r="A34" s="4">
        <v>44012</v>
      </c>
      <c r="B34" s="7">
        <v>87.002460999999997</v>
      </c>
      <c r="C34" s="7">
        <v>136.44749999999999</v>
      </c>
      <c r="D34" s="7">
        <v>455.47715299999999</v>
      </c>
    </row>
    <row r="35" spans="1:4" ht="15.6" x14ac:dyDescent="0.3">
      <c r="A35" s="2"/>
      <c r="B35" s="2"/>
      <c r="C35" s="2"/>
      <c r="D35" s="2"/>
    </row>
  </sheetData>
  <mergeCells count="8">
    <mergeCell ref="A19:D19"/>
    <mergeCell ref="A20:D20"/>
    <mergeCell ref="A21:D21"/>
    <mergeCell ref="D23:D25"/>
    <mergeCell ref="A1:D1"/>
    <mergeCell ref="A2:D2"/>
    <mergeCell ref="A3:D3"/>
    <mergeCell ref="D5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B077-54F1-4F33-BAB7-5519CA510F26}">
  <dimension ref="A1:D19"/>
  <sheetViews>
    <sheetView workbookViewId="0">
      <selection activeCell="B8" sqref="B8:D16"/>
    </sheetView>
  </sheetViews>
  <sheetFormatPr defaultRowHeight="14.4" x14ac:dyDescent="0.3"/>
  <cols>
    <col min="1" max="1" width="10" customWidth="1"/>
    <col min="2" max="2" width="14.77734375" customWidth="1"/>
    <col min="3" max="3" width="14" customWidth="1"/>
    <col min="4" max="4" width="14.88671875" customWidth="1"/>
  </cols>
  <sheetData>
    <row r="1" spans="1:4" ht="15.6" x14ac:dyDescent="0.3">
      <c r="A1" s="54" t="s">
        <v>4</v>
      </c>
      <c r="B1" s="54"/>
      <c r="C1" s="54"/>
      <c r="D1" s="54"/>
    </row>
    <row r="2" spans="1:4" ht="15.6" x14ac:dyDescent="0.3">
      <c r="A2" s="54" t="s">
        <v>10</v>
      </c>
      <c r="B2" s="54"/>
      <c r="C2" s="54"/>
      <c r="D2" s="54"/>
    </row>
    <row r="3" spans="1:4" ht="15.6" x14ac:dyDescent="0.3">
      <c r="A3" s="54" t="s">
        <v>11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3" t="s">
        <v>3</v>
      </c>
    </row>
    <row r="6" spans="1:4" ht="15.6" x14ac:dyDescent="0.3">
      <c r="A6" s="2"/>
      <c r="B6" s="2"/>
      <c r="C6" s="2"/>
      <c r="D6" s="54"/>
    </row>
    <row r="7" spans="1:4" ht="15.6" x14ac:dyDescent="0.3">
      <c r="A7" s="3" t="s">
        <v>0</v>
      </c>
      <c r="B7" s="3" t="s">
        <v>2</v>
      </c>
      <c r="C7" s="3" t="s">
        <v>1</v>
      </c>
      <c r="D7" s="54"/>
    </row>
    <row r="8" spans="1:4" ht="15.6" x14ac:dyDescent="0.3">
      <c r="A8" s="2">
        <v>2017</v>
      </c>
      <c r="B8" s="7">
        <v>27.429106000000001</v>
      </c>
      <c r="C8" s="7">
        <v>50.738304999999997</v>
      </c>
      <c r="D8" s="7">
        <v>102.972638</v>
      </c>
    </row>
    <row r="9" spans="1:4" ht="15.6" x14ac:dyDescent="0.3">
      <c r="A9" s="2">
        <v>2018</v>
      </c>
      <c r="B9" s="7">
        <v>27.692359</v>
      </c>
      <c r="C9" s="7">
        <v>57.411296999999998</v>
      </c>
      <c r="D9" s="7">
        <v>100.186001</v>
      </c>
    </row>
    <row r="10" spans="1:4" ht="15.6" x14ac:dyDescent="0.3">
      <c r="A10" s="2">
        <v>2019</v>
      </c>
      <c r="B10" s="7">
        <v>29.030083000000001</v>
      </c>
      <c r="C10" s="7">
        <v>76.261692999999994</v>
      </c>
      <c r="D10" s="7">
        <v>104.956068</v>
      </c>
    </row>
    <row r="11" spans="1:4" ht="15.6" x14ac:dyDescent="0.3">
      <c r="A11" s="4">
        <v>43861</v>
      </c>
      <c r="B11" s="7">
        <v>27.238406999999999</v>
      </c>
      <c r="C11" s="7">
        <v>97.799333000000004</v>
      </c>
      <c r="D11" s="7">
        <v>96.410607999999996</v>
      </c>
    </row>
    <row r="12" spans="1:4" ht="15.6" x14ac:dyDescent="0.3">
      <c r="A12" s="4">
        <v>43890</v>
      </c>
      <c r="B12" s="7">
        <v>26.223064999999998</v>
      </c>
      <c r="C12" s="7">
        <v>95.38</v>
      </c>
      <c r="D12" s="7">
        <v>102.338019</v>
      </c>
    </row>
    <row r="13" spans="1:4" ht="15.6" x14ac:dyDescent="0.3">
      <c r="A13" s="4">
        <v>43921</v>
      </c>
      <c r="B13" s="7">
        <v>25.020424999999999</v>
      </c>
      <c r="C13" s="7">
        <v>93.431332999999995</v>
      </c>
      <c r="D13" s="7">
        <v>97.309590999999998</v>
      </c>
    </row>
    <row r="14" spans="1:4" ht="15.6" x14ac:dyDescent="0.3">
      <c r="A14" s="4">
        <v>43951</v>
      </c>
      <c r="B14" s="7">
        <v>26.578498</v>
      </c>
      <c r="C14" s="7">
        <v>90.167332999999999</v>
      </c>
      <c r="D14" s="7">
        <v>97.34348</v>
      </c>
    </row>
    <row r="15" spans="1:4" ht="15.6" x14ac:dyDescent="0.3">
      <c r="A15" s="4">
        <v>43982</v>
      </c>
      <c r="B15" s="7">
        <v>29.878226999999999</v>
      </c>
      <c r="C15" s="7">
        <v>62.582666000000003</v>
      </c>
      <c r="D15" s="7">
        <v>91.290103999999999</v>
      </c>
    </row>
    <row r="16" spans="1:4" ht="15.6" x14ac:dyDescent="0.3">
      <c r="A16" s="4">
        <v>44012</v>
      </c>
      <c r="B16" s="7">
        <v>30.303145000000001</v>
      </c>
      <c r="C16" s="7">
        <v>64.065332999999995</v>
      </c>
      <c r="D16" s="7">
        <v>89.442311000000004</v>
      </c>
    </row>
    <row r="17" spans="1:4" ht="15.6" x14ac:dyDescent="0.3">
      <c r="A17" s="2"/>
      <c r="B17" s="2"/>
      <c r="C17" s="2"/>
      <c r="D17" s="2"/>
    </row>
    <row r="18" spans="1:4" ht="15.6" x14ac:dyDescent="0.3">
      <c r="A18" s="2"/>
      <c r="B18" s="2"/>
      <c r="C18" s="2"/>
      <c r="D18" s="2"/>
    </row>
    <row r="19" spans="1:4" ht="15.6" x14ac:dyDescent="0.3">
      <c r="A19" s="2"/>
      <c r="B19" s="2"/>
      <c r="C19" s="2"/>
      <c r="D19" s="2"/>
    </row>
  </sheetData>
  <mergeCells count="4">
    <mergeCell ref="A1:D1"/>
    <mergeCell ref="A2:D2"/>
    <mergeCell ref="A3:D3"/>
    <mergeCell ref="D5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8360-FEF5-4D64-8B22-F3B3BE85B704}">
  <dimension ref="A1:D34"/>
  <sheetViews>
    <sheetView topLeftCell="A2" workbookViewId="0">
      <selection activeCell="B8" sqref="B8"/>
    </sheetView>
  </sheetViews>
  <sheetFormatPr defaultRowHeight="14.4" x14ac:dyDescent="0.3"/>
  <cols>
    <col min="2" max="2" width="12.77734375" customWidth="1"/>
    <col min="3" max="3" width="12.6640625" customWidth="1"/>
    <col min="4" max="4" width="13.33203125" customWidth="1"/>
  </cols>
  <sheetData>
    <row r="1" spans="1:4" ht="15.6" x14ac:dyDescent="0.3">
      <c r="A1" s="54" t="s">
        <v>4</v>
      </c>
      <c r="B1" s="54"/>
      <c r="C1" s="54"/>
      <c r="D1" s="54"/>
    </row>
    <row r="2" spans="1:4" ht="15.6" x14ac:dyDescent="0.3">
      <c r="A2" s="54" t="s">
        <v>12</v>
      </c>
      <c r="B2" s="54"/>
      <c r="C2" s="54"/>
      <c r="D2" s="54"/>
    </row>
    <row r="3" spans="1:4" ht="15.6" x14ac:dyDescent="0.3">
      <c r="A3" s="54" t="s">
        <v>13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3" t="s">
        <v>3</v>
      </c>
    </row>
    <row r="6" spans="1:4" ht="15.6" x14ac:dyDescent="0.3">
      <c r="A6" s="2"/>
      <c r="B6" s="2"/>
      <c r="C6" s="2"/>
      <c r="D6" s="54"/>
    </row>
    <row r="7" spans="1:4" ht="15.6" x14ac:dyDescent="0.3">
      <c r="A7" s="3" t="s">
        <v>0</v>
      </c>
      <c r="B7" s="3" t="s">
        <v>2</v>
      </c>
      <c r="C7" s="3" t="s">
        <v>1</v>
      </c>
      <c r="D7" s="54"/>
    </row>
    <row r="8" spans="1:4" ht="15.6" x14ac:dyDescent="0.3">
      <c r="A8" s="2">
        <v>2017</v>
      </c>
      <c r="B8" s="7">
        <v>23.219472</v>
      </c>
      <c r="C8" s="7">
        <v>36.378936000000003</v>
      </c>
      <c r="D8" s="7">
        <v>41.393352</v>
      </c>
    </row>
    <row r="9" spans="1:4" ht="15.6" x14ac:dyDescent="0.3">
      <c r="A9" s="2">
        <v>2018</v>
      </c>
      <c r="B9" s="7">
        <v>23.229289000000001</v>
      </c>
      <c r="C9" s="7">
        <v>37.958041000000001</v>
      </c>
      <c r="D9" s="7">
        <v>41.505454999999998</v>
      </c>
    </row>
    <row r="10" spans="1:4" ht="15.6" x14ac:dyDescent="0.3">
      <c r="A10" s="2">
        <v>2019</v>
      </c>
      <c r="B10" s="7">
        <v>24.166976999999999</v>
      </c>
      <c r="C10" s="7">
        <v>39.274436000000001</v>
      </c>
      <c r="D10" s="7">
        <v>43.800961000000001</v>
      </c>
    </row>
    <row r="11" spans="1:4" ht="15.6" x14ac:dyDescent="0.3">
      <c r="A11" s="4">
        <v>43861</v>
      </c>
      <c r="B11" s="7">
        <v>23.369961</v>
      </c>
      <c r="C11" s="7">
        <v>30.344545</v>
      </c>
      <c r="D11" s="7">
        <v>42.125171999999999</v>
      </c>
    </row>
    <row r="12" spans="1:4" ht="15.6" x14ac:dyDescent="0.3">
      <c r="A12" s="4">
        <v>43890</v>
      </c>
      <c r="B12" s="7">
        <v>22.452082000000001</v>
      </c>
      <c r="C12" s="7">
        <v>28.987272000000001</v>
      </c>
      <c r="D12" s="7">
        <v>43.227153000000001</v>
      </c>
    </row>
    <row r="13" spans="1:4" ht="15.6" x14ac:dyDescent="0.3">
      <c r="A13" s="4">
        <v>43921</v>
      </c>
      <c r="B13" s="7">
        <v>21.563663999999999</v>
      </c>
      <c r="C13" s="7">
        <v>29.336362999999999</v>
      </c>
      <c r="D13" s="7">
        <v>39.433684999999997</v>
      </c>
    </row>
    <row r="14" spans="1:4" ht="15.6" x14ac:dyDescent="0.3">
      <c r="A14" s="4">
        <v>43951</v>
      </c>
      <c r="B14" s="7">
        <v>22.863835999999999</v>
      </c>
      <c r="C14" s="7">
        <v>30.197272000000002</v>
      </c>
      <c r="D14" s="7">
        <v>41.867845000000003</v>
      </c>
    </row>
    <row r="15" spans="1:4" ht="15.6" x14ac:dyDescent="0.3">
      <c r="A15" s="4">
        <v>43982</v>
      </c>
      <c r="B15" s="7">
        <v>26.533726000000001</v>
      </c>
      <c r="C15" s="7">
        <v>60.648181000000001</v>
      </c>
      <c r="D15" s="7">
        <v>50.393734000000002</v>
      </c>
    </row>
    <row r="16" spans="1:4" ht="15.6" x14ac:dyDescent="0.3">
      <c r="A16" s="4">
        <v>44012</v>
      </c>
      <c r="B16" s="7">
        <v>26.251242000000001</v>
      </c>
      <c r="C16" s="7">
        <v>40.340909000000003</v>
      </c>
      <c r="D16" s="7">
        <v>49.320939000000003</v>
      </c>
    </row>
    <row r="17" spans="1:4" ht="15.6" x14ac:dyDescent="0.3">
      <c r="A17" s="2"/>
      <c r="B17" s="7"/>
      <c r="C17" s="7"/>
      <c r="D17" s="7"/>
    </row>
    <row r="18" spans="1:4" ht="15.6" x14ac:dyDescent="0.3">
      <c r="A18" s="2"/>
      <c r="B18" s="2"/>
      <c r="C18" s="2"/>
      <c r="D18" s="2"/>
    </row>
    <row r="19" spans="1:4" ht="15.6" x14ac:dyDescent="0.3">
      <c r="A19" s="54" t="s">
        <v>4</v>
      </c>
      <c r="B19" s="54"/>
      <c r="C19" s="54"/>
      <c r="D19" s="54"/>
    </row>
    <row r="20" spans="1:4" ht="15.6" x14ac:dyDescent="0.3">
      <c r="A20" s="54" t="s">
        <v>14</v>
      </c>
      <c r="B20" s="54"/>
      <c r="C20" s="54"/>
      <c r="D20" s="54"/>
    </row>
    <row r="21" spans="1:4" ht="15.6" x14ac:dyDescent="0.3">
      <c r="A21" s="54" t="s">
        <v>13</v>
      </c>
      <c r="B21" s="54"/>
      <c r="C21" s="54"/>
      <c r="D21" s="54"/>
    </row>
    <row r="22" spans="1:4" ht="15.6" x14ac:dyDescent="0.3">
      <c r="A22" s="2"/>
      <c r="B22" s="2"/>
      <c r="C22" s="2"/>
      <c r="D22" s="2"/>
    </row>
    <row r="23" spans="1:4" ht="15.6" x14ac:dyDescent="0.3">
      <c r="A23" s="2"/>
      <c r="B23" s="2"/>
      <c r="C23" s="2"/>
      <c r="D23" s="53" t="s">
        <v>3</v>
      </c>
    </row>
    <row r="24" spans="1:4" ht="15.6" x14ac:dyDescent="0.3">
      <c r="A24" s="2"/>
      <c r="B24" s="2"/>
      <c r="C24" s="2"/>
      <c r="D24" s="54"/>
    </row>
    <row r="25" spans="1:4" ht="15.6" x14ac:dyDescent="0.3">
      <c r="A25" s="3" t="s">
        <v>0</v>
      </c>
      <c r="B25" s="3" t="s">
        <v>2</v>
      </c>
      <c r="C25" s="3" t="s">
        <v>1</v>
      </c>
      <c r="D25" s="54"/>
    </row>
    <row r="26" spans="1:4" ht="15.6" x14ac:dyDescent="0.3">
      <c r="A26" s="2">
        <v>2017</v>
      </c>
      <c r="B26" s="7">
        <v>82.999071999999998</v>
      </c>
      <c r="C26" s="7">
        <v>106.97916600000001</v>
      </c>
      <c r="D26" s="7">
        <v>726.30841599999997</v>
      </c>
    </row>
    <row r="27" spans="1:4" ht="15.6" x14ac:dyDescent="0.3">
      <c r="A27" s="2">
        <v>2018</v>
      </c>
      <c r="B27" s="7">
        <v>85.730806000000001</v>
      </c>
      <c r="C27" s="7">
        <v>123.645</v>
      </c>
      <c r="D27" s="7">
        <v>690.35714399999995</v>
      </c>
    </row>
    <row r="28" spans="1:4" ht="15.6" x14ac:dyDescent="0.3">
      <c r="A28" s="2">
        <v>2019</v>
      </c>
      <c r="B28" s="7">
        <v>90.402799999999999</v>
      </c>
      <c r="C28" s="7">
        <v>188.010425</v>
      </c>
      <c r="D28" s="7">
        <v>673.82454900000005</v>
      </c>
    </row>
    <row r="29" spans="1:4" ht="15.6" x14ac:dyDescent="0.3">
      <c r="A29" s="4">
        <v>43861</v>
      </c>
      <c r="B29" s="7">
        <v>76.424646999999993</v>
      </c>
      <c r="C29" s="7">
        <v>283.3</v>
      </c>
      <c r="D29" s="7">
        <v>581.49787900000001</v>
      </c>
    </row>
    <row r="30" spans="1:4" ht="15.6" x14ac:dyDescent="0.3">
      <c r="A30" s="4">
        <v>43890</v>
      </c>
      <c r="B30" s="7">
        <v>74.019110999999995</v>
      </c>
      <c r="C30" s="7">
        <v>277.95999999999998</v>
      </c>
      <c r="D30" s="7">
        <v>633.86914400000001</v>
      </c>
    </row>
    <row r="31" spans="1:4" ht="15.6" x14ac:dyDescent="0.3">
      <c r="A31" s="4">
        <v>43921</v>
      </c>
      <c r="B31" s="7">
        <v>68.942881</v>
      </c>
      <c r="C31" s="7">
        <v>269.6925</v>
      </c>
      <c r="D31" s="7">
        <v>608.085058</v>
      </c>
    </row>
    <row r="32" spans="1:4" ht="15.6" x14ac:dyDescent="0.3">
      <c r="A32" s="4">
        <v>43951</v>
      </c>
      <c r="B32" s="7">
        <v>73.430575000000005</v>
      </c>
      <c r="C32" s="7">
        <v>255.08500000000001</v>
      </c>
      <c r="D32" s="7">
        <v>587.59328100000005</v>
      </c>
    </row>
    <row r="33" spans="1:4" ht="15.6" x14ac:dyDescent="0.3">
      <c r="A33" s="4">
        <v>43982</v>
      </c>
      <c r="B33" s="7">
        <v>71.573276000000007</v>
      </c>
      <c r="C33" s="7">
        <v>67.902500000000003</v>
      </c>
      <c r="D33" s="7">
        <v>456.23192999999998</v>
      </c>
    </row>
    <row r="34" spans="1:4" ht="15.6" x14ac:dyDescent="0.3">
      <c r="A34" s="4">
        <v>44012</v>
      </c>
      <c r="B34" s="7">
        <v>79.844020999999998</v>
      </c>
      <c r="C34" s="7">
        <v>129.3075</v>
      </c>
      <c r="D34" s="7">
        <v>450.275148</v>
      </c>
    </row>
  </sheetData>
  <mergeCells count="8">
    <mergeCell ref="A21:D21"/>
    <mergeCell ref="D23:D25"/>
    <mergeCell ref="A1:D1"/>
    <mergeCell ref="A2:D2"/>
    <mergeCell ref="A3:D3"/>
    <mergeCell ref="D5:D7"/>
    <mergeCell ref="A19:D19"/>
    <mergeCell ref="A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DB28-36BB-4B7A-82FC-B7666580B148}">
  <dimension ref="A1:D21"/>
  <sheetViews>
    <sheetView workbookViewId="0">
      <selection activeCell="E16" sqref="E16"/>
    </sheetView>
  </sheetViews>
  <sheetFormatPr defaultRowHeight="14.4" x14ac:dyDescent="0.3"/>
  <cols>
    <col min="1" max="1" width="17.44140625" customWidth="1"/>
    <col min="2" max="2" width="15" customWidth="1"/>
    <col min="3" max="3" width="16.6640625" customWidth="1"/>
    <col min="4" max="4" width="15.5546875" customWidth="1"/>
  </cols>
  <sheetData>
    <row r="1" spans="1:4" ht="15.6" x14ac:dyDescent="0.3">
      <c r="A1" s="54" t="s">
        <v>15</v>
      </c>
      <c r="B1" s="54"/>
      <c r="C1" s="54"/>
      <c r="D1" s="54"/>
    </row>
    <row r="2" spans="1:4" ht="15.6" x14ac:dyDescent="0.3">
      <c r="A2" s="54" t="s">
        <v>16</v>
      </c>
      <c r="B2" s="54"/>
      <c r="C2" s="54"/>
      <c r="D2" s="54"/>
    </row>
    <row r="3" spans="1:4" ht="15.6" x14ac:dyDescent="0.3">
      <c r="A3" s="54" t="s">
        <v>4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8">
        <v>2018</v>
      </c>
      <c r="C5" s="8">
        <v>2019</v>
      </c>
      <c r="D5" s="8">
        <v>2020</v>
      </c>
    </row>
    <row r="6" spans="1:4" ht="15.6" x14ac:dyDescent="0.3">
      <c r="A6" s="2" t="s">
        <v>17</v>
      </c>
      <c r="B6" s="7">
        <v>1701.59</v>
      </c>
      <c r="C6" s="7">
        <v>2636.47</v>
      </c>
      <c r="D6" s="7">
        <v>2211.5500000000002</v>
      </c>
    </row>
    <row r="7" spans="1:4" ht="15.6" x14ac:dyDescent="0.3">
      <c r="A7" s="2" t="s">
        <v>18</v>
      </c>
      <c r="B7" s="7">
        <v>1331.07</v>
      </c>
      <c r="C7" s="7">
        <v>2221.94</v>
      </c>
      <c r="D7" s="7">
        <v>877.11</v>
      </c>
    </row>
    <row r="8" spans="1:4" ht="15.6" x14ac:dyDescent="0.3">
      <c r="A8" s="2" t="s">
        <v>19</v>
      </c>
      <c r="B8" s="7">
        <v>1856.28</v>
      </c>
      <c r="C8" s="7">
        <v>1146.8900000000001</v>
      </c>
      <c r="D8" s="7">
        <v>4242.37</v>
      </c>
    </row>
    <row r="9" spans="1:4" ht="15.6" x14ac:dyDescent="0.3">
      <c r="A9" s="2" t="s">
        <v>20</v>
      </c>
      <c r="B9" s="7">
        <v>3882.82</v>
      </c>
      <c r="C9" s="7">
        <v>1629.54</v>
      </c>
      <c r="D9" s="7">
        <v>2232.69</v>
      </c>
    </row>
    <row r="10" spans="1:4" ht="15.6" x14ac:dyDescent="0.3">
      <c r="A10" s="2" t="s">
        <v>21</v>
      </c>
      <c r="B10" s="7">
        <v>3137.75</v>
      </c>
      <c r="C10" s="7">
        <v>1076.79</v>
      </c>
      <c r="D10" s="7">
        <v>1817.52</v>
      </c>
    </row>
    <row r="11" spans="1:4" ht="15.6" x14ac:dyDescent="0.3">
      <c r="A11" s="2" t="s">
        <v>22</v>
      </c>
      <c r="B11" s="7">
        <v>3224.36</v>
      </c>
      <c r="C11" s="7">
        <v>2378.48</v>
      </c>
      <c r="D11" s="7">
        <v>4069.12</v>
      </c>
    </row>
    <row r="12" spans="1:4" ht="15.6" x14ac:dyDescent="0.3">
      <c r="A12" s="2" t="s">
        <v>23</v>
      </c>
      <c r="B12" s="7">
        <v>1424.03</v>
      </c>
      <c r="C12" s="7">
        <v>1905.9</v>
      </c>
      <c r="D12" s="7">
        <v>584.24</v>
      </c>
    </row>
    <row r="13" spans="1:4" ht="15.6" x14ac:dyDescent="0.3">
      <c r="A13" s="2" t="s">
        <v>24</v>
      </c>
      <c r="B13" s="7">
        <v>1970.92</v>
      </c>
      <c r="C13" s="7">
        <v>1539.74</v>
      </c>
      <c r="D13" s="7"/>
    </row>
    <row r="14" spans="1:4" ht="15.6" x14ac:dyDescent="0.3">
      <c r="A14" s="2" t="s">
        <v>25</v>
      </c>
      <c r="B14" s="7">
        <v>1686.53</v>
      </c>
      <c r="C14" s="7">
        <v>1783.96</v>
      </c>
      <c r="D14" s="7"/>
    </row>
    <row r="15" spans="1:4" ht="15.6" x14ac:dyDescent="0.3">
      <c r="A15" s="2" t="s">
        <v>26</v>
      </c>
      <c r="B15" s="7">
        <v>2236.14</v>
      </c>
      <c r="C15" s="7">
        <v>3084.07</v>
      </c>
      <c r="D15" s="7"/>
    </row>
    <row r="16" spans="1:4" ht="15.6" x14ac:dyDescent="0.3">
      <c r="A16" s="2" t="s">
        <v>27</v>
      </c>
      <c r="B16" s="7">
        <v>3858.04</v>
      </c>
      <c r="C16" s="7">
        <v>2245.5300000000002</v>
      </c>
      <c r="D16" s="7"/>
    </row>
    <row r="17" spans="1:4" ht="15.6" x14ac:dyDescent="0.3">
      <c r="A17" s="2" t="s">
        <v>28</v>
      </c>
      <c r="B17" s="7">
        <v>1538.05</v>
      </c>
      <c r="C17" s="7">
        <v>3056.44</v>
      </c>
      <c r="D17" s="7"/>
    </row>
    <row r="18" spans="1:4" ht="15.6" x14ac:dyDescent="0.3">
      <c r="A18" s="2"/>
      <c r="B18" s="2"/>
      <c r="C18" s="2"/>
      <c r="D18" s="2"/>
    </row>
    <row r="19" spans="1:4" x14ac:dyDescent="0.3">
      <c r="A19" s="1"/>
      <c r="B19" s="1"/>
      <c r="C19" s="1"/>
      <c r="D19" s="1"/>
    </row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934D-6C46-4A14-8654-2DAB9067DED1}">
  <dimension ref="A1:C14"/>
  <sheetViews>
    <sheetView workbookViewId="0">
      <selection activeCell="F20" sqref="F20"/>
    </sheetView>
  </sheetViews>
  <sheetFormatPr defaultRowHeight="14.4" x14ac:dyDescent="0.3"/>
  <cols>
    <col min="1" max="1" width="14.33203125" customWidth="1"/>
    <col min="2" max="2" width="16" customWidth="1"/>
    <col min="3" max="3" width="17.33203125" customWidth="1"/>
  </cols>
  <sheetData>
    <row r="1" spans="1:3" ht="15.6" x14ac:dyDescent="0.3">
      <c r="A1" s="54" t="s">
        <v>4</v>
      </c>
      <c r="B1" s="54"/>
      <c r="C1" s="54"/>
    </row>
    <row r="2" spans="1:3" ht="15.6" x14ac:dyDescent="0.3">
      <c r="A2" s="54" t="s">
        <v>29</v>
      </c>
      <c r="B2" s="54"/>
      <c r="C2" s="54"/>
    </row>
    <row r="3" spans="1:3" ht="15.6" x14ac:dyDescent="0.3">
      <c r="A3" s="2"/>
      <c r="B3" s="2"/>
      <c r="C3" s="2"/>
    </row>
    <row r="4" spans="1:3" ht="15.6" x14ac:dyDescent="0.3">
      <c r="A4" s="2"/>
      <c r="B4" s="2"/>
      <c r="C4" s="2"/>
    </row>
    <row r="5" spans="1:3" ht="15.6" x14ac:dyDescent="0.3">
      <c r="A5" s="8" t="s">
        <v>0</v>
      </c>
      <c r="B5" s="8" t="s">
        <v>30</v>
      </c>
      <c r="C5" s="8" t="s">
        <v>31</v>
      </c>
    </row>
    <row r="6" spans="1:3" ht="15.6" x14ac:dyDescent="0.3">
      <c r="A6" s="3">
        <v>2017</v>
      </c>
      <c r="B6" s="10">
        <f>+[1]Detail!E8</f>
        <v>0.8723676758315313</v>
      </c>
      <c r="C6" s="10">
        <f>+[1]Detail!J8</f>
        <v>0.94364908931838065</v>
      </c>
    </row>
    <row r="7" spans="1:3" ht="15.6" x14ac:dyDescent="0.3">
      <c r="A7" s="3">
        <v>2018</v>
      </c>
      <c r="B7" s="10">
        <f>+[1]Detail!E9</f>
        <v>0.87303819842333785</v>
      </c>
      <c r="C7" s="10">
        <f>+[1]Detail!J9</f>
        <v>0.93976179569399909</v>
      </c>
    </row>
    <row r="8" spans="1:3" ht="15.6" x14ac:dyDescent="0.3">
      <c r="A8" s="3">
        <v>2019</v>
      </c>
      <c r="B8" s="10">
        <f>+[1]Detail!E10</f>
        <v>0.8772140914070482</v>
      </c>
      <c r="C8" s="10">
        <f>+[1]Detail!J10</f>
        <v>0.9425033013312395</v>
      </c>
    </row>
    <row r="9" spans="1:3" ht="15.6" x14ac:dyDescent="0.3">
      <c r="A9" s="11" t="s">
        <v>32</v>
      </c>
      <c r="B9" s="10">
        <f>+[1]Detail!E11</f>
        <v>0.87098776702574399</v>
      </c>
      <c r="C9" s="10">
        <f>+[1]Detail!J11</f>
        <v>0.91946308724832215</v>
      </c>
    </row>
    <row r="10" spans="1:3" ht="15.6" x14ac:dyDescent="0.3">
      <c r="A10" s="11" t="s">
        <v>33</v>
      </c>
      <c r="B10" s="10">
        <f>+[1]Detail!E12</f>
        <v>0.9061290086931113</v>
      </c>
      <c r="C10" s="10">
        <f>+[1]Detail!J12</f>
        <v>0.96476510067114096</v>
      </c>
    </row>
    <row r="11" spans="1:3" ht="15.6" x14ac:dyDescent="0.3">
      <c r="A11" s="11" t="s">
        <v>34</v>
      </c>
      <c r="B11" s="10">
        <f>+[1]Detail!E13</f>
        <v>0.87647467036780013</v>
      </c>
      <c r="C11" s="10">
        <f>+[1]Detail!J13</f>
        <v>0.93233082706766912</v>
      </c>
    </row>
    <row r="12" spans="1:3" ht="15.6" x14ac:dyDescent="0.3">
      <c r="A12" s="11" t="s">
        <v>35</v>
      </c>
      <c r="B12" s="10">
        <f>+[1]Detail!E14</f>
        <v>0.91405139420448334</v>
      </c>
      <c r="C12" s="10">
        <f>+[1]Detail!J14</f>
        <v>0.95477178423236519</v>
      </c>
    </row>
    <row r="13" spans="1:3" ht="15.6" x14ac:dyDescent="0.3">
      <c r="A13" s="11" t="s">
        <v>36</v>
      </c>
      <c r="B13" s="10">
        <f>+[1]Detail!E15</f>
        <v>0.90225290697674421</v>
      </c>
      <c r="C13" s="10">
        <f>+[1]Detail!J15</f>
        <v>0.93374485596707824</v>
      </c>
    </row>
    <row r="14" spans="1:3" ht="15.6" x14ac:dyDescent="0.3">
      <c r="A14" s="11" t="s">
        <v>37</v>
      </c>
      <c r="B14" s="10">
        <f>+[1]Detail!E16</f>
        <v>0.87870326721543313</v>
      </c>
      <c r="C14" s="10">
        <f>+[1]Detail!J16</f>
        <v>0.92204628501827046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D22E-439C-4DB2-8D8C-EAC8625C941D}">
  <dimension ref="A1:P66"/>
  <sheetViews>
    <sheetView topLeftCell="A48" workbookViewId="0">
      <selection activeCell="B72" sqref="B72"/>
    </sheetView>
  </sheetViews>
  <sheetFormatPr defaultColWidth="9.21875" defaultRowHeight="15" x14ac:dyDescent="0.25"/>
  <cols>
    <col min="1" max="1" width="9.21875" style="5"/>
    <col min="2" max="2" width="40.77734375" style="5" customWidth="1"/>
    <col min="3" max="3" width="9.21875" style="5"/>
    <col min="4" max="5" width="11.5546875" style="12" bestFit="1" customWidth="1"/>
    <col min="6" max="6" width="11.77734375" style="12" bestFit="1" customWidth="1"/>
    <col min="7" max="12" width="11.5546875" style="12" bestFit="1" customWidth="1"/>
    <col min="13" max="13" width="14.21875" style="12" bestFit="1" customWidth="1"/>
    <col min="14" max="14" width="11.5546875" style="12" bestFit="1" customWidth="1"/>
    <col min="15" max="15" width="13.21875" style="12" bestFit="1" customWidth="1"/>
    <col min="16" max="16" width="13.5546875" style="12" bestFit="1" customWidth="1"/>
    <col min="17" max="16384" width="9.21875" style="5"/>
  </cols>
  <sheetData>
    <row r="1" spans="1:16" ht="15.6" x14ac:dyDescent="0.3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6" x14ac:dyDescent="0.3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6" x14ac:dyDescent="0.3">
      <c r="A3" s="54" t="s">
        <v>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5.6" x14ac:dyDescent="0.3">
      <c r="A4" s="2"/>
      <c r="B4" s="2"/>
      <c r="C4" s="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5.6" x14ac:dyDescent="0.3">
      <c r="A5" s="54" t="s">
        <v>39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" customFormat="1" ht="17.399999999999999" x14ac:dyDescent="0.45">
      <c r="A6" s="2" t="s">
        <v>40</v>
      </c>
      <c r="B6" s="2" t="s">
        <v>41</v>
      </c>
      <c r="C6" s="3" t="s">
        <v>42</v>
      </c>
      <c r="D6" s="14" t="s">
        <v>43</v>
      </c>
      <c r="E6" s="14" t="s">
        <v>44</v>
      </c>
      <c r="F6" s="14" t="s">
        <v>45</v>
      </c>
      <c r="G6" s="14" t="s">
        <v>46</v>
      </c>
      <c r="H6" s="14" t="s">
        <v>47</v>
      </c>
      <c r="I6" s="14" t="s">
        <v>48</v>
      </c>
      <c r="J6" s="14" t="s">
        <v>49</v>
      </c>
      <c r="K6" s="14" t="s">
        <v>50</v>
      </c>
      <c r="L6" s="14" t="s">
        <v>51</v>
      </c>
      <c r="M6" s="14" t="s">
        <v>52</v>
      </c>
      <c r="N6" s="14" t="s">
        <v>53</v>
      </c>
      <c r="O6" s="14" t="s">
        <v>54</v>
      </c>
      <c r="P6" s="14" t="s">
        <v>55</v>
      </c>
    </row>
    <row r="7" spans="1:16" s="6" customFormat="1" ht="15.6" x14ac:dyDescent="0.3">
      <c r="A7" s="3"/>
      <c r="B7" s="3"/>
      <c r="C7" s="3">
        <v>2015</v>
      </c>
      <c r="D7" s="15">
        <f>SUM(E7:P7)</f>
        <v>27940</v>
      </c>
      <c r="E7" s="15">
        <v>2042</v>
      </c>
      <c r="F7" s="15">
        <v>2444</v>
      </c>
      <c r="G7" s="15">
        <v>2518</v>
      </c>
      <c r="H7" s="15">
        <v>1698</v>
      </c>
      <c r="I7" s="15">
        <v>2909</v>
      </c>
      <c r="J7" s="15">
        <v>2489</v>
      </c>
      <c r="K7" s="15">
        <v>2453</v>
      </c>
      <c r="L7" s="15">
        <v>1935</v>
      </c>
      <c r="M7" s="15">
        <v>2209</v>
      </c>
      <c r="N7" s="15">
        <v>3125</v>
      </c>
      <c r="O7" s="15">
        <v>1797</v>
      </c>
      <c r="P7" s="15">
        <v>2321</v>
      </c>
    </row>
    <row r="8" spans="1:16" s="6" customFormat="1" ht="15.6" x14ac:dyDescent="0.3">
      <c r="A8" s="3"/>
      <c r="B8" s="3"/>
      <c r="C8" s="3">
        <v>2016</v>
      </c>
      <c r="D8" s="15">
        <f t="shared" ref="D8:D11" si="0">SUM(E8:P8)</f>
        <v>28423</v>
      </c>
      <c r="E8" s="15">
        <v>2354</v>
      </c>
      <c r="F8" s="15">
        <v>2238</v>
      </c>
      <c r="G8" s="15">
        <v>2035</v>
      </c>
      <c r="H8" s="15">
        <v>2140</v>
      </c>
      <c r="I8" s="15">
        <v>2184</v>
      </c>
      <c r="J8" s="15">
        <v>2283</v>
      </c>
      <c r="K8" s="15">
        <v>2371</v>
      </c>
      <c r="L8" s="15">
        <v>2985</v>
      </c>
      <c r="M8" s="15">
        <v>2590</v>
      </c>
      <c r="N8" s="15">
        <v>1983</v>
      </c>
      <c r="O8" s="15">
        <v>2703</v>
      </c>
      <c r="P8" s="15">
        <v>2557</v>
      </c>
    </row>
    <row r="9" spans="1:16" s="6" customFormat="1" ht="15.6" x14ac:dyDescent="0.3">
      <c r="A9" s="3"/>
      <c r="B9" s="3"/>
      <c r="C9" s="3">
        <v>2017</v>
      </c>
      <c r="D9" s="15">
        <f t="shared" si="0"/>
        <v>28333</v>
      </c>
      <c r="E9" s="15">
        <v>2404</v>
      </c>
      <c r="F9" s="15">
        <v>1895</v>
      </c>
      <c r="G9" s="15">
        <v>2696</v>
      </c>
      <c r="H9" s="15">
        <v>1841</v>
      </c>
      <c r="I9" s="15">
        <v>2801</v>
      </c>
      <c r="J9" s="15">
        <v>2527</v>
      </c>
      <c r="K9" s="15">
        <v>1956</v>
      </c>
      <c r="L9" s="15">
        <v>2405</v>
      </c>
      <c r="M9" s="15">
        <v>2463</v>
      </c>
      <c r="N9" s="15">
        <v>3032</v>
      </c>
      <c r="O9" s="15">
        <v>1891</v>
      </c>
      <c r="P9" s="15">
        <v>2422</v>
      </c>
    </row>
    <row r="10" spans="1:16" s="6" customFormat="1" ht="15.6" x14ac:dyDescent="0.3">
      <c r="A10" s="3"/>
      <c r="B10" s="3"/>
      <c r="C10" s="3">
        <v>2018</v>
      </c>
      <c r="D10" s="15">
        <f t="shared" si="0"/>
        <v>28635</v>
      </c>
      <c r="E10" s="15">
        <v>3100</v>
      </c>
      <c r="F10" s="15">
        <v>2147</v>
      </c>
      <c r="G10" s="15">
        <v>2263</v>
      </c>
      <c r="H10" s="15">
        <v>2145</v>
      </c>
      <c r="I10" s="15">
        <v>2151</v>
      </c>
      <c r="J10" s="15">
        <v>2304</v>
      </c>
      <c r="K10" s="15">
        <v>2850</v>
      </c>
      <c r="L10" s="15">
        <v>2711</v>
      </c>
      <c r="M10" s="15">
        <v>1974</v>
      </c>
      <c r="N10" s="15">
        <v>2940</v>
      </c>
      <c r="O10" s="15">
        <v>1789</v>
      </c>
      <c r="P10" s="15">
        <v>2261</v>
      </c>
    </row>
    <row r="11" spans="1:16" s="6" customFormat="1" ht="15.6" x14ac:dyDescent="0.3">
      <c r="A11" s="3"/>
      <c r="B11" s="3"/>
      <c r="C11" s="3">
        <v>2019</v>
      </c>
      <c r="D11" s="15">
        <f t="shared" si="0"/>
        <v>28029</v>
      </c>
      <c r="E11" s="15">
        <v>2231</v>
      </c>
      <c r="F11" s="15">
        <v>2034</v>
      </c>
      <c r="G11" s="15">
        <v>2074</v>
      </c>
      <c r="H11" s="15">
        <v>2512</v>
      </c>
      <c r="I11" s="15">
        <v>2334</v>
      </c>
      <c r="J11" s="15">
        <v>1774</v>
      </c>
      <c r="K11" s="15">
        <v>2907</v>
      </c>
      <c r="L11" s="15">
        <v>2644</v>
      </c>
      <c r="M11" s="15">
        <v>1906</v>
      </c>
      <c r="N11" s="15">
        <v>2514</v>
      </c>
      <c r="O11" s="15">
        <v>2411</v>
      </c>
      <c r="P11" s="15">
        <v>2688</v>
      </c>
    </row>
    <row r="12" spans="1:16" s="6" customFormat="1" ht="15.6" x14ac:dyDescent="0.3">
      <c r="A12" s="3"/>
      <c r="B12" s="3"/>
      <c r="C12" s="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s="6" customFormat="1" ht="15.6" x14ac:dyDescent="0.3">
      <c r="A13" s="3"/>
      <c r="B13" s="3"/>
      <c r="C13" s="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5.6" x14ac:dyDescent="0.3">
      <c r="A14" s="54" t="s">
        <v>56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 s="6" customFormat="1" ht="17.399999999999999" x14ac:dyDescent="0.45">
      <c r="A15" s="2" t="s">
        <v>40</v>
      </c>
      <c r="B15" s="2" t="s">
        <v>41</v>
      </c>
      <c r="C15" s="3" t="s">
        <v>42</v>
      </c>
      <c r="D15" s="14" t="s">
        <v>43</v>
      </c>
      <c r="E15" s="14" t="s">
        <v>44</v>
      </c>
      <c r="F15" s="14" t="s">
        <v>45</v>
      </c>
      <c r="G15" s="14" t="s">
        <v>46</v>
      </c>
      <c r="H15" s="14" t="s">
        <v>47</v>
      </c>
      <c r="I15" s="14" t="s">
        <v>48</v>
      </c>
      <c r="J15" s="14" t="s">
        <v>49</v>
      </c>
      <c r="K15" s="14" t="s">
        <v>50</v>
      </c>
      <c r="L15" s="14" t="s">
        <v>51</v>
      </c>
      <c r="M15" s="14" t="s">
        <v>52</v>
      </c>
      <c r="N15" s="14" t="s">
        <v>53</v>
      </c>
      <c r="O15" s="14" t="s">
        <v>54</v>
      </c>
      <c r="P15" s="14" t="s">
        <v>55</v>
      </c>
    </row>
    <row r="16" spans="1:16" s="6" customFormat="1" ht="15.6" x14ac:dyDescent="0.3">
      <c r="A16" s="3"/>
      <c r="B16" s="3"/>
      <c r="C16" s="3">
        <v>2015</v>
      </c>
      <c r="D16" s="15">
        <f>SUM(E16:P16)</f>
        <v>3</v>
      </c>
      <c r="E16" s="15">
        <v>0</v>
      </c>
      <c r="F16" s="15">
        <v>1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1</v>
      </c>
      <c r="M16" s="15">
        <v>0</v>
      </c>
      <c r="N16" s="15">
        <v>0</v>
      </c>
      <c r="O16" s="15">
        <v>0</v>
      </c>
      <c r="P16" s="15">
        <v>0</v>
      </c>
    </row>
    <row r="17" spans="1:16" s="6" customFormat="1" ht="15.6" x14ac:dyDescent="0.3">
      <c r="A17" s="3"/>
      <c r="B17" s="3"/>
      <c r="C17" s="3">
        <v>2016</v>
      </c>
      <c r="D17" s="15">
        <f t="shared" ref="D17:D20" si="1">SUM(E17:P17)</f>
        <v>3</v>
      </c>
      <c r="E17" s="15">
        <v>1</v>
      </c>
      <c r="F17" s="15">
        <v>0</v>
      </c>
      <c r="G17" s="15">
        <v>0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</v>
      </c>
      <c r="P17" s="15">
        <v>0</v>
      </c>
    </row>
    <row r="18" spans="1:16" s="6" customFormat="1" ht="15.6" x14ac:dyDescent="0.3">
      <c r="A18" s="3"/>
      <c r="B18" s="3"/>
      <c r="C18" s="3">
        <v>2017</v>
      </c>
      <c r="D18" s="15">
        <f t="shared" si="1"/>
        <v>11</v>
      </c>
      <c r="E18" s="15">
        <v>0</v>
      </c>
      <c r="F18" s="15">
        <v>0</v>
      </c>
      <c r="G18" s="15">
        <v>2</v>
      </c>
      <c r="H18" s="15">
        <v>0</v>
      </c>
      <c r="I18" s="15">
        <v>3</v>
      </c>
      <c r="J18" s="15">
        <v>2</v>
      </c>
      <c r="K18" s="15">
        <v>1</v>
      </c>
      <c r="L18" s="15">
        <v>1</v>
      </c>
      <c r="M18" s="15">
        <v>1</v>
      </c>
      <c r="N18" s="15">
        <v>0</v>
      </c>
      <c r="O18" s="15">
        <v>0</v>
      </c>
      <c r="P18" s="15">
        <v>1</v>
      </c>
    </row>
    <row r="19" spans="1:16" s="6" customFormat="1" ht="15.6" x14ac:dyDescent="0.3">
      <c r="A19" s="3"/>
      <c r="B19" s="3"/>
      <c r="C19" s="3">
        <v>2018</v>
      </c>
      <c r="D19" s="15">
        <f t="shared" si="1"/>
        <v>10</v>
      </c>
      <c r="E19" s="15">
        <v>2</v>
      </c>
      <c r="F19" s="15">
        <v>0</v>
      </c>
      <c r="G19" s="15">
        <v>2</v>
      </c>
      <c r="H19" s="15">
        <v>0</v>
      </c>
      <c r="I19" s="15">
        <v>1</v>
      </c>
      <c r="J19" s="15">
        <v>1</v>
      </c>
      <c r="K19" s="15">
        <v>2</v>
      </c>
      <c r="L19" s="15">
        <v>2</v>
      </c>
      <c r="M19" s="15">
        <v>0</v>
      </c>
      <c r="N19" s="15">
        <v>0</v>
      </c>
      <c r="O19" s="15">
        <v>0</v>
      </c>
      <c r="P19" s="15">
        <v>0</v>
      </c>
    </row>
    <row r="20" spans="1:16" s="6" customFormat="1" ht="15.6" x14ac:dyDescent="0.3">
      <c r="A20" s="3"/>
      <c r="B20" s="3"/>
      <c r="C20" s="3">
        <v>2019</v>
      </c>
      <c r="D20" s="15">
        <f t="shared" si="1"/>
        <v>9</v>
      </c>
      <c r="E20" s="15">
        <v>1</v>
      </c>
      <c r="F20" s="15">
        <v>0</v>
      </c>
      <c r="G20" s="15">
        <v>1</v>
      </c>
      <c r="H20" s="15">
        <v>2</v>
      </c>
      <c r="I20" s="15">
        <v>2</v>
      </c>
      <c r="J20" s="15">
        <v>0</v>
      </c>
      <c r="K20" s="15">
        <v>2</v>
      </c>
      <c r="L20" s="15">
        <v>0</v>
      </c>
      <c r="M20" s="15">
        <v>0</v>
      </c>
      <c r="N20" s="15">
        <v>1</v>
      </c>
      <c r="O20" s="15">
        <v>0</v>
      </c>
      <c r="P20" s="15">
        <v>0</v>
      </c>
    </row>
    <row r="21" spans="1:16" s="6" customFormat="1" ht="15.6" x14ac:dyDescent="0.3">
      <c r="A21" s="3"/>
      <c r="B21" s="3"/>
      <c r="C21" s="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6" customFormat="1" ht="15.6" x14ac:dyDescent="0.3">
      <c r="A22" s="3"/>
      <c r="B22" s="3"/>
      <c r="C22" s="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15.6" x14ac:dyDescent="0.3">
      <c r="A23" s="54" t="s">
        <v>57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6" s="6" customFormat="1" ht="17.399999999999999" x14ac:dyDescent="0.45">
      <c r="A24" s="2" t="s">
        <v>40</v>
      </c>
      <c r="B24" s="2" t="s">
        <v>41</v>
      </c>
      <c r="C24" s="3" t="s">
        <v>42</v>
      </c>
      <c r="D24" s="14" t="s">
        <v>43</v>
      </c>
      <c r="E24" s="14" t="s">
        <v>44</v>
      </c>
      <c r="F24" s="14" t="s">
        <v>45</v>
      </c>
      <c r="G24" s="14" t="s">
        <v>46</v>
      </c>
      <c r="H24" s="14" t="s">
        <v>47</v>
      </c>
      <c r="I24" s="14" t="s">
        <v>48</v>
      </c>
      <c r="J24" s="14" t="s">
        <v>49</v>
      </c>
      <c r="K24" s="14" t="s">
        <v>50</v>
      </c>
      <c r="L24" s="14" t="s">
        <v>51</v>
      </c>
      <c r="M24" s="14" t="s">
        <v>52</v>
      </c>
      <c r="N24" s="14" t="s">
        <v>53</v>
      </c>
      <c r="O24" s="14" t="s">
        <v>54</v>
      </c>
      <c r="P24" s="14" t="s">
        <v>55</v>
      </c>
    </row>
    <row r="25" spans="1:16" s="6" customFormat="1" ht="15.6" x14ac:dyDescent="0.3">
      <c r="A25" s="3"/>
      <c r="B25" s="3"/>
      <c r="C25" s="3">
        <v>2015</v>
      </c>
      <c r="D25" s="15">
        <f>SUM(E25:P25)</f>
        <v>10662</v>
      </c>
      <c r="E25" s="15">
        <v>1014</v>
      </c>
      <c r="F25" s="15">
        <v>900</v>
      </c>
      <c r="G25" s="15">
        <v>922</v>
      </c>
      <c r="H25" s="15">
        <v>802</v>
      </c>
      <c r="I25" s="15">
        <v>861</v>
      </c>
      <c r="J25" s="15">
        <v>944</v>
      </c>
      <c r="K25" s="15">
        <v>901</v>
      </c>
      <c r="L25" s="15">
        <v>841</v>
      </c>
      <c r="M25" s="15">
        <v>797</v>
      </c>
      <c r="N25" s="15">
        <v>888</v>
      </c>
      <c r="O25" s="15">
        <v>980</v>
      </c>
      <c r="P25" s="15">
        <v>812</v>
      </c>
    </row>
    <row r="26" spans="1:16" s="6" customFormat="1" ht="15.6" x14ac:dyDescent="0.3">
      <c r="A26" s="3"/>
      <c r="B26" s="3"/>
      <c r="C26" s="3">
        <v>2016</v>
      </c>
      <c r="D26" s="15">
        <f t="shared" ref="D26:D29" si="2">SUM(E26:P26)</f>
        <v>10799</v>
      </c>
      <c r="E26" s="15">
        <v>905</v>
      </c>
      <c r="F26" s="15">
        <v>977</v>
      </c>
      <c r="G26" s="15">
        <v>718</v>
      </c>
      <c r="H26" s="15">
        <v>825</v>
      </c>
      <c r="I26" s="15">
        <v>858</v>
      </c>
      <c r="J26" s="15">
        <v>828</v>
      </c>
      <c r="K26" s="15">
        <v>908</v>
      </c>
      <c r="L26" s="15">
        <v>948</v>
      </c>
      <c r="M26" s="15">
        <v>955</v>
      </c>
      <c r="N26" s="15">
        <v>990</v>
      </c>
      <c r="O26" s="15">
        <v>866</v>
      </c>
      <c r="P26" s="15">
        <v>1021</v>
      </c>
    </row>
    <row r="27" spans="1:16" s="6" customFormat="1" ht="15.6" x14ac:dyDescent="0.3">
      <c r="A27" s="3"/>
      <c r="B27" s="3"/>
      <c r="C27" s="3">
        <v>2017</v>
      </c>
      <c r="D27" s="15">
        <f t="shared" si="2"/>
        <v>11318</v>
      </c>
      <c r="E27" s="15">
        <v>949</v>
      </c>
      <c r="F27" s="15">
        <v>880</v>
      </c>
      <c r="G27" s="15">
        <v>830</v>
      </c>
      <c r="H27" s="15">
        <v>924</v>
      </c>
      <c r="I27" s="15">
        <v>963</v>
      </c>
      <c r="J27" s="15">
        <v>972</v>
      </c>
      <c r="K27" s="15">
        <v>925</v>
      </c>
      <c r="L27" s="15">
        <v>913</v>
      </c>
      <c r="M27" s="15">
        <v>968</v>
      </c>
      <c r="N27" s="15">
        <v>1031</v>
      </c>
      <c r="O27" s="15">
        <v>957</v>
      </c>
      <c r="P27" s="15">
        <v>1006</v>
      </c>
    </row>
    <row r="28" spans="1:16" s="6" customFormat="1" ht="15.6" x14ac:dyDescent="0.3">
      <c r="A28" s="3"/>
      <c r="B28" s="3"/>
      <c r="C28" s="3">
        <v>2018</v>
      </c>
      <c r="D28" s="15">
        <f t="shared" si="2"/>
        <v>11795</v>
      </c>
      <c r="E28" s="15">
        <v>1025</v>
      </c>
      <c r="F28" s="15">
        <v>1036</v>
      </c>
      <c r="G28" s="15">
        <v>920</v>
      </c>
      <c r="H28" s="15">
        <v>893</v>
      </c>
      <c r="I28" s="15">
        <v>904</v>
      </c>
      <c r="J28" s="15">
        <v>1001</v>
      </c>
      <c r="K28" s="15">
        <v>1088</v>
      </c>
      <c r="L28" s="15">
        <v>997</v>
      </c>
      <c r="M28" s="15">
        <v>980</v>
      </c>
      <c r="N28" s="15">
        <v>1014</v>
      </c>
      <c r="O28" s="15">
        <v>909</v>
      </c>
      <c r="P28" s="15">
        <v>1028</v>
      </c>
    </row>
    <row r="29" spans="1:16" s="6" customFormat="1" ht="15.6" x14ac:dyDescent="0.3">
      <c r="A29" s="3"/>
      <c r="B29" s="3"/>
      <c r="C29" s="3">
        <v>2019</v>
      </c>
      <c r="D29" s="15">
        <f t="shared" si="2"/>
        <v>11864</v>
      </c>
      <c r="E29" s="15">
        <v>956</v>
      </c>
      <c r="F29" s="15">
        <v>961</v>
      </c>
      <c r="G29" s="15">
        <v>831</v>
      </c>
      <c r="H29" s="15">
        <v>916</v>
      </c>
      <c r="I29" s="15">
        <v>1017</v>
      </c>
      <c r="J29" s="15">
        <v>1045</v>
      </c>
      <c r="K29" s="15">
        <v>1060</v>
      </c>
      <c r="L29" s="15">
        <v>1102</v>
      </c>
      <c r="M29" s="15">
        <v>1025</v>
      </c>
      <c r="N29" s="15">
        <v>1038</v>
      </c>
      <c r="O29" s="15">
        <v>983</v>
      </c>
      <c r="P29" s="15">
        <v>930</v>
      </c>
    </row>
    <row r="30" spans="1:16" s="6" customFormat="1" ht="15.6" x14ac:dyDescent="0.3">
      <c r="A30" s="3"/>
      <c r="B30" s="3"/>
      <c r="C30" s="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s="6" customFormat="1" ht="15.6" x14ac:dyDescent="0.3">
      <c r="A31" s="3"/>
      <c r="B31" s="3"/>
      <c r="C31" s="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.6" x14ac:dyDescent="0.3">
      <c r="A32" s="54" t="s">
        <v>58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s="6" customFormat="1" ht="17.399999999999999" x14ac:dyDescent="0.45">
      <c r="A33" s="2" t="s">
        <v>40</v>
      </c>
      <c r="B33" s="2" t="s">
        <v>41</v>
      </c>
      <c r="C33" s="3" t="s">
        <v>42</v>
      </c>
      <c r="D33" s="14" t="s">
        <v>43</v>
      </c>
      <c r="E33" s="14" t="s">
        <v>44</v>
      </c>
      <c r="F33" s="14" t="s">
        <v>45</v>
      </c>
      <c r="G33" s="14" t="s">
        <v>46</v>
      </c>
      <c r="H33" s="14" t="s">
        <v>47</v>
      </c>
      <c r="I33" s="14" t="s">
        <v>48</v>
      </c>
      <c r="J33" s="14" t="s">
        <v>49</v>
      </c>
      <c r="K33" s="14" t="s">
        <v>50</v>
      </c>
      <c r="L33" s="14" t="s">
        <v>51</v>
      </c>
      <c r="M33" s="14" t="s">
        <v>52</v>
      </c>
      <c r="N33" s="14" t="s">
        <v>53</v>
      </c>
      <c r="O33" s="14" t="s">
        <v>54</v>
      </c>
      <c r="P33" s="14" t="s">
        <v>55</v>
      </c>
    </row>
    <row r="34" spans="1:16" s="6" customFormat="1" ht="15.6" x14ac:dyDescent="0.3">
      <c r="A34" s="3"/>
      <c r="B34" s="3"/>
      <c r="C34" s="3">
        <v>2015</v>
      </c>
      <c r="D34" s="15">
        <f>SUM(E34:P34)</f>
        <v>883</v>
      </c>
      <c r="E34" s="15">
        <v>77</v>
      </c>
      <c r="F34" s="15">
        <v>105</v>
      </c>
      <c r="G34" s="15">
        <v>75</v>
      </c>
      <c r="H34" s="15">
        <v>45</v>
      </c>
      <c r="I34" s="15">
        <v>95</v>
      </c>
      <c r="J34" s="15">
        <v>76</v>
      </c>
      <c r="K34" s="15">
        <v>76</v>
      </c>
      <c r="L34" s="15">
        <v>39</v>
      </c>
      <c r="M34" s="15">
        <v>60</v>
      </c>
      <c r="N34" s="15">
        <v>93</v>
      </c>
      <c r="O34" s="15">
        <v>74</v>
      </c>
      <c r="P34" s="15">
        <v>68</v>
      </c>
    </row>
    <row r="35" spans="1:16" s="6" customFormat="1" ht="15.6" x14ac:dyDescent="0.3">
      <c r="A35" s="3"/>
      <c r="B35" s="3"/>
      <c r="C35" s="3">
        <v>2016</v>
      </c>
      <c r="D35" s="15">
        <f t="shared" ref="D35:D38" si="3">SUM(E35:P35)</f>
        <v>880</v>
      </c>
      <c r="E35" s="15">
        <v>64</v>
      </c>
      <c r="F35" s="15">
        <v>78</v>
      </c>
      <c r="G35" s="15">
        <v>58</v>
      </c>
      <c r="H35" s="15">
        <v>81</v>
      </c>
      <c r="I35" s="15">
        <v>64</v>
      </c>
      <c r="J35" s="15">
        <v>54</v>
      </c>
      <c r="K35" s="15">
        <v>73</v>
      </c>
      <c r="L35" s="15">
        <v>97</v>
      </c>
      <c r="M35" s="15">
        <v>73</v>
      </c>
      <c r="N35" s="15">
        <v>57</v>
      </c>
      <c r="O35" s="15">
        <v>103</v>
      </c>
      <c r="P35" s="15">
        <v>78</v>
      </c>
    </row>
    <row r="36" spans="1:16" s="6" customFormat="1" ht="15.6" x14ac:dyDescent="0.3">
      <c r="A36" s="3"/>
      <c r="B36" s="3"/>
      <c r="C36" s="3">
        <v>2017</v>
      </c>
      <c r="D36" s="15">
        <f t="shared" si="3"/>
        <v>844</v>
      </c>
      <c r="E36" s="15">
        <v>80</v>
      </c>
      <c r="F36" s="15">
        <v>43</v>
      </c>
      <c r="G36" s="15">
        <v>87</v>
      </c>
      <c r="H36" s="15">
        <v>45</v>
      </c>
      <c r="I36" s="15">
        <v>91</v>
      </c>
      <c r="J36" s="15">
        <v>85</v>
      </c>
      <c r="K36" s="15">
        <v>53</v>
      </c>
      <c r="L36" s="15">
        <v>55</v>
      </c>
      <c r="M36" s="15">
        <v>83</v>
      </c>
      <c r="N36" s="15">
        <v>85</v>
      </c>
      <c r="O36" s="15">
        <v>48</v>
      </c>
      <c r="P36" s="15">
        <v>89</v>
      </c>
    </row>
    <row r="37" spans="1:16" s="6" customFormat="1" ht="15.6" x14ac:dyDescent="0.3">
      <c r="A37" s="3"/>
      <c r="B37" s="3"/>
      <c r="C37" s="3">
        <v>2018</v>
      </c>
      <c r="D37" s="15">
        <f t="shared" si="3"/>
        <v>898</v>
      </c>
      <c r="E37" s="15">
        <v>98</v>
      </c>
      <c r="F37" s="15">
        <v>52</v>
      </c>
      <c r="G37" s="15">
        <v>91</v>
      </c>
      <c r="H37" s="15">
        <v>56</v>
      </c>
      <c r="I37" s="15">
        <v>45</v>
      </c>
      <c r="J37" s="15">
        <v>64</v>
      </c>
      <c r="K37" s="15">
        <v>95</v>
      </c>
      <c r="L37" s="15">
        <v>93</v>
      </c>
      <c r="M37" s="15">
        <v>64</v>
      </c>
      <c r="N37" s="15">
        <v>102</v>
      </c>
      <c r="O37" s="15">
        <v>52</v>
      </c>
      <c r="P37" s="15">
        <v>86</v>
      </c>
    </row>
    <row r="38" spans="1:16" s="6" customFormat="1" ht="15.6" x14ac:dyDescent="0.3">
      <c r="A38" s="3"/>
      <c r="B38" s="3"/>
      <c r="C38" s="3">
        <v>2019</v>
      </c>
      <c r="D38" s="15">
        <f t="shared" si="3"/>
        <v>1025</v>
      </c>
      <c r="E38" s="15">
        <v>85</v>
      </c>
      <c r="F38" s="15">
        <v>54</v>
      </c>
      <c r="G38" s="15">
        <v>72</v>
      </c>
      <c r="H38" s="15">
        <v>84</v>
      </c>
      <c r="I38" s="15">
        <v>71</v>
      </c>
      <c r="J38" s="15">
        <v>50</v>
      </c>
      <c r="K38" s="15">
        <v>103</v>
      </c>
      <c r="L38" s="15">
        <v>118</v>
      </c>
      <c r="M38" s="15">
        <v>78</v>
      </c>
      <c r="N38" s="15">
        <v>92</v>
      </c>
      <c r="O38" s="15">
        <v>116</v>
      </c>
      <c r="P38" s="15">
        <v>102</v>
      </c>
    </row>
    <row r="39" spans="1:16" s="6" customFormat="1" ht="15.6" x14ac:dyDescent="0.3">
      <c r="A39" s="3"/>
      <c r="B39" s="3"/>
      <c r="C39" s="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s="6" customFormat="1" ht="15.6" x14ac:dyDescent="0.3">
      <c r="A40" s="3"/>
      <c r="B40" s="3"/>
      <c r="C40" s="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5.6" x14ac:dyDescent="0.3">
      <c r="A41" s="54" t="s">
        <v>59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6" s="6" customFormat="1" ht="17.399999999999999" x14ac:dyDescent="0.45">
      <c r="A42" s="2" t="s">
        <v>40</v>
      </c>
      <c r="B42" s="2" t="s">
        <v>41</v>
      </c>
      <c r="C42" s="3" t="s">
        <v>42</v>
      </c>
      <c r="D42" s="14" t="s">
        <v>43</v>
      </c>
      <c r="E42" s="14" t="s">
        <v>44</v>
      </c>
      <c r="F42" s="14" t="s">
        <v>45</v>
      </c>
      <c r="G42" s="14" t="s">
        <v>46</v>
      </c>
      <c r="H42" s="14" t="s">
        <v>47</v>
      </c>
      <c r="I42" s="14" t="s">
        <v>48</v>
      </c>
      <c r="J42" s="14" t="s">
        <v>49</v>
      </c>
      <c r="K42" s="14" t="s">
        <v>50</v>
      </c>
      <c r="L42" s="14" t="s">
        <v>51</v>
      </c>
      <c r="M42" s="14" t="s">
        <v>52</v>
      </c>
      <c r="N42" s="14" t="s">
        <v>53</v>
      </c>
      <c r="O42" s="14" t="s">
        <v>54</v>
      </c>
      <c r="P42" s="14" t="s">
        <v>55</v>
      </c>
    </row>
    <row r="43" spans="1:16" s="6" customFormat="1" ht="15.6" x14ac:dyDescent="0.3">
      <c r="A43" s="3"/>
      <c r="B43" s="3"/>
      <c r="C43" s="3">
        <v>2015</v>
      </c>
      <c r="D43" s="15">
        <f>SUM(E43:P43)</f>
        <v>11</v>
      </c>
      <c r="E43" s="15">
        <v>1</v>
      </c>
      <c r="F43" s="15">
        <v>2</v>
      </c>
      <c r="G43" s="15">
        <v>1</v>
      </c>
      <c r="H43" s="15">
        <v>1</v>
      </c>
      <c r="I43" s="15">
        <v>1</v>
      </c>
      <c r="J43" s="15">
        <v>0</v>
      </c>
      <c r="K43" s="15">
        <v>1</v>
      </c>
      <c r="L43" s="15">
        <v>1</v>
      </c>
      <c r="M43" s="15">
        <v>1</v>
      </c>
      <c r="N43" s="15">
        <v>0</v>
      </c>
      <c r="O43" s="15">
        <v>1</v>
      </c>
      <c r="P43" s="15">
        <v>1</v>
      </c>
    </row>
    <row r="44" spans="1:16" s="6" customFormat="1" ht="15.6" x14ac:dyDescent="0.3">
      <c r="A44" s="3"/>
      <c r="B44" s="3"/>
      <c r="C44" s="3">
        <v>2016</v>
      </c>
      <c r="D44" s="15">
        <f t="shared" ref="D44:D47" si="4">SUM(E44:P44)</f>
        <v>6</v>
      </c>
      <c r="E44" s="15">
        <v>0</v>
      </c>
      <c r="F44" s="3">
        <v>1</v>
      </c>
      <c r="G44" s="3">
        <v>1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1</v>
      </c>
      <c r="N44" s="3">
        <v>0</v>
      </c>
      <c r="O44" s="3">
        <v>1</v>
      </c>
      <c r="P44" s="3">
        <v>1</v>
      </c>
    </row>
    <row r="45" spans="1:16" s="6" customFormat="1" ht="15.6" x14ac:dyDescent="0.3">
      <c r="A45" s="3"/>
      <c r="B45" s="3"/>
      <c r="C45" s="3">
        <v>2017</v>
      </c>
      <c r="D45" s="15">
        <f t="shared" si="4"/>
        <v>2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1</v>
      </c>
      <c r="P45" s="15">
        <v>0</v>
      </c>
    </row>
    <row r="46" spans="1:16" s="6" customFormat="1" ht="15.6" x14ac:dyDescent="0.3">
      <c r="A46" s="3"/>
      <c r="B46" s="3"/>
      <c r="C46" s="3">
        <v>2018</v>
      </c>
      <c r="D46" s="15">
        <f t="shared" si="4"/>
        <v>4</v>
      </c>
      <c r="E46" s="15">
        <v>0</v>
      </c>
      <c r="F46" s="15">
        <v>0</v>
      </c>
      <c r="G46" s="15">
        <v>0</v>
      </c>
      <c r="H46" s="15">
        <v>1</v>
      </c>
      <c r="I46" s="15">
        <v>0</v>
      </c>
      <c r="J46" s="15">
        <v>0</v>
      </c>
      <c r="K46" s="15">
        <v>0</v>
      </c>
      <c r="L46" s="15">
        <v>1</v>
      </c>
      <c r="M46" s="15">
        <v>1</v>
      </c>
      <c r="N46" s="15">
        <v>1</v>
      </c>
      <c r="O46" s="15">
        <v>0</v>
      </c>
      <c r="P46" s="15">
        <v>0</v>
      </c>
    </row>
    <row r="47" spans="1:16" s="6" customFormat="1" ht="15.6" x14ac:dyDescent="0.3">
      <c r="A47" s="3"/>
      <c r="B47" s="3"/>
      <c r="C47" s="3">
        <v>2019</v>
      </c>
      <c r="D47" s="15">
        <f t="shared" si="4"/>
        <v>3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1</v>
      </c>
      <c r="P47" s="15">
        <v>1</v>
      </c>
    </row>
    <row r="48" spans="1:16" s="6" customFormat="1" ht="15.6" x14ac:dyDescent="0.3">
      <c r="A48" s="3"/>
      <c r="B48" s="3"/>
      <c r="C48" s="3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6" customFormat="1" ht="15.6" x14ac:dyDescent="0.3">
      <c r="A49" s="3"/>
      <c r="B49" s="3"/>
      <c r="C49" s="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5.6" x14ac:dyDescent="0.3">
      <c r="A50" s="54" t="s">
        <v>60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  <row r="51" spans="1:16" s="6" customFormat="1" ht="17.399999999999999" x14ac:dyDescent="0.45">
      <c r="A51" s="2" t="s">
        <v>40</v>
      </c>
      <c r="B51" s="2" t="s">
        <v>41</v>
      </c>
      <c r="C51" s="3" t="s">
        <v>42</v>
      </c>
      <c r="D51" s="14" t="s">
        <v>43</v>
      </c>
      <c r="E51" s="14" t="s">
        <v>44</v>
      </c>
      <c r="F51" s="14" t="s">
        <v>45</v>
      </c>
      <c r="G51" s="14" t="s">
        <v>46</v>
      </c>
      <c r="H51" s="14" t="s">
        <v>47</v>
      </c>
      <c r="I51" s="14" t="s">
        <v>48</v>
      </c>
      <c r="J51" s="14" t="s">
        <v>49</v>
      </c>
      <c r="K51" s="14" t="s">
        <v>50</v>
      </c>
      <c r="L51" s="14" t="s">
        <v>51</v>
      </c>
      <c r="M51" s="14" t="s">
        <v>52</v>
      </c>
      <c r="N51" s="14" t="s">
        <v>53</v>
      </c>
      <c r="O51" s="14" t="s">
        <v>54</v>
      </c>
      <c r="P51" s="14" t="s">
        <v>55</v>
      </c>
    </row>
    <row r="52" spans="1:16" s="6" customFormat="1" ht="15.6" x14ac:dyDescent="0.3">
      <c r="A52" s="3"/>
      <c r="B52" s="3"/>
      <c r="C52" s="3">
        <v>2015</v>
      </c>
      <c r="D52" s="15">
        <f>SUM(E52:P52)</f>
        <v>610</v>
      </c>
      <c r="E52" s="15">
        <v>66</v>
      </c>
      <c r="F52" s="15">
        <v>84</v>
      </c>
      <c r="G52" s="15">
        <v>55</v>
      </c>
      <c r="H52" s="15">
        <v>32</v>
      </c>
      <c r="I52" s="15">
        <v>61</v>
      </c>
      <c r="J52" s="15">
        <v>51</v>
      </c>
      <c r="K52" s="15">
        <v>41</v>
      </c>
      <c r="L52" s="15">
        <v>34</v>
      </c>
      <c r="M52" s="15">
        <v>40</v>
      </c>
      <c r="N52" s="15">
        <v>48</v>
      </c>
      <c r="O52" s="15">
        <v>64</v>
      </c>
      <c r="P52" s="15">
        <v>34</v>
      </c>
    </row>
    <row r="53" spans="1:16" s="6" customFormat="1" ht="15.6" x14ac:dyDescent="0.3">
      <c r="A53" s="3"/>
      <c r="B53" s="3"/>
      <c r="C53" s="3">
        <v>2016</v>
      </c>
      <c r="D53" s="15">
        <f t="shared" ref="D53:D56" si="5">SUM(E53:P53)</f>
        <v>593</v>
      </c>
      <c r="E53" s="15">
        <v>61</v>
      </c>
      <c r="F53" s="15">
        <v>66</v>
      </c>
      <c r="G53" s="15">
        <v>37</v>
      </c>
      <c r="H53" s="15">
        <v>46</v>
      </c>
      <c r="I53" s="15">
        <v>51</v>
      </c>
      <c r="J53" s="15">
        <v>45</v>
      </c>
      <c r="K53" s="15">
        <v>44</v>
      </c>
      <c r="L53" s="15">
        <v>58</v>
      </c>
      <c r="M53" s="15">
        <v>62</v>
      </c>
      <c r="N53" s="15">
        <v>36</v>
      </c>
      <c r="O53" s="15">
        <v>42</v>
      </c>
      <c r="P53" s="15">
        <v>45</v>
      </c>
    </row>
    <row r="54" spans="1:16" s="6" customFormat="1" ht="15.6" x14ac:dyDescent="0.3">
      <c r="A54" s="3"/>
      <c r="B54" s="3"/>
      <c r="C54" s="3">
        <v>2017</v>
      </c>
      <c r="D54" s="15">
        <f t="shared" si="5"/>
        <v>571</v>
      </c>
      <c r="E54" s="15">
        <v>49</v>
      </c>
      <c r="F54" s="15">
        <v>40</v>
      </c>
      <c r="G54" s="15">
        <v>39</v>
      </c>
      <c r="H54" s="15">
        <v>48</v>
      </c>
      <c r="I54" s="15">
        <v>42</v>
      </c>
      <c r="J54" s="15">
        <v>45</v>
      </c>
      <c r="K54" s="15">
        <v>52</v>
      </c>
      <c r="L54" s="15">
        <v>38</v>
      </c>
      <c r="M54" s="15">
        <v>46</v>
      </c>
      <c r="N54" s="15">
        <v>84</v>
      </c>
      <c r="O54" s="15">
        <v>46</v>
      </c>
      <c r="P54" s="15">
        <v>42</v>
      </c>
    </row>
    <row r="55" spans="1:16" s="6" customFormat="1" ht="15.6" x14ac:dyDescent="0.3">
      <c r="A55" s="3"/>
      <c r="B55" s="3"/>
      <c r="C55" s="3">
        <v>2018</v>
      </c>
      <c r="D55" s="15">
        <f t="shared" si="5"/>
        <v>676</v>
      </c>
      <c r="E55" s="15">
        <v>98</v>
      </c>
      <c r="F55" s="15">
        <v>73</v>
      </c>
      <c r="G55" s="15">
        <v>62</v>
      </c>
      <c r="H55" s="15">
        <v>38</v>
      </c>
      <c r="I55" s="15">
        <v>40</v>
      </c>
      <c r="J55" s="15">
        <v>75</v>
      </c>
      <c r="K55" s="15">
        <v>68</v>
      </c>
      <c r="L55" s="15">
        <v>35</v>
      </c>
      <c r="M55" s="15">
        <v>36</v>
      </c>
      <c r="N55" s="15">
        <v>39</v>
      </c>
      <c r="O55" s="15">
        <v>65</v>
      </c>
      <c r="P55" s="15">
        <v>47</v>
      </c>
    </row>
    <row r="56" spans="1:16" s="6" customFormat="1" ht="15.6" x14ac:dyDescent="0.3">
      <c r="A56" s="3"/>
      <c r="B56" s="3"/>
      <c r="C56" s="3">
        <v>2019</v>
      </c>
      <c r="D56" s="15">
        <f t="shared" si="5"/>
        <v>583</v>
      </c>
      <c r="E56" s="15">
        <v>69</v>
      </c>
      <c r="F56" s="15">
        <v>56</v>
      </c>
      <c r="G56" s="15">
        <v>47</v>
      </c>
      <c r="H56" s="15">
        <v>51</v>
      </c>
      <c r="I56" s="15">
        <v>57</v>
      </c>
      <c r="J56" s="15">
        <v>39</v>
      </c>
      <c r="K56" s="15">
        <v>55</v>
      </c>
      <c r="L56" s="15">
        <v>36</v>
      </c>
      <c r="M56" s="15">
        <v>31</v>
      </c>
      <c r="N56" s="15">
        <v>50</v>
      </c>
      <c r="O56" s="15">
        <v>38</v>
      </c>
      <c r="P56" s="15">
        <v>54</v>
      </c>
    </row>
    <row r="57" spans="1:16" s="6" customFormat="1" ht="15.6" x14ac:dyDescent="0.3">
      <c r="A57" s="3"/>
      <c r="B57" s="3"/>
      <c r="C57" s="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6" customFormat="1" ht="15.6" x14ac:dyDescent="0.3">
      <c r="A58" s="3"/>
      <c r="B58" s="3"/>
      <c r="C58" s="3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s="6" customFormat="1" ht="15.6" x14ac:dyDescent="0.3">
      <c r="A59" s="3"/>
      <c r="B59" s="3"/>
      <c r="C59" s="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s="6" customFormat="1" ht="15.6" x14ac:dyDescent="0.3">
      <c r="A60" s="54" t="s">
        <v>61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ht="17.399999999999999" x14ac:dyDescent="0.45">
      <c r="A61" s="2" t="s">
        <v>62</v>
      </c>
      <c r="B61" s="2" t="s">
        <v>63</v>
      </c>
      <c r="C61" s="3" t="s">
        <v>42</v>
      </c>
      <c r="D61" s="14" t="s">
        <v>43</v>
      </c>
      <c r="E61" s="14" t="s">
        <v>44</v>
      </c>
      <c r="F61" s="14" t="s">
        <v>45</v>
      </c>
      <c r="G61" s="14" t="s">
        <v>46</v>
      </c>
      <c r="H61" s="14" t="s">
        <v>47</v>
      </c>
      <c r="I61" s="14" t="s">
        <v>48</v>
      </c>
      <c r="J61" s="14" t="s">
        <v>49</v>
      </c>
      <c r="K61" s="14" t="s">
        <v>50</v>
      </c>
      <c r="L61" s="14" t="s">
        <v>51</v>
      </c>
      <c r="M61" s="14" t="s">
        <v>52</v>
      </c>
      <c r="N61" s="14" t="s">
        <v>53</v>
      </c>
      <c r="O61" s="14" t="s">
        <v>54</v>
      </c>
      <c r="P61" s="14" t="s">
        <v>55</v>
      </c>
    </row>
    <row r="62" spans="1:16" ht="15.6" x14ac:dyDescent="0.3">
      <c r="A62" s="2"/>
      <c r="B62" s="2"/>
      <c r="C62" s="3">
        <v>2015</v>
      </c>
      <c r="D62" s="13">
        <f>SUM(E62:P62)</f>
        <v>1485</v>
      </c>
      <c r="E62" s="16">
        <v>116</v>
      </c>
      <c r="F62" s="16">
        <v>109</v>
      </c>
      <c r="G62" s="16">
        <v>147</v>
      </c>
      <c r="H62" s="16">
        <v>117</v>
      </c>
      <c r="I62" s="16">
        <v>107</v>
      </c>
      <c r="J62" s="16">
        <v>186</v>
      </c>
      <c r="K62" s="16">
        <v>118</v>
      </c>
      <c r="L62" s="16">
        <v>126</v>
      </c>
      <c r="M62" s="16">
        <v>131</v>
      </c>
      <c r="N62" s="16">
        <v>123</v>
      </c>
      <c r="O62" s="16">
        <v>103</v>
      </c>
      <c r="P62" s="16">
        <v>102</v>
      </c>
    </row>
    <row r="63" spans="1:16" ht="15.6" x14ac:dyDescent="0.3">
      <c r="A63" s="2"/>
      <c r="B63" s="2"/>
      <c r="C63" s="3">
        <v>2016</v>
      </c>
      <c r="D63" s="13">
        <f t="shared" ref="D63:D66" si="6">SUM(E63:P63)</f>
        <v>1370</v>
      </c>
      <c r="E63" s="16">
        <v>103</v>
      </c>
      <c r="F63" s="16">
        <v>119</v>
      </c>
      <c r="G63" s="16">
        <v>94</v>
      </c>
      <c r="H63" s="16">
        <v>143</v>
      </c>
      <c r="I63" s="16">
        <v>81</v>
      </c>
      <c r="J63" s="16">
        <v>138</v>
      </c>
      <c r="K63" s="16">
        <v>118</v>
      </c>
      <c r="L63" s="16">
        <v>124</v>
      </c>
      <c r="M63" s="16">
        <v>124</v>
      </c>
      <c r="N63" s="16">
        <v>121</v>
      </c>
      <c r="O63" s="16">
        <v>95</v>
      </c>
      <c r="P63" s="16">
        <v>110</v>
      </c>
    </row>
    <row r="64" spans="1:16" ht="15.6" x14ac:dyDescent="0.3">
      <c r="A64" s="2"/>
      <c r="B64" s="2"/>
      <c r="C64" s="3">
        <v>2017</v>
      </c>
      <c r="D64" s="13">
        <f t="shared" si="6"/>
        <v>1341</v>
      </c>
      <c r="E64" s="16">
        <v>124</v>
      </c>
      <c r="F64" s="16">
        <v>111</v>
      </c>
      <c r="G64" s="16">
        <v>114</v>
      </c>
      <c r="H64" s="16">
        <v>86</v>
      </c>
      <c r="I64" s="16">
        <v>97</v>
      </c>
      <c r="J64" s="16">
        <v>133</v>
      </c>
      <c r="K64" s="16">
        <v>106</v>
      </c>
      <c r="L64" s="16">
        <v>126</v>
      </c>
      <c r="M64" s="16">
        <v>108</v>
      </c>
      <c r="N64" s="16">
        <v>133</v>
      </c>
      <c r="O64" s="16">
        <v>113</v>
      </c>
      <c r="P64" s="16">
        <v>90</v>
      </c>
    </row>
    <row r="65" spans="1:16" ht="15.6" x14ac:dyDescent="0.3">
      <c r="A65" s="2"/>
      <c r="B65" s="2"/>
      <c r="C65" s="3">
        <v>2018</v>
      </c>
      <c r="D65" s="13">
        <f t="shared" si="6"/>
        <v>1798</v>
      </c>
      <c r="E65" s="16">
        <v>136</v>
      </c>
      <c r="F65" s="16">
        <v>147</v>
      </c>
      <c r="G65" s="16">
        <v>126</v>
      </c>
      <c r="H65" s="16">
        <v>143</v>
      </c>
      <c r="I65" s="16">
        <v>157</v>
      </c>
      <c r="J65" s="16">
        <v>106</v>
      </c>
      <c r="K65" s="16">
        <v>144</v>
      </c>
      <c r="L65" s="16">
        <v>196</v>
      </c>
      <c r="M65" s="16">
        <v>156</v>
      </c>
      <c r="N65" s="16">
        <v>181</v>
      </c>
      <c r="O65" s="16">
        <v>180</v>
      </c>
      <c r="P65" s="16">
        <v>126</v>
      </c>
    </row>
    <row r="66" spans="1:16" ht="15.6" x14ac:dyDescent="0.3">
      <c r="A66" s="2"/>
      <c r="B66" s="2"/>
      <c r="C66" s="3">
        <v>2019</v>
      </c>
      <c r="D66" s="13">
        <f t="shared" si="6"/>
        <v>1852</v>
      </c>
      <c r="E66" s="16">
        <v>172</v>
      </c>
      <c r="F66" s="16">
        <v>146</v>
      </c>
      <c r="G66" s="16">
        <v>151</v>
      </c>
      <c r="H66" s="16">
        <v>175</v>
      </c>
      <c r="I66" s="16">
        <v>179</v>
      </c>
      <c r="J66" s="16">
        <v>114</v>
      </c>
      <c r="K66" s="17">
        <v>183</v>
      </c>
      <c r="L66" s="17">
        <v>189</v>
      </c>
      <c r="M66" s="17">
        <v>127</v>
      </c>
      <c r="N66" s="17">
        <v>161</v>
      </c>
      <c r="O66" s="17">
        <v>124</v>
      </c>
      <c r="P66" s="17">
        <v>131</v>
      </c>
    </row>
  </sheetData>
  <mergeCells count="10">
    <mergeCell ref="A32:P32"/>
    <mergeCell ref="A41:P41"/>
    <mergeCell ref="A50:P50"/>
    <mergeCell ref="A60:P60"/>
    <mergeCell ref="A1:P1"/>
    <mergeCell ref="A2:P2"/>
    <mergeCell ref="A3:P3"/>
    <mergeCell ref="A5:P5"/>
    <mergeCell ref="A14:P14"/>
    <mergeCell ref="A23:P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6474-B3E7-4BB3-A8DD-7CEDB77D1679}">
  <dimension ref="A1:E149"/>
  <sheetViews>
    <sheetView topLeftCell="A139" workbookViewId="0">
      <selection activeCell="B5" sqref="B5"/>
    </sheetView>
  </sheetViews>
  <sheetFormatPr defaultRowHeight="14.4" x14ac:dyDescent="0.3"/>
  <cols>
    <col min="1" max="1" width="13.77734375" customWidth="1"/>
    <col min="2" max="2" width="13.33203125" customWidth="1"/>
    <col min="3" max="3" width="10.33203125" customWidth="1"/>
  </cols>
  <sheetData>
    <row r="1" spans="1:5" ht="15.6" x14ac:dyDescent="0.3">
      <c r="A1" s="54" t="s">
        <v>4</v>
      </c>
      <c r="B1" s="54"/>
      <c r="C1" s="54"/>
      <c r="D1" s="54"/>
      <c r="E1" s="54"/>
    </row>
    <row r="2" spans="1:5" ht="15.6" x14ac:dyDescent="0.3">
      <c r="A2" s="54" t="s">
        <v>68</v>
      </c>
      <c r="B2" s="54"/>
      <c r="C2" s="54"/>
      <c r="D2" s="54"/>
      <c r="E2" s="54"/>
    </row>
    <row r="3" spans="1:5" ht="15.6" x14ac:dyDescent="0.3">
      <c r="A3" s="2"/>
      <c r="B3" s="2"/>
      <c r="C3" s="2"/>
      <c r="D3" s="2"/>
      <c r="E3" s="2"/>
    </row>
    <row r="4" spans="1:5" ht="15.6" x14ac:dyDescent="0.3">
      <c r="A4" s="2"/>
      <c r="B4" s="2"/>
      <c r="C4" s="2"/>
      <c r="D4" s="2"/>
      <c r="E4" s="2"/>
    </row>
    <row r="5" spans="1:5" ht="52.2" x14ac:dyDescent="0.45">
      <c r="A5" s="23" t="s">
        <v>66</v>
      </c>
      <c r="B5" s="23" t="s">
        <v>65</v>
      </c>
      <c r="C5" s="23" t="s">
        <v>2</v>
      </c>
      <c r="D5" s="24" t="s">
        <v>1</v>
      </c>
      <c r="E5" s="23" t="s">
        <v>64</v>
      </c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1">
        <v>42035</v>
      </c>
      <c r="B7" s="13">
        <v>5048</v>
      </c>
      <c r="C7" s="13">
        <v>19861</v>
      </c>
      <c r="D7" s="22">
        <v>6</v>
      </c>
      <c r="E7" s="19">
        <v>24915</v>
      </c>
    </row>
    <row r="8" spans="1:5" ht="15.6" x14ac:dyDescent="0.3">
      <c r="A8" s="21">
        <v>42063</v>
      </c>
      <c r="B8" s="13">
        <v>5108</v>
      </c>
      <c r="C8" s="13">
        <v>19938</v>
      </c>
      <c r="D8" s="22">
        <v>6</v>
      </c>
      <c r="E8" s="19">
        <v>25052</v>
      </c>
    </row>
    <row r="9" spans="1:5" ht="15.6" x14ac:dyDescent="0.3">
      <c r="A9" s="21">
        <v>42094</v>
      </c>
      <c r="B9" s="13">
        <v>5166</v>
      </c>
      <c r="C9" s="13">
        <v>19993</v>
      </c>
      <c r="D9" s="22">
        <v>6</v>
      </c>
      <c r="E9" s="19">
        <v>25165</v>
      </c>
    </row>
    <row r="10" spans="1:5" ht="15.6" x14ac:dyDescent="0.3">
      <c r="A10" s="21">
        <v>42124</v>
      </c>
      <c r="B10" s="13">
        <v>5137</v>
      </c>
      <c r="C10" s="13">
        <v>19971</v>
      </c>
      <c r="D10" s="22">
        <v>6</v>
      </c>
      <c r="E10" s="19">
        <v>25114</v>
      </c>
    </row>
    <row r="11" spans="1:5" ht="15.6" x14ac:dyDescent="0.3">
      <c r="A11" s="21">
        <v>42155</v>
      </c>
      <c r="B11" s="13">
        <v>5149</v>
      </c>
      <c r="C11" s="13">
        <v>19980</v>
      </c>
      <c r="D11" s="22">
        <v>6</v>
      </c>
      <c r="E11" s="19">
        <v>25135</v>
      </c>
    </row>
    <row r="12" spans="1:5" ht="15.6" x14ac:dyDescent="0.3">
      <c r="A12" s="21">
        <v>42185</v>
      </c>
      <c r="B12" s="13">
        <v>5260</v>
      </c>
      <c r="C12" s="13">
        <v>20096</v>
      </c>
      <c r="D12" s="22">
        <v>6</v>
      </c>
      <c r="E12" s="19">
        <v>25362</v>
      </c>
    </row>
    <row r="13" spans="1:5" ht="15.6" x14ac:dyDescent="0.3">
      <c r="A13" s="21">
        <v>42216</v>
      </c>
      <c r="B13" s="13">
        <v>5216</v>
      </c>
      <c r="C13" s="13">
        <v>20041</v>
      </c>
      <c r="D13" s="22">
        <v>6</v>
      </c>
      <c r="E13" s="19">
        <v>25263</v>
      </c>
    </row>
    <row r="14" spans="1:5" ht="15.6" x14ac:dyDescent="0.3">
      <c r="A14" s="21">
        <v>42247</v>
      </c>
      <c r="B14" s="13">
        <v>5258</v>
      </c>
      <c r="C14" s="13">
        <v>20054</v>
      </c>
      <c r="D14" s="22">
        <v>6</v>
      </c>
      <c r="E14" s="19">
        <v>25318</v>
      </c>
    </row>
    <row r="15" spans="1:5" ht="15.6" x14ac:dyDescent="0.3">
      <c r="A15" s="21">
        <v>42277</v>
      </c>
      <c r="B15" s="13">
        <v>5299</v>
      </c>
      <c r="C15" s="13">
        <v>20128</v>
      </c>
      <c r="D15" s="22">
        <v>7</v>
      </c>
      <c r="E15" s="19">
        <v>25434</v>
      </c>
    </row>
    <row r="16" spans="1:5" ht="15.6" x14ac:dyDescent="0.3">
      <c r="A16" s="21">
        <v>42308</v>
      </c>
      <c r="B16" s="13">
        <v>5295</v>
      </c>
      <c r="C16" s="13">
        <v>20088</v>
      </c>
      <c r="D16" s="22">
        <v>8</v>
      </c>
      <c r="E16" s="19">
        <v>25391</v>
      </c>
    </row>
    <row r="17" spans="1:5" ht="15.6" x14ac:dyDescent="0.3">
      <c r="A17" s="21">
        <v>42338</v>
      </c>
      <c r="B17" s="13">
        <v>5286</v>
      </c>
      <c r="C17" s="13">
        <v>20104</v>
      </c>
      <c r="D17" s="22">
        <v>8</v>
      </c>
      <c r="E17" s="19">
        <v>25398</v>
      </c>
    </row>
    <row r="18" spans="1:5" ht="15.6" x14ac:dyDescent="0.3">
      <c r="A18" s="21">
        <v>42369</v>
      </c>
      <c r="B18" s="13">
        <v>5339</v>
      </c>
      <c r="C18" s="13">
        <v>20098</v>
      </c>
      <c r="D18" s="22">
        <v>9</v>
      </c>
      <c r="E18" s="19">
        <v>25446</v>
      </c>
    </row>
    <row r="19" spans="1:5" ht="15.6" x14ac:dyDescent="0.3">
      <c r="A19" s="21">
        <v>42400</v>
      </c>
      <c r="B19" s="13">
        <v>5366</v>
      </c>
      <c r="C19" s="13">
        <v>20101</v>
      </c>
      <c r="D19" s="22">
        <v>9</v>
      </c>
      <c r="E19" s="19">
        <v>25476</v>
      </c>
    </row>
    <row r="20" spans="1:5" ht="15.6" x14ac:dyDescent="0.3">
      <c r="A20" s="21">
        <v>42429</v>
      </c>
      <c r="B20" s="13">
        <v>5366</v>
      </c>
      <c r="C20" s="13">
        <v>20123</v>
      </c>
      <c r="D20" s="22">
        <v>9</v>
      </c>
      <c r="E20" s="19">
        <v>25498</v>
      </c>
    </row>
    <row r="21" spans="1:5" ht="15.6" x14ac:dyDescent="0.3">
      <c r="A21" s="21">
        <v>42460</v>
      </c>
      <c r="B21" s="13">
        <v>5398</v>
      </c>
      <c r="C21" s="13">
        <v>20172</v>
      </c>
      <c r="D21" s="22">
        <v>9</v>
      </c>
      <c r="E21" s="19">
        <v>25579</v>
      </c>
    </row>
    <row r="22" spans="1:5" ht="15.6" x14ac:dyDescent="0.3">
      <c r="A22" s="21">
        <v>42490</v>
      </c>
      <c r="B22" s="13">
        <v>5412</v>
      </c>
      <c r="C22" s="13">
        <v>20192</v>
      </c>
      <c r="D22" s="22">
        <v>8</v>
      </c>
      <c r="E22" s="19">
        <v>25612</v>
      </c>
    </row>
    <row r="23" spans="1:5" ht="15.6" x14ac:dyDescent="0.3">
      <c r="A23" s="21">
        <v>42521</v>
      </c>
      <c r="B23" s="13">
        <v>5473</v>
      </c>
      <c r="C23" s="13">
        <v>20244</v>
      </c>
      <c r="D23" s="22">
        <v>8</v>
      </c>
      <c r="E23" s="19">
        <v>25725</v>
      </c>
    </row>
    <row r="24" spans="1:5" ht="15.6" x14ac:dyDescent="0.3">
      <c r="A24" s="21">
        <v>42551</v>
      </c>
      <c r="B24" s="13">
        <v>5504</v>
      </c>
      <c r="C24" s="13">
        <v>20262</v>
      </c>
      <c r="D24" s="22">
        <v>9</v>
      </c>
      <c r="E24" s="19">
        <v>25775</v>
      </c>
    </row>
    <row r="25" spans="1:5" ht="15.6" x14ac:dyDescent="0.3">
      <c r="A25" s="21">
        <v>42582</v>
      </c>
      <c r="B25" s="13">
        <v>5524</v>
      </c>
      <c r="C25" s="13">
        <v>20271</v>
      </c>
      <c r="D25" s="22">
        <v>9</v>
      </c>
      <c r="E25" s="19">
        <v>25804</v>
      </c>
    </row>
    <row r="26" spans="1:5" ht="15.6" x14ac:dyDescent="0.3">
      <c r="A26" s="21">
        <v>42613</v>
      </c>
      <c r="B26" s="13">
        <v>5560</v>
      </c>
      <c r="C26" s="13">
        <v>20395</v>
      </c>
      <c r="D26" s="22">
        <v>9</v>
      </c>
      <c r="E26" s="19">
        <v>25964</v>
      </c>
    </row>
    <row r="27" spans="1:5" ht="15.6" x14ac:dyDescent="0.3">
      <c r="A27" s="21">
        <v>42643</v>
      </c>
      <c r="B27" s="13">
        <v>5572</v>
      </c>
      <c r="C27" s="13">
        <v>20315</v>
      </c>
      <c r="D27" s="22">
        <v>9</v>
      </c>
      <c r="E27" s="19">
        <v>25896</v>
      </c>
    </row>
    <row r="28" spans="1:5" ht="15.6" x14ac:dyDescent="0.3">
      <c r="A28" s="21">
        <v>42674</v>
      </c>
      <c r="B28" s="13">
        <v>5570</v>
      </c>
      <c r="C28" s="13">
        <v>20342</v>
      </c>
      <c r="D28" s="22">
        <v>9</v>
      </c>
      <c r="E28" s="19">
        <v>25921</v>
      </c>
    </row>
    <row r="29" spans="1:5" ht="15.6" x14ac:dyDescent="0.3">
      <c r="A29" s="21">
        <v>42704</v>
      </c>
      <c r="B29" s="13">
        <v>5638</v>
      </c>
      <c r="C29" s="13">
        <v>20370</v>
      </c>
      <c r="D29" s="22">
        <v>9</v>
      </c>
      <c r="E29" s="19">
        <v>26017</v>
      </c>
    </row>
    <row r="30" spans="1:5" ht="15.6" x14ac:dyDescent="0.3">
      <c r="A30" s="21">
        <v>42735</v>
      </c>
      <c r="B30" s="13">
        <v>5631</v>
      </c>
      <c r="C30" s="13">
        <v>20327</v>
      </c>
      <c r="D30" s="22">
        <v>10</v>
      </c>
      <c r="E30" s="19">
        <v>25968</v>
      </c>
    </row>
    <row r="31" spans="1:5" ht="15.6" x14ac:dyDescent="0.3">
      <c r="A31" s="21">
        <v>42766</v>
      </c>
      <c r="B31" s="13">
        <v>5706</v>
      </c>
      <c r="C31" s="13">
        <v>20467</v>
      </c>
      <c r="D31" s="22">
        <v>11</v>
      </c>
      <c r="E31" s="19">
        <v>26184</v>
      </c>
    </row>
    <row r="32" spans="1:5" ht="15.6" x14ac:dyDescent="0.3">
      <c r="A32" s="21">
        <v>42794</v>
      </c>
      <c r="B32" s="13">
        <v>5684</v>
      </c>
      <c r="C32" s="13">
        <v>20364</v>
      </c>
      <c r="D32" s="22">
        <v>11</v>
      </c>
      <c r="E32" s="19">
        <v>26059</v>
      </c>
    </row>
    <row r="33" spans="1:5" ht="15.6" x14ac:dyDescent="0.3">
      <c r="A33" s="21">
        <v>42825</v>
      </c>
      <c r="B33" s="13">
        <v>5744</v>
      </c>
      <c r="C33" s="13">
        <v>20386</v>
      </c>
      <c r="D33" s="22">
        <v>11</v>
      </c>
      <c r="E33" s="19">
        <v>26141</v>
      </c>
    </row>
    <row r="34" spans="1:5" ht="15.6" x14ac:dyDescent="0.3">
      <c r="A34" s="21">
        <v>42855</v>
      </c>
      <c r="B34" s="13">
        <v>5647</v>
      </c>
      <c r="C34" s="13">
        <v>20529</v>
      </c>
      <c r="D34" s="22">
        <v>12</v>
      </c>
      <c r="E34" s="19">
        <v>26188</v>
      </c>
    </row>
    <row r="35" spans="1:5" ht="15.6" x14ac:dyDescent="0.3">
      <c r="A35" s="21">
        <v>42886</v>
      </c>
      <c r="B35" s="13">
        <v>5881</v>
      </c>
      <c r="C35" s="13">
        <v>20498</v>
      </c>
      <c r="D35" s="22">
        <v>12</v>
      </c>
      <c r="E35" s="19">
        <v>26391</v>
      </c>
    </row>
    <row r="36" spans="1:5" ht="15.6" x14ac:dyDescent="0.3">
      <c r="A36" s="21">
        <v>42916</v>
      </c>
      <c r="B36" s="13">
        <v>5901</v>
      </c>
      <c r="C36" s="13">
        <v>20637</v>
      </c>
      <c r="D36" s="22">
        <v>12</v>
      </c>
      <c r="E36" s="19">
        <v>26550</v>
      </c>
    </row>
    <row r="37" spans="1:5" ht="15.6" x14ac:dyDescent="0.3">
      <c r="A37" s="21">
        <v>42947</v>
      </c>
      <c r="B37" s="13">
        <v>5819</v>
      </c>
      <c r="C37" s="13">
        <v>20487</v>
      </c>
      <c r="D37" s="22">
        <v>12</v>
      </c>
      <c r="E37" s="19">
        <v>26318</v>
      </c>
    </row>
    <row r="38" spans="1:5" ht="15.6" x14ac:dyDescent="0.3">
      <c r="A38" s="21">
        <v>42978</v>
      </c>
      <c r="B38" s="13">
        <v>5869</v>
      </c>
      <c r="C38" s="13">
        <v>20540</v>
      </c>
      <c r="D38" s="22">
        <v>12</v>
      </c>
      <c r="E38" s="19">
        <v>26421</v>
      </c>
    </row>
    <row r="39" spans="1:5" ht="15.6" x14ac:dyDescent="0.3">
      <c r="A39" s="21">
        <v>43008</v>
      </c>
      <c r="B39" s="13">
        <v>5907</v>
      </c>
      <c r="C39" s="13">
        <v>20489</v>
      </c>
      <c r="D39" s="22">
        <v>12</v>
      </c>
      <c r="E39" s="19">
        <v>26408</v>
      </c>
    </row>
    <row r="40" spans="1:5" ht="15.6" x14ac:dyDescent="0.3">
      <c r="A40" s="21">
        <v>43039</v>
      </c>
      <c r="B40" s="13">
        <v>5989</v>
      </c>
      <c r="C40" s="13">
        <v>20577</v>
      </c>
      <c r="D40" s="22">
        <v>12</v>
      </c>
      <c r="E40" s="19">
        <v>26578</v>
      </c>
    </row>
    <row r="41" spans="1:5" ht="15.6" x14ac:dyDescent="0.3">
      <c r="A41" s="21">
        <v>43069</v>
      </c>
      <c r="B41" s="13">
        <v>6021</v>
      </c>
      <c r="C41" s="13">
        <v>20525</v>
      </c>
      <c r="D41" s="22">
        <v>12</v>
      </c>
      <c r="E41" s="19">
        <v>26558</v>
      </c>
    </row>
    <row r="42" spans="1:5" ht="15.6" x14ac:dyDescent="0.3">
      <c r="A42" s="21">
        <v>43100</v>
      </c>
      <c r="B42" s="13">
        <v>6039</v>
      </c>
      <c r="C42" s="13">
        <v>20560</v>
      </c>
      <c r="D42" s="22">
        <v>12</v>
      </c>
      <c r="E42" s="19">
        <v>26611</v>
      </c>
    </row>
    <row r="43" spans="1:5" ht="15.6" x14ac:dyDescent="0.3">
      <c r="A43" s="21">
        <v>43131</v>
      </c>
      <c r="B43" s="13">
        <v>6117</v>
      </c>
      <c r="C43" s="13">
        <v>20604</v>
      </c>
      <c r="D43" s="22">
        <v>12</v>
      </c>
      <c r="E43" s="19">
        <v>26733</v>
      </c>
    </row>
    <row r="44" spans="1:5" ht="15.6" x14ac:dyDescent="0.3">
      <c r="A44" s="21">
        <v>43159</v>
      </c>
      <c r="B44" s="13">
        <v>6100</v>
      </c>
      <c r="C44" s="13">
        <v>20552</v>
      </c>
      <c r="D44" s="22">
        <v>12</v>
      </c>
      <c r="E44" s="19">
        <v>26664</v>
      </c>
    </row>
    <row r="45" spans="1:5" ht="15.6" x14ac:dyDescent="0.3">
      <c r="A45" s="21">
        <v>43190</v>
      </c>
      <c r="B45" s="13">
        <v>6140</v>
      </c>
      <c r="C45" s="13">
        <v>20541</v>
      </c>
      <c r="D45" s="22">
        <v>12</v>
      </c>
      <c r="E45" s="19">
        <v>26693</v>
      </c>
    </row>
    <row r="46" spans="1:5" ht="15.6" x14ac:dyDescent="0.3">
      <c r="A46" s="21">
        <v>43220</v>
      </c>
      <c r="B46" s="13">
        <v>6168</v>
      </c>
      <c r="C46" s="13">
        <v>20599</v>
      </c>
      <c r="D46" s="22">
        <v>12</v>
      </c>
      <c r="E46" s="19">
        <v>26779</v>
      </c>
    </row>
    <row r="47" spans="1:5" ht="15.6" x14ac:dyDescent="0.3">
      <c r="A47" s="21">
        <v>43251</v>
      </c>
      <c r="B47" s="13">
        <v>6252</v>
      </c>
      <c r="C47" s="13">
        <v>20581</v>
      </c>
      <c r="D47" s="22">
        <v>12</v>
      </c>
      <c r="E47" s="19">
        <v>26845</v>
      </c>
    </row>
    <row r="48" spans="1:5" ht="15.6" x14ac:dyDescent="0.3">
      <c r="A48" s="21">
        <v>43281</v>
      </c>
      <c r="B48" s="13">
        <v>6313</v>
      </c>
      <c r="C48" s="13">
        <v>20619</v>
      </c>
      <c r="D48" s="22">
        <v>12</v>
      </c>
      <c r="E48" s="19">
        <v>26944</v>
      </c>
    </row>
    <row r="49" spans="1:5" ht="15.6" x14ac:dyDescent="0.3">
      <c r="A49" s="21">
        <v>43312</v>
      </c>
      <c r="B49" s="13">
        <v>6422</v>
      </c>
      <c r="C49" s="13">
        <v>20749</v>
      </c>
      <c r="D49" s="22">
        <v>12</v>
      </c>
      <c r="E49" s="19">
        <v>27183</v>
      </c>
    </row>
    <row r="50" spans="1:5" ht="15.6" x14ac:dyDescent="0.3">
      <c r="A50" s="21">
        <v>43343</v>
      </c>
      <c r="B50" s="13">
        <v>6411</v>
      </c>
      <c r="C50" s="13">
        <v>20680</v>
      </c>
      <c r="D50" s="22">
        <v>12</v>
      </c>
      <c r="E50" s="19">
        <v>27103</v>
      </c>
    </row>
    <row r="51" spans="1:5" ht="15.6" x14ac:dyDescent="0.3">
      <c r="A51" s="21">
        <v>43373</v>
      </c>
      <c r="B51" s="13">
        <v>6453</v>
      </c>
      <c r="C51" s="13">
        <v>20737</v>
      </c>
      <c r="D51" s="22">
        <v>12</v>
      </c>
      <c r="E51" s="19">
        <v>27202</v>
      </c>
    </row>
    <row r="52" spans="1:5" ht="15.6" x14ac:dyDescent="0.3">
      <c r="A52" s="21">
        <v>43404</v>
      </c>
      <c r="B52" s="13">
        <v>6493</v>
      </c>
      <c r="C52" s="13">
        <v>20763</v>
      </c>
      <c r="D52" s="22">
        <v>12</v>
      </c>
      <c r="E52" s="19">
        <v>27268</v>
      </c>
    </row>
    <row r="53" spans="1:5" ht="15.6" x14ac:dyDescent="0.3">
      <c r="A53" s="21">
        <v>43434</v>
      </c>
      <c r="B53" s="13">
        <v>6471</v>
      </c>
      <c r="C53" s="13">
        <v>20695</v>
      </c>
      <c r="D53" s="22">
        <v>11</v>
      </c>
      <c r="E53" s="19">
        <v>27177</v>
      </c>
    </row>
    <row r="54" spans="1:5" ht="15.6" x14ac:dyDescent="0.3">
      <c r="A54" s="21">
        <v>43465</v>
      </c>
      <c r="B54" s="13">
        <v>6507</v>
      </c>
      <c r="C54" s="13">
        <v>20736</v>
      </c>
      <c r="D54" s="22">
        <v>12</v>
      </c>
      <c r="E54" s="19">
        <v>27255</v>
      </c>
    </row>
    <row r="55" spans="1:5" ht="15.6" x14ac:dyDescent="0.3">
      <c r="A55" s="21">
        <v>43496</v>
      </c>
      <c r="B55" s="13">
        <v>6568</v>
      </c>
      <c r="C55" s="13">
        <v>20796</v>
      </c>
      <c r="D55" s="22">
        <v>12</v>
      </c>
      <c r="E55" s="19">
        <v>27376</v>
      </c>
    </row>
    <row r="56" spans="1:5" ht="15.6" x14ac:dyDescent="0.3">
      <c r="A56" s="21">
        <v>43524</v>
      </c>
      <c r="B56" s="13">
        <v>6601</v>
      </c>
      <c r="C56" s="13">
        <v>20735</v>
      </c>
      <c r="D56" s="22">
        <v>12</v>
      </c>
      <c r="E56" s="19">
        <v>27348</v>
      </c>
    </row>
    <row r="57" spans="1:5" ht="15.6" x14ac:dyDescent="0.3">
      <c r="A57" s="21">
        <v>43555</v>
      </c>
      <c r="B57" s="13">
        <v>6619</v>
      </c>
      <c r="C57" s="13">
        <v>20748</v>
      </c>
      <c r="D57" s="22">
        <v>12</v>
      </c>
      <c r="E57" s="19">
        <v>27379</v>
      </c>
    </row>
    <row r="58" spans="1:5" ht="15.6" x14ac:dyDescent="0.3">
      <c r="A58" s="21">
        <v>43585</v>
      </c>
      <c r="B58" s="13">
        <v>6640</v>
      </c>
      <c r="C58" s="13">
        <v>20774</v>
      </c>
      <c r="D58" s="22">
        <v>12</v>
      </c>
      <c r="E58" s="19">
        <v>27426</v>
      </c>
    </row>
    <row r="59" spans="1:5" ht="15.6" x14ac:dyDescent="0.3">
      <c r="A59" s="21">
        <v>43616</v>
      </c>
      <c r="B59" s="13">
        <v>6699</v>
      </c>
      <c r="C59" s="13">
        <v>20692</v>
      </c>
      <c r="D59" s="22">
        <v>12</v>
      </c>
      <c r="E59" s="19">
        <v>27403</v>
      </c>
    </row>
    <row r="60" spans="1:5" ht="15.6" x14ac:dyDescent="0.3">
      <c r="A60" s="21">
        <v>43646</v>
      </c>
      <c r="B60" s="13">
        <v>6740</v>
      </c>
      <c r="C60" s="13">
        <v>20766</v>
      </c>
      <c r="D60" s="22">
        <v>12</v>
      </c>
      <c r="E60" s="19">
        <v>27518</v>
      </c>
    </row>
    <row r="61" spans="1:5" ht="15.6" x14ac:dyDescent="0.3">
      <c r="A61" s="21">
        <v>43677</v>
      </c>
      <c r="B61" s="13">
        <v>6799</v>
      </c>
      <c r="C61" s="13">
        <v>20909</v>
      </c>
      <c r="D61" s="22">
        <v>12</v>
      </c>
      <c r="E61" s="19">
        <v>27720</v>
      </c>
    </row>
    <row r="62" spans="1:5" ht="15.6" x14ac:dyDescent="0.3">
      <c r="A62" s="21">
        <v>43708</v>
      </c>
      <c r="B62" s="13">
        <v>6767</v>
      </c>
      <c r="C62" s="13">
        <v>20793</v>
      </c>
      <c r="D62" s="22">
        <v>12</v>
      </c>
      <c r="E62" s="19">
        <v>27572</v>
      </c>
    </row>
    <row r="63" spans="1:5" ht="15.6" x14ac:dyDescent="0.3">
      <c r="A63" s="21">
        <v>43738</v>
      </c>
      <c r="B63" s="13">
        <v>6778</v>
      </c>
      <c r="C63" s="13">
        <v>20815</v>
      </c>
      <c r="D63" s="22">
        <v>12</v>
      </c>
      <c r="E63" s="19">
        <v>27605</v>
      </c>
    </row>
    <row r="64" spans="1:5" ht="15.6" x14ac:dyDescent="0.3">
      <c r="A64" s="21">
        <v>43769</v>
      </c>
      <c r="B64" s="13">
        <v>6840</v>
      </c>
      <c r="C64" s="13">
        <v>20801</v>
      </c>
      <c r="D64" s="22">
        <v>12</v>
      </c>
      <c r="E64" s="19">
        <v>27653</v>
      </c>
    </row>
    <row r="65" spans="1:5" ht="15.6" x14ac:dyDescent="0.3">
      <c r="A65" s="21">
        <v>43799</v>
      </c>
      <c r="B65" s="13">
        <v>6874</v>
      </c>
      <c r="C65" s="13">
        <v>20798</v>
      </c>
      <c r="D65" s="22">
        <v>11</v>
      </c>
      <c r="E65" s="19">
        <v>27683</v>
      </c>
    </row>
    <row r="66" spans="1:5" ht="15.6" x14ac:dyDescent="0.3">
      <c r="A66" s="21">
        <v>43830</v>
      </c>
      <c r="B66" s="13">
        <v>6905</v>
      </c>
      <c r="C66" s="13">
        <v>20840</v>
      </c>
      <c r="D66" s="22">
        <v>11</v>
      </c>
      <c r="E66" s="19">
        <v>27756</v>
      </c>
    </row>
    <row r="67" spans="1:5" ht="15.6" x14ac:dyDescent="0.3">
      <c r="A67" s="21">
        <v>43861</v>
      </c>
      <c r="B67" s="13">
        <v>6931</v>
      </c>
      <c r="C67" s="13">
        <v>20766</v>
      </c>
      <c r="D67" s="20">
        <v>11</v>
      </c>
      <c r="E67" s="19">
        <v>27708</v>
      </c>
    </row>
    <row r="68" spans="1:5" ht="15.6" x14ac:dyDescent="0.3">
      <c r="A68" s="21">
        <v>43890</v>
      </c>
      <c r="B68" s="13">
        <v>6940</v>
      </c>
      <c r="C68" s="13">
        <v>20775</v>
      </c>
      <c r="D68" s="20">
        <v>11</v>
      </c>
      <c r="E68" s="19">
        <v>27726</v>
      </c>
    </row>
    <row r="69" spans="1:5" ht="15.6" x14ac:dyDescent="0.3">
      <c r="A69" s="21">
        <v>43921</v>
      </c>
      <c r="B69" s="13">
        <v>7000</v>
      </c>
      <c r="C69" s="13">
        <v>20866</v>
      </c>
      <c r="D69" s="20">
        <v>11</v>
      </c>
      <c r="E69" s="19">
        <v>27877</v>
      </c>
    </row>
    <row r="70" spans="1:5" ht="15.6" x14ac:dyDescent="0.3">
      <c r="A70" s="21">
        <v>43951</v>
      </c>
      <c r="B70" s="13">
        <v>6957</v>
      </c>
      <c r="C70" s="13">
        <v>20793</v>
      </c>
      <c r="D70" s="20">
        <v>11</v>
      </c>
      <c r="E70" s="19">
        <v>27761</v>
      </c>
    </row>
    <row r="71" spans="1:5" ht="15.6" x14ac:dyDescent="0.3">
      <c r="A71" s="21">
        <v>43982</v>
      </c>
      <c r="B71" s="13">
        <v>7004</v>
      </c>
      <c r="C71" s="13">
        <v>20821</v>
      </c>
      <c r="D71" s="20">
        <v>11</v>
      </c>
      <c r="E71" s="19">
        <v>27836</v>
      </c>
    </row>
    <row r="72" spans="1:5" ht="15.6" x14ac:dyDescent="0.3">
      <c r="A72" s="21">
        <v>44012</v>
      </c>
      <c r="B72" s="13">
        <v>7128</v>
      </c>
      <c r="C72" s="13">
        <v>20961</v>
      </c>
      <c r="D72" s="20">
        <v>11</v>
      </c>
      <c r="E72" s="19">
        <v>28100</v>
      </c>
    </row>
    <row r="73" spans="1:5" ht="15.6" x14ac:dyDescent="0.3">
      <c r="A73" s="21"/>
      <c r="B73" s="13"/>
      <c r="C73" s="13"/>
      <c r="D73" s="19"/>
      <c r="E73" s="19"/>
    </row>
    <row r="74" spans="1:5" ht="15.6" x14ac:dyDescent="0.3">
      <c r="A74" s="2"/>
      <c r="B74" s="2"/>
      <c r="C74" s="2"/>
      <c r="D74" s="2"/>
      <c r="E74" s="2"/>
    </row>
    <row r="75" spans="1:5" ht="15.6" x14ac:dyDescent="0.3">
      <c r="A75" s="54" t="s">
        <v>4</v>
      </c>
      <c r="B75" s="54"/>
      <c r="C75" s="54"/>
      <c r="D75" s="54"/>
      <c r="E75" s="54"/>
    </row>
    <row r="76" spans="1:5" ht="15.6" x14ac:dyDescent="0.3">
      <c r="A76" s="54" t="s">
        <v>67</v>
      </c>
      <c r="B76" s="54"/>
      <c r="C76" s="54"/>
      <c r="D76" s="54"/>
      <c r="E76" s="54"/>
    </row>
    <row r="77" spans="1:5" ht="15.6" x14ac:dyDescent="0.3">
      <c r="A77" s="2"/>
      <c r="B77" s="2"/>
      <c r="C77" s="2"/>
      <c r="D77" s="2"/>
      <c r="E77" s="2"/>
    </row>
    <row r="78" spans="1:5" ht="15.6" x14ac:dyDescent="0.3">
      <c r="A78" s="2"/>
      <c r="B78" s="2"/>
      <c r="C78" s="2"/>
      <c r="D78" s="2"/>
      <c r="E78" s="2"/>
    </row>
    <row r="79" spans="1:5" ht="52.2" x14ac:dyDescent="0.45">
      <c r="A79" s="23" t="s">
        <v>66</v>
      </c>
      <c r="B79" s="23" t="s">
        <v>65</v>
      </c>
      <c r="C79" s="23" t="s">
        <v>2</v>
      </c>
      <c r="D79" s="24" t="s">
        <v>1</v>
      </c>
      <c r="E79" s="23" t="s">
        <v>64</v>
      </c>
    </row>
    <row r="80" spans="1:5" ht="15.6" x14ac:dyDescent="0.3">
      <c r="A80" s="2"/>
      <c r="B80" s="2"/>
      <c r="C80" s="2"/>
      <c r="D80" s="2"/>
      <c r="E80" s="2"/>
    </row>
    <row r="81" spans="1:5" ht="15.6" x14ac:dyDescent="0.3">
      <c r="A81" s="21">
        <v>42035</v>
      </c>
      <c r="B81" s="13">
        <v>450</v>
      </c>
      <c r="C81" s="13">
        <v>1430</v>
      </c>
      <c r="D81" s="22">
        <v>4</v>
      </c>
      <c r="E81" s="19">
        <v>1884</v>
      </c>
    </row>
    <row r="82" spans="1:5" ht="15.6" x14ac:dyDescent="0.3">
      <c r="A82" s="21">
        <v>42063</v>
      </c>
      <c r="B82" s="13">
        <v>450</v>
      </c>
      <c r="C82" s="13">
        <v>1427</v>
      </c>
      <c r="D82" s="22">
        <v>4</v>
      </c>
      <c r="E82" s="19">
        <v>1881</v>
      </c>
    </row>
    <row r="83" spans="1:5" ht="15.6" x14ac:dyDescent="0.3">
      <c r="A83" s="21">
        <v>42094</v>
      </c>
      <c r="B83" s="13">
        <v>452</v>
      </c>
      <c r="C83" s="13">
        <v>1431</v>
      </c>
      <c r="D83" s="22">
        <v>4</v>
      </c>
      <c r="E83" s="19">
        <v>1887</v>
      </c>
    </row>
    <row r="84" spans="1:5" ht="15.6" x14ac:dyDescent="0.3">
      <c r="A84" s="21">
        <v>42124</v>
      </c>
      <c r="B84" s="13">
        <v>452</v>
      </c>
      <c r="C84" s="13">
        <v>1421</v>
      </c>
      <c r="D84" s="22">
        <v>4</v>
      </c>
      <c r="E84" s="19">
        <v>1877</v>
      </c>
    </row>
    <row r="85" spans="1:5" ht="15.6" x14ac:dyDescent="0.3">
      <c r="A85" s="21">
        <v>42155</v>
      </c>
      <c r="B85" s="13">
        <v>459</v>
      </c>
      <c r="C85" s="13">
        <v>1462</v>
      </c>
      <c r="D85" s="22">
        <v>4</v>
      </c>
      <c r="E85" s="19">
        <v>1925</v>
      </c>
    </row>
    <row r="86" spans="1:5" ht="15.6" x14ac:dyDescent="0.3">
      <c r="A86" s="21">
        <v>42185</v>
      </c>
      <c r="B86" s="13">
        <v>460</v>
      </c>
      <c r="C86" s="13">
        <v>1478</v>
      </c>
      <c r="D86" s="22">
        <v>4</v>
      </c>
      <c r="E86" s="19">
        <v>1942</v>
      </c>
    </row>
    <row r="87" spans="1:5" ht="15.6" x14ac:dyDescent="0.3">
      <c r="A87" s="21">
        <v>42216</v>
      </c>
      <c r="B87" s="13">
        <v>459</v>
      </c>
      <c r="C87" s="13">
        <v>1493</v>
      </c>
      <c r="D87" s="22">
        <v>4</v>
      </c>
      <c r="E87" s="19">
        <v>1956</v>
      </c>
    </row>
    <row r="88" spans="1:5" ht="15.6" x14ac:dyDescent="0.3">
      <c r="A88" s="21">
        <v>42247</v>
      </c>
      <c r="B88" s="13">
        <v>465</v>
      </c>
      <c r="C88" s="13">
        <v>1497</v>
      </c>
      <c r="D88" s="22">
        <v>4</v>
      </c>
      <c r="E88" s="19">
        <v>1966</v>
      </c>
    </row>
    <row r="89" spans="1:5" ht="15.6" x14ac:dyDescent="0.3">
      <c r="A89" s="21">
        <v>42277</v>
      </c>
      <c r="B89" s="13">
        <v>462</v>
      </c>
      <c r="C89" s="13">
        <v>1524</v>
      </c>
      <c r="D89" s="22">
        <v>3</v>
      </c>
      <c r="E89" s="19">
        <v>1989</v>
      </c>
    </row>
    <row r="90" spans="1:5" ht="15.6" x14ac:dyDescent="0.3">
      <c r="A90" s="21">
        <v>42308</v>
      </c>
      <c r="B90" s="13">
        <v>466</v>
      </c>
      <c r="C90" s="13">
        <v>1524</v>
      </c>
      <c r="D90" s="22">
        <v>4</v>
      </c>
      <c r="E90" s="19">
        <v>1994</v>
      </c>
    </row>
    <row r="91" spans="1:5" ht="15.6" x14ac:dyDescent="0.3">
      <c r="A91" s="21">
        <v>42338</v>
      </c>
      <c r="B91" s="13">
        <v>465</v>
      </c>
      <c r="C91" s="13">
        <v>1508</v>
      </c>
      <c r="D91" s="22">
        <v>4</v>
      </c>
      <c r="E91" s="19">
        <v>1977</v>
      </c>
    </row>
    <row r="92" spans="1:5" ht="15.6" x14ac:dyDescent="0.3">
      <c r="A92" s="21">
        <v>42369</v>
      </c>
      <c r="B92" s="13">
        <v>467</v>
      </c>
      <c r="C92" s="13">
        <v>1499</v>
      </c>
      <c r="D92" s="22">
        <v>3</v>
      </c>
      <c r="E92" s="19">
        <v>1969</v>
      </c>
    </row>
    <row r="93" spans="1:5" ht="15.6" x14ac:dyDescent="0.3">
      <c r="A93" s="21">
        <v>42400</v>
      </c>
      <c r="B93" s="13">
        <v>469</v>
      </c>
      <c r="C93" s="13">
        <v>1486</v>
      </c>
      <c r="D93" s="22">
        <v>3</v>
      </c>
      <c r="E93" s="19">
        <v>1958</v>
      </c>
    </row>
    <row r="94" spans="1:5" ht="15.6" x14ac:dyDescent="0.3">
      <c r="A94" s="21">
        <v>42429</v>
      </c>
      <c r="B94" s="13">
        <v>468</v>
      </c>
      <c r="C94" s="13">
        <v>1494</v>
      </c>
      <c r="D94" s="22">
        <v>3</v>
      </c>
      <c r="E94" s="19">
        <v>1965</v>
      </c>
    </row>
    <row r="95" spans="1:5" ht="15.6" x14ac:dyDescent="0.3">
      <c r="A95" s="21">
        <v>42460</v>
      </c>
      <c r="B95" s="13">
        <v>474</v>
      </c>
      <c r="C95" s="13">
        <v>1498</v>
      </c>
      <c r="D95" s="22">
        <v>3</v>
      </c>
      <c r="E95" s="19">
        <v>1975</v>
      </c>
    </row>
    <row r="96" spans="1:5" ht="15.6" x14ac:dyDescent="0.3">
      <c r="A96" s="21">
        <v>42490</v>
      </c>
      <c r="B96" s="13">
        <v>476</v>
      </c>
      <c r="C96" s="13">
        <v>1496</v>
      </c>
      <c r="D96" s="22">
        <v>3</v>
      </c>
      <c r="E96" s="19">
        <v>1975</v>
      </c>
    </row>
    <row r="97" spans="1:5" ht="15.6" x14ac:dyDescent="0.3">
      <c r="A97" s="21">
        <v>42521</v>
      </c>
      <c r="B97" s="13">
        <v>474</v>
      </c>
      <c r="C97" s="13">
        <v>1532</v>
      </c>
      <c r="D97" s="22">
        <v>3</v>
      </c>
      <c r="E97" s="19">
        <v>2009</v>
      </c>
    </row>
    <row r="98" spans="1:5" ht="15.6" x14ac:dyDescent="0.3">
      <c r="A98" s="21">
        <v>42551</v>
      </c>
      <c r="B98" s="13">
        <v>484</v>
      </c>
      <c r="C98" s="13">
        <v>1542</v>
      </c>
      <c r="D98" s="22">
        <v>3</v>
      </c>
      <c r="E98" s="19">
        <v>2029</v>
      </c>
    </row>
    <row r="99" spans="1:5" ht="15.6" x14ac:dyDescent="0.3">
      <c r="A99" s="21">
        <v>42582</v>
      </c>
      <c r="B99" s="13">
        <v>482</v>
      </c>
      <c r="C99" s="13">
        <v>1558</v>
      </c>
      <c r="D99" s="22">
        <v>3</v>
      </c>
      <c r="E99" s="19">
        <v>2043</v>
      </c>
    </row>
    <row r="100" spans="1:5" ht="15.6" x14ac:dyDescent="0.3">
      <c r="A100" s="21">
        <v>42613</v>
      </c>
      <c r="B100" s="13">
        <v>485</v>
      </c>
      <c r="C100" s="13">
        <v>1572</v>
      </c>
      <c r="D100" s="22">
        <v>3</v>
      </c>
      <c r="E100" s="19">
        <v>2060</v>
      </c>
    </row>
    <row r="101" spans="1:5" ht="15.6" x14ac:dyDescent="0.3">
      <c r="A101" s="21">
        <v>42643</v>
      </c>
      <c r="B101" s="13">
        <v>502</v>
      </c>
      <c r="C101" s="13">
        <v>1564</v>
      </c>
      <c r="D101" s="22">
        <v>3</v>
      </c>
      <c r="E101" s="19">
        <v>2069</v>
      </c>
    </row>
    <row r="102" spans="1:5" ht="15.6" x14ac:dyDescent="0.3">
      <c r="A102" s="21">
        <v>42674</v>
      </c>
      <c r="B102" s="13">
        <v>498</v>
      </c>
      <c r="C102" s="13">
        <v>1570</v>
      </c>
      <c r="D102" s="22">
        <v>3</v>
      </c>
      <c r="E102" s="19">
        <v>2071</v>
      </c>
    </row>
    <row r="103" spans="1:5" ht="15.6" x14ac:dyDescent="0.3">
      <c r="A103" s="21">
        <v>42704</v>
      </c>
      <c r="B103" s="13">
        <v>502</v>
      </c>
      <c r="C103" s="13">
        <v>1567</v>
      </c>
      <c r="D103" s="22">
        <v>3</v>
      </c>
      <c r="E103" s="19">
        <v>2072</v>
      </c>
    </row>
    <row r="104" spans="1:5" ht="15.6" x14ac:dyDescent="0.3">
      <c r="A104" s="21">
        <v>42735</v>
      </c>
      <c r="B104" s="13">
        <v>513</v>
      </c>
      <c r="C104" s="13">
        <v>1550</v>
      </c>
      <c r="D104" s="22">
        <v>3</v>
      </c>
      <c r="E104" s="19">
        <v>2066</v>
      </c>
    </row>
    <row r="105" spans="1:5" ht="15.6" x14ac:dyDescent="0.3">
      <c r="A105" s="21">
        <v>42766</v>
      </c>
      <c r="B105" s="13">
        <v>527</v>
      </c>
      <c r="C105" s="13">
        <v>1538</v>
      </c>
      <c r="D105" s="22">
        <v>3</v>
      </c>
      <c r="E105" s="19">
        <v>2068</v>
      </c>
    </row>
    <row r="106" spans="1:5" ht="15.6" x14ac:dyDescent="0.3">
      <c r="A106" s="21">
        <v>42794</v>
      </c>
      <c r="B106" s="13">
        <v>523</v>
      </c>
      <c r="C106" s="13">
        <v>1535</v>
      </c>
      <c r="D106" s="22">
        <v>3</v>
      </c>
      <c r="E106" s="19">
        <v>2061</v>
      </c>
    </row>
    <row r="107" spans="1:5" ht="15.6" x14ac:dyDescent="0.3">
      <c r="A107" s="21">
        <v>42825</v>
      </c>
      <c r="B107" s="13">
        <v>530</v>
      </c>
      <c r="C107" s="13">
        <v>1534</v>
      </c>
      <c r="D107" s="22">
        <v>3</v>
      </c>
      <c r="E107" s="19">
        <v>2067</v>
      </c>
    </row>
    <row r="108" spans="1:5" ht="15.6" x14ac:dyDescent="0.3">
      <c r="A108" s="21">
        <v>42855</v>
      </c>
      <c r="B108" s="13">
        <v>524</v>
      </c>
      <c r="C108" s="13">
        <v>1551</v>
      </c>
      <c r="D108" s="22">
        <v>3</v>
      </c>
      <c r="E108" s="19">
        <v>2078</v>
      </c>
    </row>
    <row r="109" spans="1:5" ht="15.6" x14ac:dyDescent="0.3">
      <c r="A109" s="21">
        <v>42886</v>
      </c>
      <c r="B109" s="13">
        <v>533</v>
      </c>
      <c r="C109" s="13">
        <v>1551</v>
      </c>
      <c r="D109" s="22">
        <v>3</v>
      </c>
      <c r="E109" s="19">
        <v>2087</v>
      </c>
    </row>
    <row r="110" spans="1:5" ht="15.6" x14ac:dyDescent="0.3">
      <c r="A110" s="21">
        <v>42916</v>
      </c>
      <c r="B110" s="13">
        <v>540</v>
      </c>
      <c r="C110" s="13">
        <v>1581</v>
      </c>
      <c r="D110" s="22">
        <v>3</v>
      </c>
      <c r="E110" s="19">
        <v>2124</v>
      </c>
    </row>
    <row r="111" spans="1:5" ht="15.6" x14ac:dyDescent="0.3">
      <c r="A111" s="21">
        <v>42947</v>
      </c>
      <c r="B111" s="13">
        <v>544</v>
      </c>
      <c r="C111" s="13">
        <v>1598</v>
      </c>
      <c r="D111" s="22">
        <v>3</v>
      </c>
      <c r="E111" s="19">
        <v>2145</v>
      </c>
    </row>
    <row r="112" spans="1:5" ht="15.6" x14ac:dyDescent="0.3">
      <c r="A112" s="21">
        <v>42978</v>
      </c>
      <c r="B112" s="13">
        <v>543</v>
      </c>
      <c r="C112" s="13">
        <v>1600</v>
      </c>
      <c r="D112" s="22">
        <v>3</v>
      </c>
      <c r="E112" s="19">
        <v>2146</v>
      </c>
    </row>
    <row r="113" spans="1:5" ht="15.6" x14ac:dyDescent="0.3">
      <c r="A113" s="21">
        <v>43008</v>
      </c>
      <c r="B113" s="13">
        <v>549</v>
      </c>
      <c r="C113" s="13">
        <v>1606</v>
      </c>
      <c r="D113" s="22">
        <v>3</v>
      </c>
      <c r="E113" s="19">
        <v>2158</v>
      </c>
    </row>
    <row r="114" spans="1:5" ht="15.6" x14ac:dyDescent="0.3">
      <c r="A114" s="21">
        <v>43039</v>
      </c>
      <c r="B114" s="13">
        <v>545</v>
      </c>
      <c r="C114" s="13">
        <v>1623</v>
      </c>
      <c r="D114" s="22">
        <v>3</v>
      </c>
      <c r="E114" s="19">
        <v>2171</v>
      </c>
    </row>
    <row r="115" spans="1:5" ht="15.6" x14ac:dyDescent="0.3">
      <c r="A115" s="21">
        <v>43069</v>
      </c>
      <c r="B115" s="13">
        <v>554</v>
      </c>
      <c r="C115" s="13">
        <v>1611</v>
      </c>
      <c r="D115" s="22">
        <v>3</v>
      </c>
      <c r="E115" s="19">
        <v>2168</v>
      </c>
    </row>
    <row r="116" spans="1:5" ht="15.6" x14ac:dyDescent="0.3">
      <c r="A116" s="21">
        <v>43100</v>
      </c>
      <c r="B116" s="13">
        <v>557</v>
      </c>
      <c r="C116" s="13">
        <v>1586</v>
      </c>
      <c r="D116" s="22">
        <v>3</v>
      </c>
      <c r="E116" s="19">
        <v>2146</v>
      </c>
    </row>
    <row r="117" spans="1:5" ht="15.6" x14ac:dyDescent="0.3">
      <c r="A117" s="21">
        <v>43131</v>
      </c>
      <c r="B117" s="13">
        <v>569</v>
      </c>
      <c r="C117" s="13">
        <v>1571</v>
      </c>
      <c r="D117" s="22">
        <v>3</v>
      </c>
      <c r="E117" s="19">
        <v>2143</v>
      </c>
    </row>
    <row r="118" spans="1:5" ht="15.6" x14ac:dyDescent="0.3">
      <c r="A118" s="21">
        <v>43159</v>
      </c>
      <c r="B118" s="13">
        <v>570</v>
      </c>
      <c r="C118" s="13">
        <v>1570</v>
      </c>
      <c r="D118" s="22">
        <v>3</v>
      </c>
      <c r="E118" s="19">
        <v>2143</v>
      </c>
    </row>
    <row r="119" spans="1:5" ht="15.6" x14ac:dyDescent="0.3">
      <c r="A119" s="21">
        <v>43190</v>
      </c>
      <c r="B119" s="13">
        <v>572</v>
      </c>
      <c r="C119" s="13">
        <v>1560</v>
      </c>
      <c r="D119" s="22">
        <v>3</v>
      </c>
      <c r="E119" s="19">
        <v>2135</v>
      </c>
    </row>
    <row r="120" spans="1:5" ht="15.6" x14ac:dyDescent="0.3">
      <c r="A120" s="21">
        <v>43220</v>
      </c>
      <c r="B120" s="13">
        <v>580</v>
      </c>
      <c r="C120" s="13">
        <v>1567</v>
      </c>
      <c r="D120" s="22">
        <v>3</v>
      </c>
      <c r="E120" s="19">
        <v>2150</v>
      </c>
    </row>
    <row r="121" spans="1:5" ht="15.6" x14ac:dyDescent="0.3">
      <c r="A121" s="21">
        <v>43251</v>
      </c>
      <c r="B121" s="13">
        <v>587</v>
      </c>
      <c r="C121" s="13">
        <v>1580</v>
      </c>
      <c r="D121" s="22">
        <v>3</v>
      </c>
      <c r="E121" s="19">
        <v>2170</v>
      </c>
    </row>
    <row r="122" spans="1:5" ht="15.6" x14ac:dyDescent="0.3">
      <c r="A122" s="21">
        <v>43281</v>
      </c>
      <c r="B122" s="13">
        <v>585</v>
      </c>
      <c r="C122" s="13">
        <v>1618</v>
      </c>
      <c r="D122" s="22">
        <v>4</v>
      </c>
      <c r="E122" s="19">
        <v>2207</v>
      </c>
    </row>
    <row r="123" spans="1:5" ht="15.6" x14ac:dyDescent="0.3">
      <c r="A123" s="21">
        <v>43312</v>
      </c>
      <c r="B123" s="13">
        <v>591</v>
      </c>
      <c r="C123" s="13">
        <v>1642</v>
      </c>
      <c r="D123" s="22">
        <v>4</v>
      </c>
      <c r="E123" s="19">
        <v>2237</v>
      </c>
    </row>
    <row r="124" spans="1:5" ht="15.6" x14ac:dyDescent="0.3">
      <c r="A124" s="21">
        <v>43343</v>
      </c>
      <c r="B124" s="13">
        <v>595</v>
      </c>
      <c r="C124" s="13">
        <v>1652</v>
      </c>
      <c r="D124" s="22">
        <v>4</v>
      </c>
      <c r="E124" s="19">
        <v>2251</v>
      </c>
    </row>
    <row r="125" spans="1:5" ht="15.6" x14ac:dyDescent="0.3">
      <c r="A125" s="21">
        <v>43373</v>
      </c>
      <c r="B125" s="13">
        <v>598</v>
      </c>
      <c r="C125" s="13">
        <v>1661</v>
      </c>
      <c r="D125" s="22">
        <v>3</v>
      </c>
      <c r="E125" s="19">
        <v>2262</v>
      </c>
    </row>
    <row r="126" spans="1:5" ht="15.6" x14ac:dyDescent="0.3">
      <c r="A126" s="21">
        <v>43404</v>
      </c>
      <c r="B126" s="13">
        <v>599</v>
      </c>
      <c r="C126" s="13">
        <v>1673</v>
      </c>
      <c r="D126" s="22">
        <v>4</v>
      </c>
      <c r="E126" s="19">
        <v>2276</v>
      </c>
    </row>
    <row r="127" spans="1:5" ht="15.6" x14ac:dyDescent="0.3">
      <c r="A127" s="21">
        <v>43434</v>
      </c>
      <c r="B127" s="13">
        <v>597</v>
      </c>
      <c r="C127" s="13">
        <v>1640</v>
      </c>
      <c r="D127" s="22">
        <v>4</v>
      </c>
      <c r="E127" s="19">
        <v>2241</v>
      </c>
    </row>
    <row r="128" spans="1:5" ht="15.6" x14ac:dyDescent="0.3">
      <c r="A128" s="21">
        <v>43465</v>
      </c>
      <c r="B128" s="13">
        <v>605</v>
      </c>
      <c r="C128" s="13">
        <v>1623</v>
      </c>
      <c r="D128" s="22">
        <v>4</v>
      </c>
      <c r="E128" s="19">
        <v>2232</v>
      </c>
    </row>
    <row r="129" spans="1:5" ht="15.6" x14ac:dyDescent="0.3">
      <c r="A129" s="21">
        <v>43496</v>
      </c>
      <c r="B129" s="13">
        <v>623</v>
      </c>
      <c r="C129" s="13">
        <v>1635</v>
      </c>
      <c r="D129" s="22">
        <v>3</v>
      </c>
      <c r="E129" s="19">
        <v>2261</v>
      </c>
    </row>
    <row r="130" spans="1:5" ht="15.6" x14ac:dyDescent="0.3">
      <c r="A130" s="21">
        <v>43524</v>
      </c>
      <c r="B130" s="13">
        <v>618</v>
      </c>
      <c r="C130" s="13">
        <v>1619</v>
      </c>
      <c r="D130" s="22">
        <v>4</v>
      </c>
      <c r="E130" s="19">
        <v>2241</v>
      </c>
    </row>
    <row r="131" spans="1:5" ht="15.6" x14ac:dyDescent="0.3">
      <c r="A131" s="21">
        <v>43555</v>
      </c>
      <c r="B131" s="13">
        <v>637</v>
      </c>
      <c r="C131" s="13">
        <v>1618</v>
      </c>
      <c r="D131" s="22">
        <v>4</v>
      </c>
      <c r="E131" s="19">
        <v>2259</v>
      </c>
    </row>
    <row r="132" spans="1:5" ht="15.6" x14ac:dyDescent="0.3">
      <c r="A132" s="21">
        <v>43585</v>
      </c>
      <c r="B132" s="13">
        <v>657</v>
      </c>
      <c r="C132" s="13">
        <v>1630</v>
      </c>
      <c r="D132" s="22">
        <v>4</v>
      </c>
      <c r="E132" s="19">
        <v>2291</v>
      </c>
    </row>
    <row r="133" spans="1:5" ht="15.6" x14ac:dyDescent="0.3">
      <c r="A133" s="21">
        <v>43616</v>
      </c>
      <c r="B133" s="13">
        <v>664</v>
      </c>
      <c r="C133" s="13">
        <v>1646</v>
      </c>
      <c r="D133" s="22">
        <v>4</v>
      </c>
      <c r="E133" s="19">
        <v>2314</v>
      </c>
    </row>
    <row r="134" spans="1:5" ht="15.6" x14ac:dyDescent="0.3">
      <c r="A134" s="21">
        <v>43646</v>
      </c>
      <c r="B134" s="13">
        <v>671</v>
      </c>
      <c r="C134" s="13">
        <v>1673</v>
      </c>
      <c r="D134" s="22">
        <v>4</v>
      </c>
      <c r="E134" s="19">
        <v>2348</v>
      </c>
    </row>
    <row r="135" spans="1:5" ht="15.6" x14ac:dyDescent="0.3">
      <c r="A135" s="21">
        <v>43677</v>
      </c>
      <c r="B135" s="13">
        <v>698</v>
      </c>
      <c r="C135" s="13">
        <v>1701</v>
      </c>
      <c r="D135" s="22">
        <v>4</v>
      </c>
      <c r="E135" s="19">
        <v>2403</v>
      </c>
    </row>
    <row r="136" spans="1:5" ht="15.6" x14ac:dyDescent="0.3">
      <c r="A136" s="21">
        <v>43708</v>
      </c>
      <c r="B136" s="13">
        <v>699</v>
      </c>
      <c r="C136" s="13">
        <v>1703</v>
      </c>
      <c r="D136" s="22">
        <v>4</v>
      </c>
      <c r="E136" s="19">
        <v>2406</v>
      </c>
    </row>
    <row r="137" spans="1:5" ht="15.6" x14ac:dyDescent="0.3">
      <c r="A137" s="21">
        <v>43738</v>
      </c>
      <c r="B137" s="13">
        <v>707</v>
      </c>
      <c r="C137" s="13">
        <v>1709</v>
      </c>
      <c r="D137" s="22">
        <v>4</v>
      </c>
      <c r="E137" s="19">
        <v>2420</v>
      </c>
    </row>
    <row r="138" spans="1:5" ht="15.6" x14ac:dyDescent="0.3">
      <c r="A138" s="21">
        <v>43769</v>
      </c>
      <c r="B138" s="13">
        <v>721</v>
      </c>
      <c r="C138" s="13">
        <v>1713</v>
      </c>
      <c r="D138" s="22">
        <v>4</v>
      </c>
      <c r="E138" s="19">
        <v>2438</v>
      </c>
    </row>
    <row r="139" spans="1:5" ht="15.6" x14ac:dyDescent="0.3">
      <c r="A139" s="21">
        <v>43799</v>
      </c>
      <c r="B139" s="13">
        <v>726</v>
      </c>
      <c r="C139" s="13">
        <v>1707</v>
      </c>
      <c r="D139" s="22">
        <v>4</v>
      </c>
      <c r="E139" s="19">
        <v>2437</v>
      </c>
    </row>
    <row r="140" spans="1:5" ht="15.6" x14ac:dyDescent="0.3">
      <c r="A140" s="21">
        <v>43830</v>
      </c>
      <c r="B140" s="13">
        <v>726</v>
      </c>
      <c r="C140" s="13">
        <v>1672</v>
      </c>
      <c r="D140" s="22">
        <v>4</v>
      </c>
      <c r="E140" s="19">
        <v>2402</v>
      </c>
    </row>
    <row r="141" spans="1:5" ht="15.6" x14ac:dyDescent="0.3">
      <c r="A141" s="21">
        <v>43861</v>
      </c>
      <c r="B141" s="13">
        <v>733</v>
      </c>
      <c r="C141" s="13">
        <v>1667</v>
      </c>
      <c r="D141" s="20">
        <v>4</v>
      </c>
      <c r="E141" s="19">
        <v>2404</v>
      </c>
    </row>
    <row r="142" spans="1:5" ht="15.6" x14ac:dyDescent="0.3">
      <c r="A142" s="21">
        <v>43890</v>
      </c>
      <c r="B142" s="13">
        <v>731</v>
      </c>
      <c r="C142" s="13">
        <v>1662</v>
      </c>
      <c r="D142" s="20">
        <v>4</v>
      </c>
      <c r="E142" s="19">
        <v>2397</v>
      </c>
    </row>
    <row r="143" spans="1:5" ht="15.6" x14ac:dyDescent="0.3">
      <c r="A143" s="21">
        <v>43921</v>
      </c>
      <c r="B143" s="13">
        <v>743</v>
      </c>
      <c r="C143" s="13">
        <v>1671</v>
      </c>
      <c r="D143" s="20">
        <v>4</v>
      </c>
      <c r="E143" s="19">
        <v>2418</v>
      </c>
    </row>
    <row r="144" spans="1:5" ht="15.6" x14ac:dyDescent="0.3">
      <c r="A144" s="21">
        <v>43951</v>
      </c>
      <c r="B144" s="13">
        <v>743</v>
      </c>
      <c r="C144" s="13">
        <v>1676</v>
      </c>
      <c r="D144" s="20">
        <v>4</v>
      </c>
      <c r="E144" s="19">
        <v>2423</v>
      </c>
    </row>
    <row r="145" spans="1:5" ht="15.6" x14ac:dyDescent="0.3">
      <c r="A145" s="21">
        <v>43982</v>
      </c>
      <c r="B145" s="13">
        <v>741</v>
      </c>
      <c r="C145" s="13">
        <v>1689</v>
      </c>
      <c r="D145" s="20">
        <v>4</v>
      </c>
      <c r="E145" s="19">
        <v>2434</v>
      </c>
    </row>
    <row r="146" spans="1:5" ht="15.6" x14ac:dyDescent="0.3">
      <c r="A146" s="21">
        <v>44012</v>
      </c>
      <c r="B146" s="13">
        <v>742</v>
      </c>
      <c r="C146" s="13">
        <v>1725</v>
      </c>
      <c r="D146" s="20">
        <v>4</v>
      </c>
      <c r="E146" s="19">
        <v>2471</v>
      </c>
    </row>
    <row r="147" spans="1:5" ht="15.6" x14ac:dyDescent="0.3">
      <c r="A147" s="2"/>
      <c r="B147" s="2"/>
      <c r="C147" s="2"/>
      <c r="D147" s="2"/>
      <c r="E147" s="2"/>
    </row>
    <row r="148" spans="1:5" ht="15.6" x14ac:dyDescent="0.3">
      <c r="A148" s="2"/>
      <c r="B148" s="2"/>
      <c r="C148" s="2"/>
      <c r="D148" s="2"/>
      <c r="E148" s="2"/>
    </row>
    <row r="149" spans="1:5" ht="15.6" x14ac:dyDescent="0.3">
      <c r="A149" s="2"/>
      <c r="B149" s="2"/>
      <c r="C149" s="2"/>
      <c r="D149" s="2"/>
      <c r="E149" s="2"/>
    </row>
  </sheetData>
  <mergeCells count="4">
    <mergeCell ref="A1:E1"/>
    <mergeCell ref="A2:E2"/>
    <mergeCell ref="A75:E75"/>
    <mergeCell ref="A76:E7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3F33A-53FC-4AF8-9B47-A7EE5B84DDE0}">
  <dimension ref="A1:N10"/>
  <sheetViews>
    <sheetView topLeftCell="B1" workbookViewId="0">
      <selection activeCell="C10" sqref="C10"/>
    </sheetView>
  </sheetViews>
  <sheetFormatPr defaultColWidth="12.21875" defaultRowHeight="15.6" x14ac:dyDescent="0.3"/>
  <cols>
    <col min="1" max="1" width="12.21875" style="2"/>
    <col min="2" max="2" width="13.77734375" style="2" bestFit="1" customWidth="1"/>
    <col min="3" max="14" width="12.5546875" style="2" bestFit="1" customWidth="1"/>
    <col min="15" max="16384" width="12.21875" style="2"/>
  </cols>
  <sheetData>
    <row r="1" spans="1:14" x14ac:dyDescent="0.3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3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3">
      <c r="A3" s="54" t="s">
        <v>70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6" spans="1:14" x14ac:dyDescent="0.3">
      <c r="A6" s="8" t="s">
        <v>42</v>
      </c>
      <c r="B6" s="8" t="s">
        <v>43</v>
      </c>
      <c r="C6" s="8" t="s">
        <v>44</v>
      </c>
      <c r="D6" s="8" t="s">
        <v>45</v>
      </c>
      <c r="E6" s="8" t="s">
        <v>46</v>
      </c>
      <c r="F6" s="8" t="s">
        <v>47</v>
      </c>
      <c r="G6" s="8" t="s">
        <v>48</v>
      </c>
      <c r="H6" s="8" t="s">
        <v>49</v>
      </c>
      <c r="I6" s="8" t="s">
        <v>50</v>
      </c>
      <c r="J6" s="8" t="s">
        <v>51</v>
      </c>
      <c r="K6" s="8" t="s">
        <v>52</v>
      </c>
      <c r="L6" s="8" t="s">
        <v>53</v>
      </c>
      <c r="M6" s="8" t="s">
        <v>54</v>
      </c>
      <c r="N6" s="8" t="s">
        <v>55</v>
      </c>
    </row>
    <row r="7" spans="1:14" x14ac:dyDescent="0.3">
      <c r="A7" s="3">
        <v>2017</v>
      </c>
      <c r="B7" s="25">
        <f>SUM(C7:N7)</f>
        <v>172489.99</v>
      </c>
      <c r="C7" s="25">
        <v>12168.720000000001</v>
      </c>
      <c r="D7" s="25">
        <v>11214.84</v>
      </c>
      <c r="E7" s="25">
        <v>12552.599999999999</v>
      </c>
      <c r="F7" s="25">
        <v>11359.359999999999</v>
      </c>
      <c r="G7" s="25">
        <v>19440.760000000002</v>
      </c>
      <c r="H7" s="25">
        <v>6593.49</v>
      </c>
      <c r="I7" s="25">
        <v>17114.599999999999</v>
      </c>
      <c r="J7" s="25">
        <v>13650.890000000001</v>
      </c>
      <c r="K7" s="25">
        <v>16055.82</v>
      </c>
      <c r="L7" s="25">
        <v>22705.219999999998</v>
      </c>
      <c r="M7" s="25">
        <v>12366.44</v>
      </c>
      <c r="N7" s="25">
        <v>17267.25</v>
      </c>
    </row>
    <row r="8" spans="1:14" x14ac:dyDescent="0.3">
      <c r="A8" s="3">
        <v>2018</v>
      </c>
      <c r="B8" s="25">
        <f>SUM(C8:N8)</f>
        <v>241403.58000000002</v>
      </c>
      <c r="C8" s="25">
        <v>25659.79</v>
      </c>
      <c r="D8" s="25">
        <v>12423.85</v>
      </c>
      <c r="E8" s="25">
        <v>17723</v>
      </c>
      <c r="F8" s="25">
        <v>17449.490000000002</v>
      </c>
      <c r="G8" s="25">
        <v>18700.939999999999</v>
      </c>
      <c r="H8" s="25">
        <v>20189.66</v>
      </c>
      <c r="I8" s="25">
        <v>26037.5</v>
      </c>
      <c r="J8" s="25">
        <v>23356.339999999997</v>
      </c>
      <c r="K8" s="25">
        <v>21247.02</v>
      </c>
      <c r="L8" s="25">
        <v>21615.15</v>
      </c>
      <c r="M8" s="25">
        <v>17610.64</v>
      </c>
      <c r="N8" s="25">
        <v>19390.2</v>
      </c>
    </row>
    <row r="9" spans="1:14" x14ac:dyDescent="0.3">
      <c r="A9" s="3">
        <v>2019</v>
      </c>
      <c r="B9" s="25">
        <f>SUM(C9:N9)</f>
        <v>238752.9</v>
      </c>
      <c r="C9" s="25">
        <v>20554.02</v>
      </c>
      <c r="D9" s="25">
        <v>17396.27</v>
      </c>
      <c r="E9" s="25">
        <v>18853.47</v>
      </c>
      <c r="F9" s="25">
        <v>19088.73</v>
      </c>
      <c r="G9" s="25">
        <v>21423.99</v>
      </c>
      <c r="H9" s="25">
        <v>19431.939999999999</v>
      </c>
      <c r="I9" s="25">
        <v>24258.05</v>
      </c>
      <c r="J9" s="25">
        <v>25913.760000000002</v>
      </c>
      <c r="K9" s="25">
        <v>13275.720000000001</v>
      </c>
      <c r="L9" s="25">
        <v>27366.300000000003</v>
      </c>
      <c r="M9" s="25">
        <v>15211.24</v>
      </c>
      <c r="N9" s="25">
        <v>15979.41</v>
      </c>
    </row>
    <row r="10" spans="1:14" x14ac:dyDescent="0.3">
      <c r="A10" s="3">
        <v>2020</v>
      </c>
      <c r="B10" s="25">
        <f>SUM(C10:N10)</f>
        <v>29163.15</v>
      </c>
      <c r="C10" s="25">
        <v>13892.119999999999</v>
      </c>
      <c r="D10" s="25">
        <v>10202.86</v>
      </c>
      <c r="E10" s="25">
        <v>5172.32</v>
      </c>
      <c r="F10" s="25">
        <v>-49.62</v>
      </c>
      <c r="G10" s="25">
        <v>-1.53</v>
      </c>
      <c r="H10" s="25">
        <v>-53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Quest 3</vt:lpstr>
      <vt:lpstr>Quest 4</vt:lpstr>
      <vt:lpstr>Quest 5</vt:lpstr>
      <vt:lpstr>Quest 6</vt:lpstr>
      <vt:lpstr>Quest 7</vt:lpstr>
      <vt:lpstr>Quest 9</vt:lpstr>
      <vt:lpstr>Quest 10a &amp; b</vt:lpstr>
      <vt:lpstr>Quest 10c</vt:lpstr>
      <vt:lpstr>Quest 11</vt:lpstr>
      <vt:lpstr>Quest 12</vt:lpstr>
      <vt:lpstr>Quest 14</vt:lpstr>
      <vt:lpstr>Quest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W. Johnson</dc:creator>
  <cp:lastModifiedBy>Peeples, Jeff</cp:lastModifiedBy>
  <dcterms:created xsi:type="dcterms:W3CDTF">2020-07-15T20:27:18Z</dcterms:created>
  <dcterms:modified xsi:type="dcterms:W3CDTF">2020-07-21T12:14:42Z</dcterms:modified>
</cp:coreProperties>
</file>