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ohn's Surface Book\Desktop\"/>
    </mc:Choice>
  </mc:AlternateContent>
  <xr:revisionPtr revIDLastSave="0" documentId="13_ncr:1_{C98187A5-BAEB-42FB-8A52-684AE71CF577}" xr6:coauthVersionLast="45" xr6:coauthVersionMax="45" xr10:uidLastSave="{00000000-0000-0000-0000-000000000000}"/>
  <bookViews>
    <workbookView xWindow="-98" yWindow="-98" windowWidth="22695" windowHeight="14595" tabRatio="1000" firstSheet="1" activeTab="11" xr2:uid="{00000000-000D-0000-FFFF-FFFF00000000}"/>
  </bookViews>
  <sheets>
    <sheet name="Data Request #1" sheetId="1" r:id="rId1"/>
    <sheet name="Data Request #2" sheetId="2" r:id="rId2"/>
    <sheet name="Data Request #3" sheetId="4" r:id="rId3"/>
    <sheet name="Data Request #4" sheetId="5" r:id="rId4"/>
    <sheet name="Data Request #5" sheetId="6" r:id="rId5"/>
    <sheet name="Data Request #6" sheetId="8" r:id="rId6"/>
    <sheet name="Data Request #7" sheetId="9" r:id="rId7"/>
    <sheet name="Data Request #9" sheetId="11" r:id="rId8"/>
    <sheet name="Data Request #10" sheetId="12" r:id="rId9"/>
    <sheet name="Data Request #11" sheetId="14" r:id="rId10"/>
    <sheet name="Data Request #12" sheetId="15" r:id="rId11"/>
    <sheet name="Data Request #14" sheetId="1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7" l="1"/>
  <c r="M9" i="15" l="1"/>
  <c r="M10" i="15"/>
  <c r="M8" i="15"/>
  <c r="M5" i="11"/>
  <c r="L74" i="11"/>
  <c r="N74" i="11" s="1"/>
  <c r="K74" i="11"/>
  <c r="J74" i="11"/>
  <c r="M74" i="11" s="1"/>
  <c r="L73" i="11"/>
  <c r="N73" i="11" s="1"/>
  <c r="K73" i="11"/>
  <c r="J73" i="11"/>
  <c r="M73" i="11" s="1"/>
  <c r="L64" i="11"/>
  <c r="N64" i="11" s="1"/>
  <c r="K64" i="11"/>
  <c r="M64" i="11" s="1"/>
  <c r="J64" i="11"/>
  <c r="M63" i="11"/>
  <c r="L63" i="11"/>
  <c r="N63" i="11" s="1"/>
  <c r="K63" i="11"/>
  <c r="J63" i="11"/>
  <c r="L54" i="11"/>
  <c r="N54" i="11" s="1"/>
  <c r="K54" i="11"/>
  <c r="M54" i="11" s="1"/>
  <c r="J54" i="11"/>
  <c r="M53" i="11"/>
  <c r="L53" i="11"/>
  <c r="N53" i="11" s="1"/>
  <c r="K53" i="11"/>
  <c r="J53" i="11"/>
  <c r="L44" i="11"/>
  <c r="K44" i="11"/>
  <c r="M44" i="11" s="1"/>
  <c r="J44" i="11"/>
  <c r="N44" i="11" s="1"/>
  <c r="L43" i="11"/>
  <c r="N43" i="11" s="1"/>
  <c r="K43" i="11"/>
  <c r="M43" i="11" s="1"/>
  <c r="J43" i="11"/>
  <c r="L34" i="11"/>
  <c r="N34" i="11" s="1"/>
  <c r="K34" i="11"/>
  <c r="M34" i="11" s="1"/>
  <c r="J34" i="11"/>
  <c r="L33" i="11"/>
  <c r="N33" i="11" s="1"/>
  <c r="K33" i="11"/>
  <c r="M33" i="11" s="1"/>
  <c r="J33" i="11"/>
  <c r="M24" i="11"/>
  <c r="L24" i="11"/>
  <c r="N24" i="11" s="1"/>
  <c r="K24" i="11"/>
  <c r="J24" i="11"/>
  <c r="L23" i="11"/>
  <c r="K23" i="11"/>
  <c r="M23" i="11" s="1"/>
  <c r="J23" i="11"/>
  <c r="N23" i="11" s="1"/>
  <c r="N14" i="11"/>
  <c r="M14" i="11"/>
  <c r="N13" i="11"/>
  <c r="M13" i="11"/>
  <c r="L14" i="11"/>
  <c r="L13" i="11"/>
  <c r="K14" i="11"/>
  <c r="K13" i="11"/>
  <c r="J14" i="11"/>
  <c r="J13" i="11"/>
  <c r="N5" i="11" l="1"/>
  <c r="N4" i="11"/>
  <c r="M4" i="11"/>
  <c r="L5" i="11"/>
  <c r="K5" i="11"/>
  <c r="J5" i="11"/>
  <c r="L4" i="11"/>
  <c r="K4" i="11"/>
  <c r="J4" i="11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3" i="12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3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4" i="12"/>
  <c r="J3" i="12"/>
  <c r="B16" i="2" l="1"/>
  <c r="N55" i="5" l="1"/>
  <c r="N56" i="5"/>
  <c r="N57" i="5"/>
  <c r="N58" i="5"/>
  <c r="N54" i="5"/>
  <c r="G55" i="5"/>
  <c r="G56" i="5"/>
  <c r="G57" i="5"/>
  <c r="G58" i="5"/>
  <c r="G54" i="5"/>
  <c r="N39" i="5"/>
  <c r="N40" i="5"/>
  <c r="N41" i="5"/>
  <c r="N42" i="5"/>
  <c r="N43" i="5"/>
  <c r="N44" i="5"/>
  <c r="N45" i="5"/>
  <c r="N46" i="5"/>
  <c r="N47" i="5"/>
  <c r="N48" i="5"/>
  <c r="N49" i="5"/>
  <c r="N38" i="5"/>
  <c r="G39" i="5"/>
  <c r="G40" i="5"/>
  <c r="G41" i="5"/>
  <c r="G42" i="5"/>
  <c r="G43" i="5"/>
  <c r="G44" i="5"/>
  <c r="G45" i="5"/>
  <c r="G46" i="5"/>
  <c r="G47" i="5"/>
  <c r="G48" i="5"/>
  <c r="G49" i="5"/>
  <c r="G38" i="5"/>
  <c r="N23" i="5"/>
  <c r="N24" i="5"/>
  <c r="N25" i="5"/>
  <c r="N26" i="5"/>
  <c r="N27" i="5"/>
  <c r="N28" i="5"/>
  <c r="N29" i="5"/>
  <c r="N30" i="5"/>
  <c r="N31" i="5"/>
  <c r="N32" i="5"/>
  <c r="N33" i="5"/>
  <c r="N22" i="5"/>
  <c r="G23" i="5"/>
  <c r="G24" i="5"/>
  <c r="G25" i="5"/>
  <c r="G26" i="5"/>
  <c r="G27" i="5"/>
  <c r="G28" i="5"/>
  <c r="G29" i="5"/>
  <c r="G30" i="5"/>
  <c r="G31" i="5"/>
  <c r="G32" i="5"/>
  <c r="G33" i="5"/>
  <c r="G22" i="5"/>
  <c r="N16" i="5"/>
  <c r="N7" i="5"/>
  <c r="N8" i="5"/>
  <c r="N9" i="5"/>
  <c r="N10" i="5"/>
  <c r="N11" i="5"/>
  <c r="N12" i="5"/>
  <c r="N13" i="5"/>
  <c r="N14" i="5"/>
  <c r="N15" i="5"/>
  <c r="N17" i="5"/>
  <c r="N6" i="5"/>
  <c r="G7" i="5"/>
  <c r="G8" i="5"/>
  <c r="G9" i="5"/>
  <c r="G10" i="5"/>
  <c r="G11" i="5"/>
  <c r="G12" i="5"/>
  <c r="G13" i="5"/>
  <c r="G14" i="5"/>
  <c r="G15" i="5"/>
  <c r="G16" i="5"/>
  <c r="G17" i="5"/>
  <c r="G6" i="5"/>
  <c r="O50" i="5" l="1"/>
  <c r="H50" i="5"/>
  <c r="O34" i="5"/>
  <c r="H34" i="5"/>
  <c r="O18" i="5"/>
  <c r="H18" i="5"/>
  <c r="F6" i="8"/>
  <c r="F7" i="8"/>
  <c r="F8" i="8"/>
  <c r="F9" i="8"/>
  <c r="F10" i="8"/>
  <c r="F11" i="8"/>
  <c r="F12" i="8"/>
  <c r="F13" i="8"/>
  <c r="F14" i="8"/>
  <c r="F15" i="8"/>
  <c r="F16" i="8"/>
  <c r="F17" i="8"/>
  <c r="F46" i="6"/>
  <c r="F47" i="6"/>
  <c r="F48" i="6"/>
  <c r="F49" i="6"/>
  <c r="F45" i="6"/>
  <c r="F32" i="6"/>
  <c r="F33" i="6"/>
  <c r="F34" i="6"/>
  <c r="F35" i="6"/>
  <c r="F36" i="6"/>
  <c r="F37" i="6"/>
  <c r="F38" i="6"/>
  <c r="F39" i="6"/>
  <c r="F40" i="6"/>
  <c r="F41" i="6"/>
  <c r="F42" i="6"/>
  <c r="F31" i="6"/>
  <c r="F18" i="6"/>
  <c r="F19" i="6"/>
  <c r="F20" i="6"/>
  <c r="F21" i="6"/>
  <c r="F22" i="6"/>
  <c r="F23" i="6"/>
  <c r="F24" i="6"/>
  <c r="F25" i="6"/>
  <c r="F26" i="6"/>
  <c r="F27" i="6"/>
  <c r="F28" i="6"/>
  <c r="F17" i="6"/>
  <c r="F4" i="6"/>
  <c r="F5" i="6"/>
  <c r="F6" i="6"/>
  <c r="F7" i="6"/>
  <c r="F8" i="6"/>
  <c r="F9" i="6"/>
  <c r="F10" i="6"/>
  <c r="F11" i="6"/>
  <c r="F12" i="6"/>
  <c r="F13" i="6"/>
  <c r="F14" i="6"/>
  <c r="F3" i="6"/>
  <c r="K58" i="8"/>
  <c r="F58" i="8"/>
  <c r="K57" i="8"/>
  <c r="F57" i="8"/>
  <c r="K56" i="8"/>
  <c r="F56" i="8"/>
  <c r="K55" i="8"/>
  <c r="F55" i="8"/>
  <c r="K54" i="8"/>
  <c r="F54" i="8"/>
  <c r="K49" i="8"/>
  <c r="F49" i="8"/>
  <c r="K48" i="8"/>
  <c r="F48" i="8"/>
  <c r="K47" i="8"/>
  <c r="F47" i="8"/>
  <c r="K46" i="8"/>
  <c r="F46" i="8"/>
  <c r="K45" i="8"/>
  <c r="F45" i="8"/>
  <c r="K44" i="8"/>
  <c r="F44" i="8"/>
  <c r="K43" i="8"/>
  <c r="F43" i="8"/>
  <c r="K42" i="8"/>
  <c r="F42" i="8"/>
  <c r="K41" i="8"/>
  <c r="F41" i="8"/>
  <c r="K40" i="8"/>
  <c r="F40" i="8"/>
  <c r="K39" i="8"/>
  <c r="F39" i="8"/>
  <c r="K38" i="8"/>
  <c r="F38" i="8"/>
  <c r="K33" i="8"/>
  <c r="F33" i="8"/>
  <c r="K32" i="8"/>
  <c r="F32" i="8"/>
  <c r="K31" i="8"/>
  <c r="F31" i="8"/>
  <c r="K30" i="8"/>
  <c r="F30" i="8"/>
  <c r="K29" i="8"/>
  <c r="F29" i="8"/>
  <c r="K28" i="8"/>
  <c r="F28" i="8"/>
  <c r="K27" i="8"/>
  <c r="F27" i="8"/>
  <c r="K26" i="8"/>
  <c r="F26" i="8"/>
  <c r="K25" i="8"/>
  <c r="F25" i="8"/>
  <c r="K24" i="8"/>
  <c r="F24" i="8"/>
  <c r="K23" i="8"/>
  <c r="F23" i="8"/>
  <c r="K22" i="8"/>
  <c r="F22" i="8"/>
  <c r="K17" i="8"/>
  <c r="K16" i="8"/>
  <c r="K15" i="8"/>
  <c r="K14" i="8"/>
  <c r="K13" i="8"/>
  <c r="K12" i="8"/>
  <c r="K11" i="8"/>
  <c r="K10" i="8"/>
  <c r="K9" i="8"/>
  <c r="K8" i="8"/>
  <c r="K7" i="8"/>
  <c r="K6" i="8"/>
  <c r="L50" i="8" l="1"/>
  <c r="G50" i="8"/>
  <c r="G18" i="8"/>
  <c r="G34" i="8"/>
  <c r="L18" i="8"/>
  <c r="L34" i="8"/>
  <c r="G15" i="6"/>
  <c r="G29" i="6"/>
  <c r="G43" i="6"/>
  <c r="G3" i="4" l="1"/>
  <c r="G4" i="4"/>
  <c r="G5" i="4"/>
  <c r="G6" i="4"/>
  <c r="G7" i="4"/>
  <c r="G8" i="4"/>
  <c r="G9" i="4"/>
  <c r="G10" i="4"/>
  <c r="G11" i="4"/>
  <c r="G12" i="4"/>
  <c r="G13" i="4"/>
  <c r="G14" i="4"/>
  <c r="H15" i="4" l="1"/>
  <c r="G18" i="4"/>
  <c r="G19" i="4"/>
  <c r="G20" i="4"/>
  <c r="G21" i="4"/>
  <c r="G22" i="4"/>
  <c r="G23" i="4"/>
  <c r="G24" i="4"/>
  <c r="G25" i="4"/>
  <c r="G26" i="4"/>
  <c r="G27" i="4"/>
  <c r="G28" i="4"/>
  <c r="G17" i="4"/>
  <c r="G32" i="4"/>
  <c r="G33" i="4"/>
  <c r="G34" i="4"/>
  <c r="G35" i="4"/>
  <c r="G36" i="4"/>
  <c r="G37" i="4"/>
  <c r="G38" i="4"/>
  <c r="G39" i="4"/>
  <c r="G40" i="4"/>
  <c r="G41" i="4"/>
  <c r="G31" i="4"/>
  <c r="G42" i="4"/>
  <c r="G49" i="4"/>
  <c r="G48" i="4"/>
  <c r="G47" i="4"/>
  <c r="G46" i="4"/>
  <c r="G45" i="4"/>
  <c r="H43" i="4" l="1"/>
  <c r="H29" i="4"/>
</calcChain>
</file>

<file path=xl/sharedStrings.xml><?xml version="1.0" encoding="utf-8"?>
<sst xmlns="http://schemas.openxmlformats.org/spreadsheetml/2006/main" count="608" uniqueCount="98">
  <si>
    <t>Data Request #3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</si>
  <si>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</si>
  <si>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</si>
  <si>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</si>
  <si>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</si>
  <si>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</si>
  <si>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</si>
  <si>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</si>
  <si>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</si>
  <si>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</si>
  <si>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</si>
  <si>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</si>
  <si>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</si>
  <si>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kWh Revenue</t>
  </si>
  <si>
    <t>Other Charges</t>
  </si>
  <si>
    <t>Delinquent Amount</t>
  </si>
  <si>
    <t># Customers</t>
  </si>
  <si>
    <t>Avg Total Bill</t>
  </si>
  <si>
    <t>d</t>
  </si>
  <si>
    <t xml:space="preserve">Delinquent Amount </t>
  </si>
  <si>
    <t>c</t>
  </si>
  <si>
    <t>b</t>
  </si>
  <si>
    <t>#Customers</t>
  </si>
  <si>
    <t>2019 Average Total Bill</t>
  </si>
  <si>
    <t>2018 Average Total Bill</t>
  </si>
  <si>
    <t>a</t>
  </si>
  <si>
    <t>2017 Average Total Bill</t>
  </si>
  <si>
    <t>Data Request #1</t>
  </si>
  <si>
    <t>Current number of customers as of May 2020</t>
  </si>
  <si>
    <t>Data Request#2</t>
  </si>
  <si>
    <t>Residential</t>
  </si>
  <si>
    <t>Comm. &amp; Ind.</t>
  </si>
  <si>
    <t>Data Request#7</t>
  </si>
  <si>
    <t>After 6 months the amounts are taken before the Board of Directors for approval to write-off. Once written off, we submit the information to the collection agency.</t>
  </si>
  <si>
    <t>Data Request #5</t>
  </si>
  <si>
    <t>Data Request#6</t>
  </si>
  <si>
    <t>a.</t>
  </si>
  <si>
    <t>Avg Bill</t>
  </si>
  <si>
    <t>Other charges</t>
  </si>
  <si>
    <t>Average Bill</t>
  </si>
  <si>
    <t>Comm. &amp; Ind</t>
  </si>
  <si>
    <t>b.</t>
  </si>
  <si>
    <t xml:space="preserve">kWh Revenue </t>
  </si>
  <si>
    <t>c.</t>
  </si>
  <si>
    <t>Data Request#4</t>
  </si>
  <si>
    <t>Data Request#9</t>
  </si>
  <si>
    <t>Year</t>
  </si>
  <si>
    <t>Revenue Class</t>
  </si>
  <si>
    <t>Nbr Accts Billed</t>
  </si>
  <si>
    <t>Nbr Paid on Time</t>
  </si>
  <si>
    <t>Nbr Paid Late</t>
  </si>
  <si>
    <t>Percent Paid on Time</t>
  </si>
  <si>
    <t>Percent Paid Late</t>
  </si>
  <si>
    <t>Billing Period</t>
  </si>
  <si>
    <t>1stQrt</t>
  </si>
  <si>
    <t>2nd Qrt</t>
  </si>
  <si>
    <t>3rd Qrt</t>
  </si>
  <si>
    <t>4th Qrt</t>
  </si>
  <si>
    <t>Data Request #11</t>
  </si>
  <si>
    <t>Data Request# 12</t>
  </si>
  <si>
    <t>Data Request# 14</t>
  </si>
  <si>
    <t>Number of Members</t>
  </si>
  <si>
    <t>Commercial &amp; Ind 1000 kVa or less</t>
  </si>
  <si>
    <t>Commercial &amp; Ind 1000 kVa or greater</t>
  </si>
  <si>
    <t>Total Customers</t>
  </si>
  <si>
    <t>Year/Month</t>
  </si>
  <si>
    <t>Average Total Bill</t>
  </si>
  <si>
    <t>Commercial &amp; Industrial</t>
  </si>
  <si>
    <t>Average Total Bill for Current Service</t>
  </si>
  <si>
    <t>Average Total Bill for Current Service by class</t>
  </si>
  <si>
    <t>Termination Notices</t>
  </si>
  <si>
    <t>Terminations</t>
  </si>
  <si>
    <t>Commercial&amp;Industrial</t>
  </si>
  <si>
    <t>Month/Year</t>
  </si>
  <si>
    <t>Total Termination Notices Issued By Class</t>
  </si>
  <si>
    <t>Terminations for Nonpayment</t>
  </si>
  <si>
    <t>Total  Number of Accounts</t>
  </si>
  <si>
    <t>Total Number of Accts</t>
  </si>
  <si>
    <t>Paid on Time</t>
  </si>
  <si>
    <t>Paid Late</t>
  </si>
  <si>
    <t>% Paid Late</t>
  </si>
  <si>
    <t>% Paid on Time</t>
  </si>
  <si>
    <t># of Members</t>
  </si>
  <si>
    <t>Commercial</t>
  </si>
  <si>
    <t>April</t>
  </si>
  <si>
    <t>June</t>
  </si>
  <si>
    <t>Projected 2020 late payment fees</t>
  </si>
  <si>
    <t>Expenses Resulting from COVID-19</t>
  </si>
  <si>
    <t>Payroll Labor</t>
  </si>
  <si>
    <t>Thermometers</t>
  </si>
  <si>
    <t>Gloves/Mask</t>
  </si>
  <si>
    <t>Sanitizer/Disinfecting Supplies</t>
  </si>
  <si>
    <t>Food Delivered</t>
  </si>
  <si>
    <t>MRE's</t>
  </si>
  <si>
    <t>Zoom Subscription</t>
  </si>
  <si>
    <t>Walk-up Window/CSR Protection</t>
  </si>
  <si>
    <t>Total</t>
  </si>
  <si>
    <t>Signage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</si>
</sst>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7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7" fontId="0" fillId="0" borderId="1" xfId="0" applyNumberFormat="1" applyBorder="1"/>
    <xf numFmtId="17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10" fontId="0" fillId="0" borderId="0" xfId="0" applyNumberFormat="1"/>
    <xf numFmtId="9" fontId="0" fillId="0" borderId="0" xfId="2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0" xfId="1" applyFont="1"/>
    <xf numFmtId="164" fontId="2" fillId="0" borderId="1" xfId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A5" sqref="A5"/>
    </sheetView>
  </sheetViews>
  <sheetFormatPr defaultRowHeight="14.25" x14ac:dyDescent="0.45"/>
  <cols>
    <col min="3" max="3" width="16.1328125" customWidth="1"/>
    <col min="4" max="4" width="14.86328125" customWidth="1"/>
    <col min="5" max="5" width="18.86328125" bestFit="1" customWidth="1"/>
    <col min="6" max="6" width="11.86328125" bestFit="1" customWidth="1"/>
    <col min="7" max="7" width="12.3984375" bestFit="1" customWidth="1"/>
  </cols>
  <sheetData>
    <row r="1" spans="1:4" x14ac:dyDescent="0.45">
      <c r="A1" t="s">
        <v>27</v>
      </c>
    </row>
    <row r="3" spans="1:4" x14ac:dyDescent="0.45">
      <c r="A3" t="s">
        <v>28</v>
      </c>
    </row>
    <row r="4" spans="1:4" x14ac:dyDescent="0.45">
      <c r="A4">
        <v>17342</v>
      </c>
    </row>
    <row r="6" spans="1:4" x14ac:dyDescent="0.45">
      <c r="C6" s="1"/>
      <c r="D6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"/>
  <sheetViews>
    <sheetView workbookViewId="0">
      <selection activeCell="B3" sqref="B3:K15"/>
    </sheetView>
  </sheetViews>
  <sheetFormatPr defaultRowHeight="14.25" x14ac:dyDescent="0.45"/>
  <cols>
    <col min="3" max="3" width="9.6640625" bestFit="1" customWidth="1"/>
    <col min="6" max="6" width="12.1328125" bestFit="1" customWidth="1"/>
    <col min="9" max="9" width="14.19921875" bestFit="1" customWidth="1"/>
    <col min="11" max="11" width="9.6640625" bestFit="1" customWidth="1"/>
  </cols>
  <sheetData>
    <row r="1" spans="1:11" x14ac:dyDescent="0.45">
      <c r="A1" t="s">
        <v>58</v>
      </c>
    </row>
    <row r="3" spans="1:11" x14ac:dyDescent="0.45">
      <c r="A3" t="s">
        <v>25</v>
      </c>
      <c r="B3" s="31">
        <v>2017</v>
      </c>
      <c r="C3" s="31"/>
      <c r="D3" s="6"/>
      <c r="E3" s="31">
        <v>2018</v>
      </c>
      <c r="F3" s="31"/>
      <c r="G3" s="6"/>
      <c r="H3" s="31">
        <v>2019</v>
      </c>
      <c r="I3" s="31"/>
      <c r="J3" s="31">
        <v>2020</v>
      </c>
      <c r="K3" s="31"/>
    </row>
    <row r="4" spans="1:11" x14ac:dyDescent="0.45">
      <c r="B4" s="6" t="s">
        <v>1</v>
      </c>
      <c r="C4" s="12">
        <v>27851.46</v>
      </c>
      <c r="D4" s="6"/>
      <c r="E4" s="6" t="s">
        <v>1</v>
      </c>
      <c r="F4" s="12">
        <v>32685.33</v>
      </c>
      <c r="G4" s="6"/>
      <c r="H4" s="6" t="s">
        <v>1</v>
      </c>
      <c r="I4" s="12">
        <v>24578.02</v>
      </c>
      <c r="J4" s="6" t="s">
        <v>1</v>
      </c>
      <c r="K4" s="12">
        <v>23496.59</v>
      </c>
    </row>
    <row r="5" spans="1:11" x14ac:dyDescent="0.45">
      <c r="B5" s="6" t="s">
        <v>2</v>
      </c>
      <c r="C5" s="12">
        <v>0</v>
      </c>
      <c r="D5" s="6"/>
      <c r="E5" s="6" t="s">
        <v>2</v>
      </c>
      <c r="F5" s="12">
        <v>0</v>
      </c>
      <c r="G5" s="6"/>
      <c r="H5" s="6" t="s">
        <v>2</v>
      </c>
      <c r="I5" s="12">
        <v>0</v>
      </c>
      <c r="J5" s="6" t="s">
        <v>2</v>
      </c>
      <c r="K5" s="12">
        <v>0</v>
      </c>
    </row>
    <row r="6" spans="1:11" x14ac:dyDescent="0.45">
      <c r="B6" s="6" t="s">
        <v>3</v>
      </c>
      <c r="C6" s="12">
        <v>20913.72</v>
      </c>
      <c r="D6" s="6"/>
      <c r="E6" s="6" t="s">
        <v>3</v>
      </c>
      <c r="F6" s="12">
        <v>22299.33</v>
      </c>
      <c r="G6" s="6"/>
      <c r="H6" s="6" t="s">
        <v>3</v>
      </c>
      <c r="I6" s="12">
        <v>21534.14</v>
      </c>
      <c r="J6" s="6" t="s">
        <v>3</v>
      </c>
      <c r="K6" s="12">
        <v>0</v>
      </c>
    </row>
    <row r="7" spans="1:11" x14ac:dyDescent="0.45">
      <c r="B7" s="6" t="s">
        <v>4</v>
      </c>
      <c r="C7" s="12">
        <v>22324.75</v>
      </c>
      <c r="D7" s="6"/>
      <c r="E7" s="6" t="s">
        <v>4</v>
      </c>
      <c r="F7" s="12">
        <v>26111.73</v>
      </c>
      <c r="G7" s="6"/>
      <c r="H7" s="6" t="s">
        <v>4</v>
      </c>
      <c r="I7" s="12">
        <v>19106.39</v>
      </c>
      <c r="J7" s="6" t="s">
        <v>4</v>
      </c>
      <c r="K7" s="12">
        <v>0</v>
      </c>
    </row>
    <row r="8" spans="1:11" x14ac:dyDescent="0.45">
      <c r="B8" s="6" t="s">
        <v>5</v>
      </c>
      <c r="C8" s="12">
        <v>16872.89</v>
      </c>
      <c r="D8" s="6"/>
      <c r="E8" s="6" t="s">
        <v>5</v>
      </c>
      <c r="F8" s="12">
        <v>17645.63</v>
      </c>
      <c r="G8" s="6"/>
      <c r="H8" s="6" t="s">
        <v>5</v>
      </c>
      <c r="I8" s="12">
        <v>15141.32</v>
      </c>
      <c r="J8" s="6" t="s">
        <v>5</v>
      </c>
      <c r="K8" s="12">
        <v>0</v>
      </c>
    </row>
    <row r="9" spans="1:11" x14ac:dyDescent="0.45">
      <c r="B9" s="6" t="s">
        <v>6</v>
      </c>
      <c r="C9" s="12">
        <v>17986.82</v>
      </c>
      <c r="D9" s="6"/>
      <c r="E9" s="6" t="s">
        <v>6</v>
      </c>
      <c r="F9" s="12">
        <v>21234.84</v>
      </c>
      <c r="G9" s="6"/>
      <c r="H9" s="6" t="s">
        <v>6</v>
      </c>
      <c r="I9" s="12">
        <v>18437</v>
      </c>
      <c r="J9" s="32"/>
      <c r="K9" s="33"/>
    </row>
    <row r="10" spans="1:11" x14ac:dyDescent="0.45">
      <c r="B10" s="6" t="s">
        <v>7</v>
      </c>
      <c r="C10" s="12">
        <v>19563.84</v>
      </c>
      <c r="D10" s="6"/>
      <c r="E10" s="6" t="s">
        <v>7</v>
      </c>
      <c r="F10" s="12">
        <v>22439.8</v>
      </c>
      <c r="G10" s="6"/>
      <c r="H10" s="6" t="s">
        <v>7</v>
      </c>
      <c r="I10" s="12">
        <v>19247.02</v>
      </c>
      <c r="J10" s="34"/>
      <c r="K10" s="35"/>
    </row>
    <row r="11" spans="1:11" x14ac:dyDescent="0.45">
      <c r="B11" s="6" t="s">
        <v>8</v>
      </c>
      <c r="C11" s="12">
        <v>24272.92</v>
      </c>
      <c r="D11" s="6"/>
      <c r="E11" s="6" t="s">
        <v>8</v>
      </c>
      <c r="F11" s="12">
        <v>23591.07</v>
      </c>
      <c r="G11" s="6"/>
      <c r="H11" s="6" t="s">
        <v>8</v>
      </c>
      <c r="I11" s="12">
        <v>23270.71</v>
      </c>
      <c r="J11" s="34"/>
      <c r="K11" s="35"/>
    </row>
    <row r="12" spans="1:11" x14ac:dyDescent="0.45">
      <c r="B12" s="6" t="s">
        <v>9</v>
      </c>
      <c r="C12" s="12">
        <v>19481.57</v>
      </c>
      <c r="D12" s="6"/>
      <c r="E12" s="6" t="s">
        <v>9</v>
      </c>
      <c r="F12" s="12">
        <v>19246.169999999998</v>
      </c>
      <c r="G12" s="6"/>
      <c r="H12" s="6" t="s">
        <v>9</v>
      </c>
      <c r="I12" s="12">
        <v>19874.650000000001</v>
      </c>
      <c r="J12" s="34"/>
      <c r="K12" s="35"/>
    </row>
    <row r="13" spans="1:11" x14ac:dyDescent="0.45">
      <c r="B13" s="6" t="s">
        <v>10</v>
      </c>
      <c r="C13" s="12">
        <v>15751.63</v>
      </c>
      <c r="D13" s="6"/>
      <c r="E13" s="6" t="s">
        <v>10</v>
      </c>
      <c r="F13" s="12">
        <v>16900.37</v>
      </c>
      <c r="G13" s="6"/>
      <c r="H13" s="6" t="s">
        <v>10</v>
      </c>
      <c r="I13" s="12">
        <v>16615.259999999998</v>
      </c>
      <c r="J13" s="34"/>
      <c r="K13" s="35"/>
    </row>
    <row r="14" spans="1:11" x14ac:dyDescent="0.45">
      <c r="B14" s="6" t="s">
        <v>11</v>
      </c>
      <c r="C14" s="12">
        <v>17774.759999999998</v>
      </c>
      <c r="D14" s="6"/>
      <c r="E14" s="6" t="s">
        <v>11</v>
      </c>
      <c r="F14" s="12">
        <v>18212.93</v>
      </c>
      <c r="G14" s="6"/>
      <c r="H14" s="6" t="s">
        <v>11</v>
      </c>
      <c r="I14" s="12">
        <v>18172.2</v>
      </c>
      <c r="J14" s="34"/>
      <c r="K14" s="35"/>
    </row>
    <row r="15" spans="1:11" x14ac:dyDescent="0.45">
      <c r="B15" s="6" t="s">
        <v>12</v>
      </c>
      <c r="C15" s="12">
        <v>23444.89</v>
      </c>
      <c r="D15" s="6"/>
      <c r="E15" s="6" t="s">
        <v>12</v>
      </c>
      <c r="F15" s="12">
        <v>24751.02</v>
      </c>
      <c r="G15" s="6"/>
      <c r="H15" s="6" t="s">
        <v>12</v>
      </c>
      <c r="I15" s="12">
        <v>22639.74</v>
      </c>
      <c r="J15" s="36"/>
      <c r="K15" s="37"/>
    </row>
  </sheetData>
  <mergeCells count="5">
    <mergeCell ref="B3:C3"/>
    <mergeCell ref="E3:F3"/>
    <mergeCell ref="H3:I3"/>
    <mergeCell ref="J3:K3"/>
    <mergeCell ref="J9:K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6"/>
  <sheetViews>
    <sheetView workbookViewId="0">
      <selection activeCell="M19" sqref="M19"/>
    </sheetView>
  </sheetViews>
  <sheetFormatPr defaultRowHeight="14.25" x14ac:dyDescent="0.45"/>
  <cols>
    <col min="2" max="2" width="9.6640625" bestFit="1" customWidth="1"/>
    <col min="5" max="5" width="9.6640625" bestFit="1" customWidth="1"/>
    <col min="8" max="8" width="9.6640625" bestFit="1" customWidth="1"/>
    <col min="10" max="10" width="9.6640625" bestFit="1" customWidth="1"/>
    <col min="12" max="12" width="11.265625" customWidth="1"/>
    <col min="13" max="13" width="17.73046875" customWidth="1"/>
  </cols>
  <sheetData>
    <row r="1" spans="1:13" x14ac:dyDescent="0.45">
      <c r="A1" t="s">
        <v>59</v>
      </c>
    </row>
    <row r="3" spans="1:13" x14ac:dyDescent="0.45">
      <c r="M3" s="7"/>
    </row>
    <row r="4" spans="1:13" x14ac:dyDescent="0.45">
      <c r="A4" s="31">
        <v>2017</v>
      </c>
      <c r="B4" s="31"/>
      <c r="C4" s="6"/>
      <c r="D4" s="31">
        <v>2018</v>
      </c>
      <c r="E4" s="31"/>
      <c r="F4" s="6"/>
      <c r="G4" s="31">
        <v>2019</v>
      </c>
      <c r="H4" s="31"/>
      <c r="I4" s="31">
        <v>2020</v>
      </c>
      <c r="J4" s="31"/>
    </row>
    <row r="5" spans="1:13" x14ac:dyDescent="0.45">
      <c r="A5" s="6" t="s">
        <v>1</v>
      </c>
      <c r="B5" s="12">
        <v>27851.46</v>
      </c>
      <c r="C5" s="6"/>
      <c r="D5" s="6" t="s">
        <v>1</v>
      </c>
      <c r="E5" s="12">
        <v>32685.33</v>
      </c>
      <c r="F5" s="6"/>
      <c r="G5" s="6" t="s">
        <v>1</v>
      </c>
      <c r="H5" s="12">
        <v>24578.02</v>
      </c>
      <c r="I5" s="6" t="s">
        <v>1</v>
      </c>
      <c r="J5" s="12">
        <v>23496.59</v>
      </c>
    </row>
    <row r="6" spans="1:13" x14ac:dyDescent="0.45">
      <c r="A6" s="6" t="s">
        <v>2</v>
      </c>
      <c r="B6" s="12">
        <v>0</v>
      </c>
      <c r="C6" s="6"/>
      <c r="D6" s="6" t="s">
        <v>2</v>
      </c>
      <c r="E6" s="12">
        <v>0</v>
      </c>
      <c r="F6" s="6"/>
      <c r="G6" s="6" t="s">
        <v>2</v>
      </c>
      <c r="H6" s="12">
        <v>0</v>
      </c>
      <c r="I6" s="6" t="s">
        <v>2</v>
      </c>
      <c r="J6" s="12">
        <v>0</v>
      </c>
    </row>
    <row r="7" spans="1:13" x14ac:dyDescent="0.45">
      <c r="A7" s="6" t="s">
        <v>3</v>
      </c>
      <c r="B7" s="12">
        <v>20913.72</v>
      </c>
      <c r="C7" s="6"/>
      <c r="D7" s="6" t="s">
        <v>3</v>
      </c>
      <c r="E7" s="12">
        <v>22299.33</v>
      </c>
      <c r="F7" s="6"/>
      <c r="G7" s="6" t="s">
        <v>3</v>
      </c>
      <c r="H7" s="12">
        <v>21534.14</v>
      </c>
      <c r="I7" s="6" t="s">
        <v>3</v>
      </c>
      <c r="J7" s="12">
        <v>0</v>
      </c>
      <c r="L7" s="27" t="s">
        <v>86</v>
      </c>
      <c r="M7" s="27"/>
    </row>
    <row r="8" spans="1:13" x14ac:dyDescent="0.45">
      <c r="A8" s="6" t="s">
        <v>4</v>
      </c>
      <c r="B8" s="12">
        <v>22324.75</v>
      </c>
      <c r="C8" s="6"/>
      <c r="D8" s="6" t="s">
        <v>4</v>
      </c>
      <c r="E8" s="12">
        <v>26111.73</v>
      </c>
      <c r="F8" s="6"/>
      <c r="G8" s="6" t="s">
        <v>4</v>
      </c>
      <c r="H8" s="12">
        <v>19106.39</v>
      </c>
      <c r="I8" s="6" t="s">
        <v>4</v>
      </c>
      <c r="J8" s="12">
        <v>0</v>
      </c>
      <c r="L8" s="16" t="s">
        <v>84</v>
      </c>
      <c r="M8" s="15">
        <f>AVERAGE(B8,E8,H8)</f>
        <v>22514.289999999997</v>
      </c>
    </row>
    <row r="9" spans="1:13" x14ac:dyDescent="0.45">
      <c r="A9" s="6" t="s">
        <v>5</v>
      </c>
      <c r="B9" s="12">
        <v>16872.89</v>
      </c>
      <c r="C9" s="6"/>
      <c r="D9" s="6" t="s">
        <v>5</v>
      </c>
      <c r="E9" s="12">
        <v>17645.63</v>
      </c>
      <c r="F9" s="6"/>
      <c r="G9" s="6" t="s">
        <v>5</v>
      </c>
      <c r="H9" s="12">
        <v>15141.32</v>
      </c>
      <c r="I9" s="6" t="s">
        <v>5</v>
      </c>
      <c r="J9" s="12">
        <v>0</v>
      </c>
      <c r="L9" s="22" t="s">
        <v>5</v>
      </c>
      <c r="M9" s="15">
        <f t="shared" ref="M9:M10" si="0">AVERAGE(B9,E9,H9)</f>
        <v>16553.280000000002</v>
      </c>
    </row>
    <row r="10" spans="1:13" x14ac:dyDescent="0.45">
      <c r="A10" s="6" t="s">
        <v>6</v>
      </c>
      <c r="B10" s="12">
        <v>17986.82</v>
      </c>
      <c r="C10" s="6"/>
      <c r="D10" s="6" t="s">
        <v>6</v>
      </c>
      <c r="E10" s="12">
        <v>21234.84</v>
      </c>
      <c r="F10" s="6"/>
      <c r="G10" s="6" t="s">
        <v>6</v>
      </c>
      <c r="H10" s="12">
        <v>18437</v>
      </c>
      <c r="I10" s="32"/>
      <c r="J10" s="33"/>
      <c r="L10" s="22" t="s">
        <v>85</v>
      </c>
      <c r="M10" s="15">
        <f t="shared" si="0"/>
        <v>19219.553333333333</v>
      </c>
    </row>
    <row r="11" spans="1:13" x14ac:dyDescent="0.45">
      <c r="A11" s="6" t="s">
        <v>7</v>
      </c>
      <c r="B11" s="12">
        <v>19563.84</v>
      </c>
      <c r="C11" s="6"/>
      <c r="D11" s="6" t="s">
        <v>7</v>
      </c>
      <c r="E11" s="12">
        <v>22439.8</v>
      </c>
      <c r="F11" s="6"/>
      <c r="G11" s="6" t="s">
        <v>7</v>
      </c>
      <c r="H11" s="12">
        <v>19247.02</v>
      </c>
      <c r="I11" s="34"/>
      <c r="J11" s="35"/>
    </row>
    <row r="12" spans="1:13" x14ac:dyDescent="0.45">
      <c r="A12" s="6" t="s">
        <v>8</v>
      </c>
      <c r="B12" s="12">
        <v>24272.92</v>
      </c>
      <c r="C12" s="6"/>
      <c r="D12" s="6" t="s">
        <v>8</v>
      </c>
      <c r="E12" s="12">
        <v>23591.07</v>
      </c>
      <c r="F12" s="6"/>
      <c r="G12" s="6" t="s">
        <v>8</v>
      </c>
      <c r="H12" s="12">
        <v>23270.71</v>
      </c>
      <c r="I12" s="34"/>
      <c r="J12" s="35"/>
    </row>
    <row r="13" spans="1:13" x14ac:dyDescent="0.45">
      <c r="A13" s="6" t="s">
        <v>9</v>
      </c>
      <c r="B13" s="12">
        <v>19481.57</v>
      </c>
      <c r="C13" s="6"/>
      <c r="D13" s="6" t="s">
        <v>9</v>
      </c>
      <c r="E13" s="12">
        <v>19246.169999999998</v>
      </c>
      <c r="F13" s="6"/>
      <c r="G13" s="6" t="s">
        <v>9</v>
      </c>
      <c r="H13" s="12">
        <v>19874.650000000001</v>
      </c>
      <c r="I13" s="34"/>
      <c r="J13" s="35"/>
    </row>
    <row r="14" spans="1:13" x14ac:dyDescent="0.45">
      <c r="A14" s="6" t="s">
        <v>10</v>
      </c>
      <c r="B14" s="12">
        <v>15751.63</v>
      </c>
      <c r="C14" s="6"/>
      <c r="D14" s="6" t="s">
        <v>10</v>
      </c>
      <c r="E14" s="12">
        <v>16900.37</v>
      </c>
      <c r="F14" s="6"/>
      <c r="G14" s="6" t="s">
        <v>10</v>
      </c>
      <c r="H14" s="12">
        <v>16615.259999999998</v>
      </c>
      <c r="I14" s="34"/>
      <c r="J14" s="35"/>
    </row>
    <row r="15" spans="1:13" x14ac:dyDescent="0.45">
      <c r="A15" s="6" t="s">
        <v>11</v>
      </c>
      <c r="B15" s="12">
        <v>17774.759999999998</v>
      </c>
      <c r="C15" s="6"/>
      <c r="D15" s="6" t="s">
        <v>11</v>
      </c>
      <c r="E15" s="12">
        <v>18212.93</v>
      </c>
      <c r="F15" s="6"/>
      <c r="G15" s="6" t="s">
        <v>11</v>
      </c>
      <c r="H15" s="12">
        <v>18172.2</v>
      </c>
      <c r="I15" s="34"/>
      <c r="J15" s="35"/>
    </row>
    <row r="16" spans="1:13" x14ac:dyDescent="0.45">
      <c r="A16" s="6" t="s">
        <v>12</v>
      </c>
      <c r="B16" s="12">
        <v>23444.89</v>
      </c>
      <c r="C16" s="6"/>
      <c r="D16" s="6" t="s">
        <v>12</v>
      </c>
      <c r="E16" s="12">
        <v>24751.02</v>
      </c>
      <c r="F16" s="6"/>
      <c r="G16" s="6" t="s">
        <v>12</v>
      </c>
      <c r="H16" s="12">
        <v>22639.74</v>
      </c>
      <c r="I16" s="36"/>
      <c r="J16" s="37"/>
    </row>
  </sheetData>
  <mergeCells count="6">
    <mergeCell ref="L7:M7"/>
    <mergeCell ref="A4:B4"/>
    <mergeCell ref="D4:E4"/>
    <mergeCell ref="G4:H4"/>
    <mergeCell ref="I4:J4"/>
    <mergeCell ref="I10:J1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4"/>
  <sheetViews>
    <sheetView tabSelected="1" topLeftCell="A7" workbookViewId="0">
      <selection activeCell="B8" sqref="B8:C18"/>
    </sheetView>
  </sheetViews>
  <sheetFormatPr defaultRowHeight="14.25" x14ac:dyDescent="0.45"/>
  <cols>
    <col min="2" max="2" width="33.9296875" customWidth="1"/>
    <col min="3" max="3" width="24.33203125" customWidth="1"/>
  </cols>
  <sheetData>
    <row r="1" spans="1:3" x14ac:dyDescent="0.45">
      <c r="A1" t="s">
        <v>60</v>
      </c>
    </row>
    <row r="8" spans="1:3" ht="17.350000000000001" customHeight="1" x14ac:dyDescent="0.45">
      <c r="B8" s="27" t="s">
        <v>87</v>
      </c>
      <c r="C8" s="27"/>
    </row>
    <row r="9" spans="1:3" ht="17.350000000000001" customHeight="1" x14ac:dyDescent="0.45">
      <c r="B9" s="23" t="s">
        <v>88</v>
      </c>
      <c r="C9" s="9">
        <v>342384.66</v>
      </c>
    </row>
    <row r="10" spans="1:3" ht="17.350000000000001" customHeight="1" x14ac:dyDescent="0.45">
      <c r="B10" s="23" t="s">
        <v>89</v>
      </c>
      <c r="C10" s="9">
        <v>379</v>
      </c>
    </row>
    <row r="11" spans="1:3" ht="17.350000000000001" customHeight="1" x14ac:dyDescent="0.45">
      <c r="B11" s="23" t="s">
        <v>90</v>
      </c>
      <c r="C11" s="9">
        <v>2931.58</v>
      </c>
    </row>
    <row r="12" spans="1:3" ht="17.350000000000001" customHeight="1" x14ac:dyDescent="0.45">
      <c r="B12" s="23" t="s">
        <v>91</v>
      </c>
      <c r="C12" s="9">
        <v>1321.91</v>
      </c>
    </row>
    <row r="13" spans="1:3" ht="17.350000000000001" customHeight="1" x14ac:dyDescent="0.45">
      <c r="B13" s="23" t="s">
        <v>92</v>
      </c>
      <c r="C13" s="9">
        <v>2199.66</v>
      </c>
    </row>
    <row r="14" spans="1:3" ht="17.350000000000001" customHeight="1" x14ac:dyDescent="0.45">
      <c r="B14" s="23" t="s">
        <v>93</v>
      </c>
      <c r="C14" s="9">
        <v>4519.68</v>
      </c>
    </row>
    <row r="15" spans="1:3" ht="17.350000000000001" customHeight="1" x14ac:dyDescent="0.45">
      <c r="B15" s="23" t="s">
        <v>94</v>
      </c>
      <c r="C15" s="9">
        <v>47.67</v>
      </c>
    </row>
    <row r="16" spans="1:3" ht="17.350000000000001" customHeight="1" x14ac:dyDescent="0.45">
      <c r="B16" s="23" t="s">
        <v>97</v>
      </c>
      <c r="C16" s="9">
        <v>180</v>
      </c>
    </row>
    <row r="17" spans="2:3" ht="17.350000000000001" customHeight="1" x14ac:dyDescent="0.45">
      <c r="B17" s="23" t="s">
        <v>95</v>
      </c>
      <c r="C17" s="9">
        <v>14050</v>
      </c>
    </row>
    <row r="18" spans="2:3" ht="17.350000000000001" customHeight="1" x14ac:dyDescent="0.45">
      <c r="B18" s="23" t="s">
        <v>96</v>
      </c>
      <c r="C18" s="39">
        <f>SUM(C9:C17)</f>
        <v>368014.15999999992</v>
      </c>
    </row>
    <row r="19" spans="2:3" x14ac:dyDescent="0.45">
      <c r="C19" s="38"/>
    </row>
    <row r="20" spans="2:3" x14ac:dyDescent="0.45">
      <c r="C20" s="38"/>
    </row>
    <row r="21" spans="2:3" x14ac:dyDescent="0.45">
      <c r="C21" s="38"/>
    </row>
    <row r="22" spans="2:3" x14ac:dyDescent="0.45">
      <c r="C22" s="38"/>
    </row>
    <row r="23" spans="2:3" x14ac:dyDescent="0.45">
      <c r="C23" s="38"/>
    </row>
    <row r="24" spans="2:3" x14ac:dyDescent="0.45">
      <c r="C24" s="38"/>
    </row>
  </sheetData>
  <mergeCells count="1"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C27" sqref="C27"/>
    </sheetView>
  </sheetViews>
  <sheetFormatPr defaultRowHeight="14.25" x14ac:dyDescent="0.45"/>
  <cols>
    <col min="1" max="1" width="31.53125" customWidth="1"/>
    <col min="2" max="2" width="22.3984375" customWidth="1"/>
    <col min="3" max="3" width="13.1328125" bestFit="1" customWidth="1"/>
  </cols>
  <sheetData>
    <row r="1" spans="1:3" x14ac:dyDescent="0.45">
      <c r="A1" t="s">
        <v>29</v>
      </c>
    </row>
    <row r="3" spans="1:3" x14ac:dyDescent="0.45">
      <c r="A3" t="s">
        <v>30</v>
      </c>
      <c r="C3" t="s">
        <v>31</v>
      </c>
    </row>
    <row r="4" spans="1:3" x14ac:dyDescent="0.45">
      <c r="A4">
        <v>16252</v>
      </c>
      <c r="C4">
        <v>1090</v>
      </c>
    </row>
    <row r="12" spans="1:3" ht="17.350000000000001" customHeight="1" x14ac:dyDescent="0.45">
      <c r="A12" s="6" t="s">
        <v>47</v>
      </c>
      <c r="B12" s="6" t="s">
        <v>61</v>
      </c>
    </row>
    <row r="13" spans="1:3" ht="17.350000000000001" customHeight="1" x14ac:dyDescent="0.45">
      <c r="A13" s="6" t="s">
        <v>30</v>
      </c>
      <c r="B13" s="6">
        <v>16252</v>
      </c>
    </row>
    <row r="14" spans="1:3" ht="17.350000000000001" customHeight="1" x14ac:dyDescent="0.45">
      <c r="A14" s="6" t="s">
        <v>62</v>
      </c>
      <c r="B14" s="6">
        <v>1083</v>
      </c>
    </row>
    <row r="15" spans="1:3" ht="17.350000000000001" customHeight="1" x14ac:dyDescent="0.45">
      <c r="A15" s="6" t="s">
        <v>63</v>
      </c>
      <c r="B15" s="6">
        <v>7</v>
      </c>
    </row>
    <row r="16" spans="1:3" ht="17.350000000000001" customHeight="1" x14ac:dyDescent="0.45">
      <c r="A16" s="6" t="s">
        <v>64</v>
      </c>
      <c r="B16" s="6">
        <f>SUM(B13:B15)</f>
        <v>17342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topLeftCell="A16" workbookViewId="0">
      <selection activeCell="K17" sqref="K17:L25"/>
    </sheetView>
  </sheetViews>
  <sheetFormatPr defaultRowHeight="14.25" x14ac:dyDescent="0.45"/>
  <cols>
    <col min="3" max="3" width="13.86328125" bestFit="1" customWidth="1"/>
    <col min="4" max="4" width="14.86328125" bestFit="1" customWidth="1"/>
    <col min="5" max="5" width="19.265625" bestFit="1" customWidth="1"/>
    <col min="6" max="6" width="11.86328125" bestFit="1" customWidth="1"/>
    <col min="7" max="7" width="12.3984375" bestFit="1" customWidth="1"/>
    <col min="11" max="11" width="35.265625" customWidth="1"/>
    <col min="12" max="12" width="32.33203125" customWidth="1"/>
  </cols>
  <sheetData>
    <row r="1" spans="1:8" x14ac:dyDescent="0.45">
      <c r="A1" t="s">
        <v>0</v>
      </c>
    </row>
    <row r="2" spans="1:8" x14ac:dyDescent="0.45">
      <c r="A2" t="s">
        <v>25</v>
      </c>
      <c r="B2">
        <v>2017</v>
      </c>
      <c r="C2" t="s">
        <v>13</v>
      </c>
      <c r="D2" t="s">
        <v>14</v>
      </c>
      <c r="E2" t="s">
        <v>15</v>
      </c>
      <c r="F2" t="s">
        <v>22</v>
      </c>
      <c r="G2" t="s">
        <v>17</v>
      </c>
    </row>
    <row r="3" spans="1:8" x14ac:dyDescent="0.45">
      <c r="B3" t="s">
        <v>1</v>
      </c>
      <c r="C3" s="2">
        <v>2446506.33</v>
      </c>
      <c r="D3" s="2">
        <v>128417.35</v>
      </c>
      <c r="E3" s="2">
        <v>787209.87</v>
      </c>
      <c r="F3" s="4">
        <v>17346</v>
      </c>
      <c r="G3" s="2">
        <f t="shared" ref="G3:G14" si="0">(C3+D3+E3)/F3</f>
        <v>193.82760002306009</v>
      </c>
    </row>
    <row r="4" spans="1:8" x14ac:dyDescent="0.45">
      <c r="B4" t="s">
        <v>2</v>
      </c>
      <c r="C4" s="2">
        <v>2073254.85</v>
      </c>
      <c r="D4" s="2">
        <v>112758.34</v>
      </c>
      <c r="E4" s="2">
        <v>665284.53</v>
      </c>
      <c r="F4" s="4">
        <v>17342</v>
      </c>
      <c r="G4" s="2">
        <f t="shared" si="0"/>
        <v>164.41573751585744</v>
      </c>
    </row>
    <row r="5" spans="1:8" x14ac:dyDescent="0.45">
      <c r="B5" t="s">
        <v>3</v>
      </c>
      <c r="C5" s="2">
        <v>2204221.5499999998</v>
      </c>
      <c r="D5" s="2">
        <v>136372.64000000001</v>
      </c>
      <c r="E5" s="2">
        <v>627234.99</v>
      </c>
      <c r="F5" s="4">
        <v>17356</v>
      </c>
      <c r="G5" s="2">
        <f t="shared" si="0"/>
        <v>170.99730237381883</v>
      </c>
    </row>
    <row r="6" spans="1:8" x14ac:dyDescent="0.45">
      <c r="B6" t="s">
        <v>4</v>
      </c>
      <c r="C6" s="2">
        <v>1758806.71</v>
      </c>
      <c r="D6" s="2">
        <v>110078.02</v>
      </c>
      <c r="E6" s="2">
        <v>626760.46</v>
      </c>
      <c r="F6" s="4">
        <v>17347</v>
      </c>
      <c r="G6" s="2">
        <f t="shared" si="0"/>
        <v>143.86609730789186</v>
      </c>
    </row>
    <row r="7" spans="1:8" x14ac:dyDescent="0.45">
      <c r="B7" t="s">
        <v>5</v>
      </c>
      <c r="C7" s="2">
        <v>1929762.54</v>
      </c>
      <c r="D7" s="2">
        <v>133129.34</v>
      </c>
      <c r="E7" s="2">
        <v>522150.14</v>
      </c>
      <c r="F7" s="4">
        <v>17355</v>
      </c>
      <c r="G7" s="2">
        <f t="shared" si="0"/>
        <v>148.95085105157014</v>
      </c>
    </row>
    <row r="8" spans="1:8" x14ac:dyDescent="0.45">
      <c r="B8" t="s">
        <v>6</v>
      </c>
      <c r="C8" s="2">
        <v>2123270.9500000002</v>
      </c>
      <c r="D8" s="2">
        <v>136309.14000000001</v>
      </c>
      <c r="E8" s="2">
        <v>496858.97</v>
      </c>
      <c r="F8" s="4">
        <v>17321</v>
      </c>
      <c r="G8" s="2">
        <f t="shared" si="0"/>
        <v>159.13856359332604</v>
      </c>
    </row>
    <row r="9" spans="1:8" x14ac:dyDescent="0.45">
      <c r="B9" t="s">
        <v>7</v>
      </c>
      <c r="C9" s="2">
        <v>2353776.7599999998</v>
      </c>
      <c r="D9" s="2">
        <v>116927.95</v>
      </c>
      <c r="E9" s="2">
        <v>518514.63</v>
      </c>
      <c r="F9" s="4">
        <v>17339</v>
      </c>
      <c r="G9" s="2">
        <f t="shared" si="0"/>
        <v>172.39860084203241</v>
      </c>
    </row>
    <row r="10" spans="1:8" x14ac:dyDescent="0.45">
      <c r="B10" t="s">
        <v>8</v>
      </c>
      <c r="C10" s="2">
        <v>2025016.41</v>
      </c>
      <c r="D10" s="2">
        <v>134612.09</v>
      </c>
      <c r="E10" s="2">
        <v>586423.76</v>
      </c>
      <c r="F10" s="4">
        <v>17311</v>
      </c>
      <c r="G10" s="2">
        <f t="shared" si="0"/>
        <v>158.63048119692681</v>
      </c>
    </row>
    <row r="11" spans="1:8" x14ac:dyDescent="0.45">
      <c r="B11" t="s">
        <v>9</v>
      </c>
      <c r="C11" s="2">
        <v>1841910.72</v>
      </c>
      <c r="D11" s="2">
        <v>126077.66</v>
      </c>
      <c r="E11" s="2">
        <v>534160.22</v>
      </c>
      <c r="F11" s="4">
        <v>17339</v>
      </c>
      <c r="G11" s="2">
        <f t="shared" si="0"/>
        <v>144.30754945498586</v>
      </c>
    </row>
    <row r="12" spans="1:8" x14ac:dyDescent="0.45">
      <c r="B12" t="s">
        <v>10</v>
      </c>
      <c r="C12" s="2">
        <v>1924824.88</v>
      </c>
      <c r="D12" s="2">
        <v>125557.57</v>
      </c>
      <c r="E12" s="2">
        <v>496764.35</v>
      </c>
      <c r="F12" s="4">
        <v>17344</v>
      </c>
      <c r="G12" s="2">
        <f t="shared" si="0"/>
        <v>146.86040129151291</v>
      </c>
    </row>
    <row r="13" spans="1:8" x14ac:dyDescent="0.45">
      <c r="B13" t="s">
        <v>11</v>
      </c>
      <c r="C13" s="2">
        <v>2567092.8199999998</v>
      </c>
      <c r="D13" s="2">
        <v>129872.06</v>
      </c>
      <c r="E13" s="2">
        <v>540109.81000000006</v>
      </c>
      <c r="F13" s="4">
        <v>17347</v>
      </c>
      <c r="G13" s="2">
        <f t="shared" si="0"/>
        <v>186.60717645702425</v>
      </c>
    </row>
    <row r="14" spans="1:8" x14ac:dyDescent="0.45">
      <c r="B14" t="s">
        <v>12</v>
      </c>
      <c r="C14" s="2">
        <v>3309358.36</v>
      </c>
      <c r="D14" s="2">
        <v>168668.89</v>
      </c>
      <c r="E14" s="2">
        <v>685013.18</v>
      </c>
      <c r="F14" s="4">
        <v>17345</v>
      </c>
      <c r="G14" s="2">
        <f t="shared" si="0"/>
        <v>240.01386163159412</v>
      </c>
    </row>
    <row r="15" spans="1:8" x14ac:dyDescent="0.45">
      <c r="F15" t="s">
        <v>26</v>
      </c>
      <c r="G15" s="2"/>
      <c r="H15" s="2">
        <f>SUM(G3:G14)/12</f>
        <v>169.16785189496676</v>
      </c>
    </row>
    <row r="16" spans="1:8" x14ac:dyDescent="0.45">
      <c r="A16" t="s">
        <v>21</v>
      </c>
      <c r="B16">
        <v>2018</v>
      </c>
      <c r="C16" t="s">
        <v>13</v>
      </c>
      <c r="D16" t="s">
        <v>14</v>
      </c>
      <c r="E16" t="s">
        <v>15</v>
      </c>
      <c r="F16" t="s">
        <v>22</v>
      </c>
      <c r="G16" t="s">
        <v>17</v>
      </c>
    </row>
    <row r="17" spans="1:12" ht="21.85" customHeight="1" x14ac:dyDescent="0.45">
      <c r="B17" t="s">
        <v>1</v>
      </c>
      <c r="C17" s="2">
        <v>3135621.41</v>
      </c>
      <c r="D17" s="2">
        <v>185150.31</v>
      </c>
      <c r="E17" s="2">
        <v>997302.31</v>
      </c>
      <c r="F17" s="4">
        <v>17320</v>
      </c>
      <c r="G17" s="2">
        <f>(C17+D17+E17)/F17</f>
        <v>249.31143360277139</v>
      </c>
      <c r="K17" s="11" t="s">
        <v>65</v>
      </c>
      <c r="L17" s="11" t="s">
        <v>66</v>
      </c>
    </row>
    <row r="18" spans="1:12" ht="21.85" customHeight="1" x14ac:dyDescent="0.45">
      <c r="B18" t="s">
        <v>2</v>
      </c>
      <c r="C18" s="2">
        <v>2090043.77</v>
      </c>
      <c r="D18" s="2">
        <v>95418.48</v>
      </c>
      <c r="E18" s="2">
        <v>922312.36</v>
      </c>
      <c r="F18" s="4">
        <v>17288</v>
      </c>
      <c r="G18" s="2">
        <f t="shared" ref="G18:G28" si="1">(C18+D18+E18)/F18</f>
        <v>179.76484324386857</v>
      </c>
      <c r="K18" s="8">
        <v>2017</v>
      </c>
      <c r="L18" s="9">
        <v>169.17</v>
      </c>
    </row>
    <row r="19" spans="1:12" ht="21.85" customHeight="1" x14ac:dyDescent="0.45">
      <c r="B19" t="s">
        <v>3</v>
      </c>
      <c r="C19" s="2">
        <v>2507224.27</v>
      </c>
      <c r="D19" s="2">
        <v>153175.75</v>
      </c>
      <c r="E19" s="2">
        <v>739721.78</v>
      </c>
      <c r="F19" s="4">
        <v>17310</v>
      </c>
      <c r="G19" s="2">
        <f t="shared" si="1"/>
        <v>196.42529173887925</v>
      </c>
      <c r="K19" s="8">
        <v>2018</v>
      </c>
      <c r="L19" s="9">
        <v>182.11</v>
      </c>
    </row>
    <row r="20" spans="1:12" ht="21.85" customHeight="1" x14ac:dyDescent="0.45">
      <c r="B20" t="s">
        <v>4</v>
      </c>
      <c r="C20" s="2">
        <v>1887539.43</v>
      </c>
      <c r="D20" s="2">
        <v>110615.64</v>
      </c>
      <c r="E20" s="2">
        <v>826957.22</v>
      </c>
      <c r="F20" s="4">
        <v>17257</v>
      </c>
      <c r="G20" s="2">
        <f t="shared" si="1"/>
        <v>163.70819319696355</v>
      </c>
      <c r="K20" s="8">
        <v>2019</v>
      </c>
      <c r="L20" s="9">
        <v>173.01</v>
      </c>
    </row>
    <row r="21" spans="1:12" ht="21.85" customHeight="1" x14ac:dyDescent="0.45">
      <c r="B21" t="s">
        <v>5</v>
      </c>
      <c r="C21" s="2">
        <v>2088884.88</v>
      </c>
      <c r="D21" s="2">
        <v>135930.65</v>
      </c>
      <c r="E21" s="2">
        <v>703895.23</v>
      </c>
      <c r="F21" s="4">
        <v>17282</v>
      </c>
      <c r="G21" s="2">
        <f t="shared" si="1"/>
        <v>169.46596227288506</v>
      </c>
      <c r="K21" s="10">
        <v>43831</v>
      </c>
      <c r="L21" s="9">
        <v>209.3</v>
      </c>
    </row>
    <row r="22" spans="1:12" ht="21.85" customHeight="1" x14ac:dyDescent="0.45">
      <c r="B22" t="s">
        <v>6</v>
      </c>
      <c r="C22" s="2">
        <v>2322207.1</v>
      </c>
      <c r="D22" s="2">
        <v>145383.98000000001</v>
      </c>
      <c r="E22" s="2">
        <v>657736.28</v>
      </c>
      <c r="F22" s="4">
        <v>17298</v>
      </c>
      <c r="G22" s="2">
        <f t="shared" si="1"/>
        <v>180.67564805179791</v>
      </c>
      <c r="K22" s="10">
        <v>43862</v>
      </c>
      <c r="L22" s="9">
        <v>182.65</v>
      </c>
    </row>
    <row r="23" spans="1:12" ht="21.85" customHeight="1" x14ac:dyDescent="0.45">
      <c r="B23" t="s">
        <v>7</v>
      </c>
      <c r="C23" s="2">
        <v>2307457.9300000002</v>
      </c>
      <c r="D23" s="2">
        <v>103527.89</v>
      </c>
      <c r="E23" s="2">
        <v>675827</v>
      </c>
      <c r="F23" s="4">
        <v>17312</v>
      </c>
      <c r="G23" s="2">
        <f t="shared" si="1"/>
        <v>178.30480707024032</v>
      </c>
      <c r="K23" s="10">
        <v>43891</v>
      </c>
      <c r="L23" s="9">
        <v>155.58000000000001</v>
      </c>
    </row>
    <row r="24" spans="1:12" ht="21.85" customHeight="1" x14ac:dyDescent="0.45">
      <c r="B24" t="s">
        <v>8</v>
      </c>
      <c r="C24" s="2">
        <v>2127495.5</v>
      </c>
      <c r="D24" s="2">
        <v>148129.01</v>
      </c>
      <c r="E24" s="2">
        <v>682832.41</v>
      </c>
      <c r="F24" s="4">
        <v>17321</v>
      </c>
      <c r="G24" s="2">
        <f t="shared" si="1"/>
        <v>170.80173892962299</v>
      </c>
      <c r="K24" s="10">
        <v>43922</v>
      </c>
      <c r="L24" s="9">
        <v>148.43</v>
      </c>
    </row>
    <row r="25" spans="1:12" ht="21.85" customHeight="1" x14ac:dyDescent="0.45">
      <c r="B25" t="s">
        <v>9</v>
      </c>
      <c r="C25" s="2">
        <v>1909277.01</v>
      </c>
      <c r="D25" s="2">
        <v>126316.76</v>
      </c>
      <c r="E25" s="2">
        <v>626138.96</v>
      </c>
      <c r="F25" s="4">
        <v>17313</v>
      </c>
      <c r="G25" s="2">
        <f t="shared" si="1"/>
        <v>153.74185467567725</v>
      </c>
      <c r="K25" s="10">
        <v>43952</v>
      </c>
      <c r="L25" s="9">
        <v>150.75</v>
      </c>
    </row>
    <row r="26" spans="1:12" x14ac:dyDescent="0.45">
      <c r="B26" t="s">
        <v>10</v>
      </c>
      <c r="C26" s="2">
        <v>2022237.58</v>
      </c>
      <c r="D26" s="2">
        <v>77044.06</v>
      </c>
      <c r="E26" s="2">
        <v>552080.98</v>
      </c>
      <c r="F26" s="4">
        <v>17321</v>
      </c>
      <c r="G26" s="2">
        <f t="shared" si="1"/>
        <v>153.07214479533516</v>
      </c>
    </row>
    <row r="27" spans="1:12" x14ac:dyDescent="0.45">
      <c r="B27" t="s">
        <v>11</v>
      </c>
      <c r="C27" s="2">
        <v>2595893.1</v>
      </c>
      <c r="D27" s="2">
        <v>149344.23000000001</v>
      </c>
      <c r="E27" s="2">
        <v>586837.84</v>
      </c>
      <c r="F27" s="4">
        <v>17319</v>
      </c>
      <c r="G27" s="2">
        <f t="shared" si="1"/>
        <v>192.39420116634909</v>
      </c>
    </row>
    <row r="28" spans="1:12" x14ac:dyDescent="0.45">
      <c r="B28" t="s">
        <v>12</v>
      </c>
      <c r="C28" s="2">
        <v>2572280.9500000002</v>
      </c>
      <c r="D28" s="2">
        <v>143339.56</v>
      </c>
      <c r="E28" s="2">
        <v>701476.27</v>
      </c>
      <c r="F28" s="4">
        <v>17284</v>
      </c>
      <c r="G28" s="2">
        <f t="shared" si="1"/>
        <v>197.70289169173805</v>
      </c>
    </row>
    <row r="29" spans="1:12" x14ac:dyDescent="0.45">
      <c r="F29" t="s">
        <v>24</v>
      </c>
      <c r="H29" s="2">
        <f>SUM(G17:G28)/12</f>
        <v>182.11408420301072</v>
      </c>
    </row>
    <row r="30" spans="1:12" x14ac:dyDescent="0.45">
      <c r="A30" t="s">
        <v>20</v>
      </c>
      <c r="B30">
        <v>2019</v>
      </c>
      <c r="C30" t="s">
        <v>13</v>
      </c>
      <c r="D30" t="s">
        <v>14</v>
      </c>
      <c r="E30" t="s">
        <v>15</v>
      </c>
      <c r="F30" t="s">
        <v>16</v>
      </c>
      <c r="G30" t="s">
        <v>17</v>
      </c>
    </row>
    <row r="31" spans="1:12" x14ac:dyDescent="0.45">
      <c r="B31" t="s">
        <v>1</v>
      </c>
      <c r="C31" s="2">
        <v>3026363.33</v>
      </c>
      <c r="D31" s="2">
        <v>177882.57</v>
      </c>
      <c r="E31" s="2">
        <v>784092.12</v>
      </c>
      <c r="F31" s="4">
        <v>17282</v>
      </c>
      <c r="G31" s="2">
        <f>(C31+D31+E31)/F31</f>
        <v>230.77988774447402</v>
      </c>
    </row>
    <row r="32" spans="1:12" x14ac:dyDescent="0.45">
      <c r="B32" t="s">
        <v>2</v>
      </c>
      <c r="C32" s="2">
        <v>2359117.2599999998</v>
      </c>
      <c r="D32" s="2">
        <v>108353.24</v>
      </c>
      <c r="E32" s="2">
        <v>781642.36</v>
      </c>
      <c r="F32" s="4">
        <v>17260</v>
      </c>
      <c r="G32" s="2">
        <f t="shared" ref="G32:G41" si="2">(C32+D32+E32)/F32</f>
        <v>188.24524101969871</v>
      </c>
    </row>
    <row r="33" spans="1:8" x14ac:dyDescent="0.45">
      <c r="B33" t="s">
        <v>3</v>
      </c>
      <c r="C33" s="2">
        <v>2135473.5299999998</v>
      </c>
      <c r="D33" s="2">
        <v>134977.03</v>
      </c>
      <c r="E33" s="2">
        <v>714593.74</v>
      </c>
      <c r="F33" s="4">
        <v>17273</v>
      </c>
      <c r="G33" s="2">
        <f t="shared" si="2"/>
        <v>172.81562554275459</v>
      </c>
    </row>
    <row r="34" spans="1:8" x14ac:dyDescent="0.45">
      <c r="B34" t="s">
        <v>4</v>
      </c>
      <c r="C34" s="2">
        <v>1712357.87</v>
      </c>
      <c r="D34" s="2">
        <v>117065.24</v>
      </c>
      <c r="E34" s="2">
        <v>667924.15</v>
      </c>
      <c r="F34" s="4">
        <v>17267</v>
      </c>
      <c r="G34" s="2">
        <f t="shared" si="2"/>
        <v>144.63121908843459</v>
      </c>
    </row>
    <row r="35" spans="1:8" x14ac:dyDescent="0.45">
      <c r="B35" t="s">
        <v>5</v>
      </c>
      <c r="C35" s="2">
        <v>1978844.54</v>
      </c>
      <c r="D35" s="2">
        <v>113858.06</v>
      </c>
      <c r="E35" s="2">
        <v>515165.1</v>
      </c>
      <c r="F35" s="4">
        <v>17262</v>
      </c>
      <c r="G35" s="2">
        <f t="shared" si="2"/>
        <v>151.07564013439926</v>
      </c>
    </row>
    <row r="36" spans="1:8" x14ac:dyDescent="0.45">
      <c r="B36" t="s">
        <v>6</v>
      </c>
      <c r="C36" s="2">
        <v>2110492.61</v>
      </c>
      <c r="D36" s="2">
        <v>121187.84</v>
      </c>
      <c r="E36" s="2">
        <v>526535.59</v>
      </c>
      <c r="F36" s="4">
        <v>17219</v>
      </c>
      <c r="G36" s="2">
        <f t="shared" si="2"/>
        <v>160.184449735757</v>
      </c>
    </row>
    <row r="37" spans="1:8" x14ac:dyDescent="0.45">
      <c r="B37" t="s">
        <v>7</v>
      </c>
      <c r="C37" s="2">
        <v>2399704.81</v>
      </c>
      <c r="D37" s="2">
        <v>118723.52</v>
      </c>
      <c r="E37" s="2">
        <v>515281.15</v>
      </c>
      <c r="F37" s="4">
        <v>17271</v>
      </c>
      <c r="G37" s="2">
        <f t="shared" si="2"/>
        <v>175.65337733773376</v>
      </c>
    </row>
    <row r="38" spans="1:8" x14ac:dyDescent="0.45">
      <c r="B38" t="s">
        <v>8</v>
      </c>
      <c r="C38" s="2">
        <v>2244668.77</v>
      </c>
      <c r="D38" s="2">
        <v>149411.44</v>
      </c>
      <c r="E38" s="2">
        <v>572349.24</v>
      </c>
      <c r="F38" s="4">
        <v>17248</v>
      </c>
      <c r="G38" s="2">
        <f t="shared" si="2"/>
        <v>171.9868651437848</v>
      </c>
    </row>
    <row r="39" spans="1:8" x14ac:dyDescent="0.45">
      <c r="B39" t="s">
        <v>9</v>
      </c>
      <c r="C39" s="2">
        <v>1932780.19</v>
      </c>
      <c r="D39" s="2">
        <v>130743.1</v>
      </c>
      <c r="E39" s="2">
        <v>579404.1</v>
      </c>
      <c r="F39" s="4">
        <v>17258</v>
      </c>
      <c r="G39" s="2">
        <f t="shared" si="2"/>
        <v>153.14215957816666</v>
      </c>
    </row>
    <row r="40" spans="1:8" x14ac:dyDescent="0.45">
      <c r="B40" t="s">
        <v>10</v>
      </c>
      <c r="C40" s="2">
        <v>2006164.07</v>
      </c>
      <c r="D40" s="2">
        <v>134438.98000000001</v>
      </c>
      <c r="E40" s="2">
        <v>540091.16</v>
      </c>
      <c r="F40" s="4">
        <v>17286</v>
      </c>
      <c r="G40" s="2">
        <f t="shared" si="2"/>
        <v>155.07891993520769</v>
      </c>
    </row>
    <row r="41" spans="1:8" x14ac:dyDescent="0.45">
      <c r="B41" t="s">
        <v>11</v>
      </c>
      <c r="C41" s="2">
        <v>2464300.44</v>
      </c>
      <c r="D41" s="2">
        <v>123256.15</v>
      </c>
      <c r="E41" s="2">
        <v>538231.82999999996</v>
      </c>
      <c r="F41" s="3">
        <v>17289</v>
      </c>
      <c r="G41" s="2">
        <f t="shared" si="2"/>
        <v>180.79636878940366</v>
      </c>
    </row>
    <row r="42" spans="1:8" x14ac:dyDescent="0.45">
      <c r="B42" t="s">
        <v>12</v>
      </c>
      <c r="C42" s="2">
        <v>2530905.71</v>
      </c>
      <c r="D42" s="2">
        <v>123508.88</v>
      </c>
      <c r="E42" s="2">
        <v>657490.07999999996</v>
      </c>
      <c r="F42">
        <v>17272</v>
      </c>
      <c r="G42" s="2">
        <f>(C42+D42+E42)/F42</f>
        <v>191.74992299675776</v>
      </c>
    </row>
    <row r="43" spans="1:8" x14ac:dyDescent="0.45">
      <c r="F43" t="s">
        <v>23</v>
      </c>
      <c r="H43" s="2">
        <f>SUM(G31:G42)/12</f>
        <v>173.01163975388104</v>
      </c>
    </row>
    <row r="44" spans="1:8" x14ac:dyDescent="0.45">
      <c r="A44" t="s">
        <v>18</v>
      </c>
      <c r="B44">
        <v>2020</v>
      </c>
      <c r="C44" t="s">
        <v>13</v>
      </c>
      <c r="D44" t="s">
        <v>14</v>
      </c>
      <c r="E44" t="s">
        <v>19</v>
      </c>
      <c r="F44" t="s">
        <v>16</v>
      </c>
      <c r="G44" t="s">
        <v>17</v>
      </c>
    </row>
    <row r="45" spans="1:8" x14ac:dyDescent="0.45">
      <c r="B45" t="s">
        <v>1</v>
      </c>
      <c r="C45" s="2">
        <v>2722671.97</v>
      </c>
      <c r="D45" s="2">
        <v>157725.10999999999</v>
      </c>
      <c r="E45" s="2">
        <v>729118.39</v>
      </c>
      <c r="F45" s="3">
        <v>17246</v>
      </c>
      <c r="G45" s="2">
        <f>(C45+D45+E45)/F45</f>
        <v>209.2958059839963</v>
      </c>
    </row>
    <row r="46" spans="1:8" x14ac:dyDescent="0.45">
      <c r="B46" t="s">
        <v>2</v>
      </c>
      <c r="C46" s="2">
        <v>2330574.4700000002</v>
      </c>
      <c r="D46" s="2">
        <v>114566.85</v>
      </c>
      <c r="E46" s="2">
        <v>703132.47</v>
      </c>
      <c r="F46" s="3">
        <v>17237</v>
      </c>
      <c r="G46" s="2">
        <f>(C46+D46+E46)/F46</f>
        <v>182.64627197308116</v>
      </c>
    </row>
    <row r="47" spans="1:8" x14ac:dyDescent="0.45">
      <c r="B47" t="s">
        <v>3</v>
      </c>
      <c r="C47" s="2">
        <v>1887366.87</v>
      </c>
      <c r="D47" s="2">
        <v>95624.24</v>
      </c>
      <c r="E47" s="2">
        <v>701793.07</v>
      </c>
      <c r="F47" s="3">
        <v>17257</v>
      </c>
      <c r="G47" s="2">
        <f>(C47+D47+E47)/F47</f>
        <v>155.57653010372604</v>
      </c>
    </row>
    <row r="48" spans="1:8" x14ac:dyDescent="0.45">
      <c r="B48" t="s">
        <v>4</v>
      </c>
      <c r="C48" s="2">
        <v>1837434.15</v>
      </c>
      <c r="D48" s="2">
        <v>109829.15</v>
      </c>
      <c r="E48" s="2">
        <v>620499.82999999996</v>
      </c>
      <c r="F48" s="3">
        <v>17299</v>
      </c>
      <c r="G48" s="2">
        <f>(C48+D48+E48)/F48</f>
        <v>148.43419446210763</v>
      </c>
    </row>
    <row r="49" spans="2:7" x14ac:dyDescent="0.45">
      <c r="B49" t="s">
        <v>5</v>
      </c>
      <c r="C49" s="2">
        <v>1882471.28</v>
      </c>
      <c r="D49" s="2">
        <v>116056.79</v>
      </c>
      <c r="E49" s="2">
        <v>613066.23999999999</v>
      </c>
      <c r="F49" s="3">
        <v>17324</v>
      </c>
      <c r="G49" s="2">
        <f>(C49+D49+E49)/F49</f>
        <v>150.75007561764028</v>
      </c>
    </row>
    <row r="50" spans="2:7" x14ac:dyDescent="0.45">
      <c r="C50" s="2"/>
      <c r="D50" s="2"/>
      <c r="E50" s="2"/>
      <c r="G50" s="2"/>
    </row>
    <row r="51" spans="2:7" x14ac:dyDescent="0.45">
      <c r="C51" s="2"/>
      <c r="D51" s="2"/>
      <c r="E51" s="2"/>
      <c r="G51" s="2"/>
    </row>
    <row r="52" spans="2:7" x14ac:dyDescent="0.45">
      <c r="C52" s="2"/>
      <c r="D52" s="2"/>
      <c r="E52" s="2"/>
      <c r="G52" s="2"/>
    </row>
    <row r="53" spans="2:7" x14ac:dyDescent="0.45">
      <c r="C53" s="2"/>
      <c r="D53" s="2"/>
      <c r="E53" s="2"/>
      <c r="G53" s="2"/>
    </row>
    <row r="54" spans="2:7" x14ac:dyDescent="0.45">
      <c r="C54" s="2"/>
      <c r="D54" s="2"/>
      <c r="E54" s="2"/>
      <c r="G54" s="2"/>
    </row>
    <row r="55" spans="2:7" x14ac:dyDescent="0.45">
      <c r="C55" s="2"/>
      <c r="D55" s="2"/>
      <c r="E55" s="2"/>
      <c r="G55" s="2"/>
    </row>
    <row r="56" spans="2:7" x14ac:dyDescent="0.45">
      <c r="C56" s="2"/>
      <c r="E56" s="2"/>
      <c r="G56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topLeftCell="E1" zoomScale="87" zoomScaleNormal="87" workbookViewId="0">
      <selection activeCell="Q6" sqref="Q6:S14"/>
    </sheetView>
  </sheetViews>
  <sheetFormatPr defaultRowHeight="14.25" x14ac:dyDescent="0.45"/>
  <cols>
    <col min="3" max="3" width="13.3984375" bestFit="1" customWidth="1"/>
    <col min="4" max="4" width="13.73046875" bestFit="1" customWidth="1"/>
    <col min="5" max="5" width="18.86328125" bestFit="1" customWidth="1"/>
    <col min="6" max="6" width="13.3984375" customWidth="1"/>
    <col min="7" max="7" width="13.86328125" customWidth="1"/>
    <col min="8" max="8" width="12.3984375" bestFit="1" customWidth="1"/>
    <col min="10" max="10" width="13.3984375" bestFit="1" customWidth="1"/>
    <col min="11" max="11" width="13.73046875" bestFit="1" customWidth="1"/>
    <col min="12" max="12" width="18.86328125" bestFit="1" customWidth="1"/>
    <col min="13" max="13" width="11.86328125" bestFit="1" customWidth="1"/>
    <col min="17" max="17" width="14.53125" customWidth="1"/>
    <col min="18" max="18" width="24.3984375" customWidth="1"/>
    <col min="19" max="19" width="27.06640625" customWidth="1"/>
  </cols>
  <sheetData>
    <row r="1" spans="1:19" x14ac:dyDescent="0.45">
      <c r="A1" t="s">
        <v>44</v>
      </c>
    </row>
    <row r="3" spans="1:19" x14ac:dyDescent="0.45">
      <c r="C3" t="s">
        <v>30</v>
      </c>
      <c r="J3" t="s">
        <v>31</v>
      </c>
    </row>
    <row r="5" spans="1:19" x14ac:dyDescent="0.45">
      <c r="A5" t="s">
        <v>36</v>
      </c>
      <c r="B5">
        <v>2017</v>
      </c>
      <c r="C5" t="s">
        <v>13</v>
      </c>
      <c r="D5" t="s">
        <v>14</v>
      </c>
      <c r="E5" t="s">
        <v>15</v>
      </c>
      <c r="F5" t="s">
        <v>22</v>
      </c>
      <c r="G5" t="s">
        <v>37</v>
      </c>
      <c r="J5" t="s">
        <v>13</v>
      </c>
      <c r="K5" t="s">
        <v>38</v>
      </c>
      <c r="L5" t="s">
        <v>15</v>
      </c>
      <c r="M5" t="s">
        <v>16</v>
      </c>
      <c r="N5" t="s">
        <v>37</v>
      </c>
    </row>
    <row r="6" spans="1:19" ht="21.85" customHeight="1" x14ac:dyDescent="0.45">
      <c r="B6" t="s">
        <v>1</v>
      </c>
      <c r="C6" s="2">
        <v>1977901.99</v>
      </c>
      <c r="D6" s="2">
        <v>100940.04</v>
      </c>
      <c r="E6" s="2">
        <v>495919.67</v>
      </c>
      <c r="F6">
        <v>16242</v>
      </c>
      <c r="G6" s="2">
        <f>SUM(C6:E6)/F6</f>
        <v>158.52491688215738</v>
      </c>
      <c r="H6" s="2"/>
      <c r="J6" s="2">
        <v>468604.34</v>
      </c>
      <c r="K6" s="2">
        <v>27477.31</v>
      </c>
      <c r="L6" s="2">
        <v>67245.91</v>
      </c>
      <c r="M6" s="4">
        <v>1104</v>
      </c>
      <c r="N6" s="2">
        <f>SUM(J6:L6)/M6</f>
        <v>510.26047101449279</v>
      </c>
      <c r="Q6" s="11" t="s">
        <v>65</v>
      </c>
      <c r="R6" s="11" t="s">
        <v>30</v>
      </c>
      <c r="S6" s="11" t="s">
        <v>67</v>
      </c>
    </row>
    <row r="7" spans="1:19" ht="21.85" customHeight="1" x14ac:dyDescent="0.45">
      <c r="B7" t="s">
        <v>2</v>
      </c>
      <c r="C7" s="2">
        <v>1656527.2</v>
      </c>
      <c r="D7" s="2">
        <v>85825.26</v>
      </c>
      <c r="E7" s="2">
        <v>594203.31000000006</v>
      </c>
      <c r="F7">
        <v>16240</v>
      </c>
      <c r="G7" s="2">
        <f t="shared" ref="G7:G17" si="0">SUM(C7:E7)/F7</f>
        <v>143.8765868226601</v>
      </c>
      <c r="H7" s="2"/>
      <c r="J7" s="2">
        <v>416727.65</v>
      </c>
      <c r="K7" s="2">
        <v>26933.08</v>
      </c>
      <c r="L7" s="2">
        <v>71081.22</v>
      </c>
      <c r="M7" s="4">
        <v>1102</v>
      </c>
      <c r="N7" s="2">
        <f t="shared" ref="N7:N17" si="1">SUM(J7:L7)/M7</f>
        <v>467.09795825771329</v>
      </c>
      <c r="Q7" s="6">
        <v>2017</v>
      </c>
      <c r="R7" s="12">
        <v>145.34</v>
      </c>
      <c r="S7" s="12">
        <v>503.16</v>
      </c>
    </row>
    <row r="8" spans="1:19" ht="21.85" customHeight="1" x14ac:dyDescent="0.45">
      <c r="B8" t="s">
        <v>3</v>
      </c>
      <c r="C8" s="2">
        <v>1737649.42</v>
      </c>
      <c r="D8" s="2">
        <v>109114.33</v>
      </c>
      <c r="E8" s="2">
        <v>495919.67</v>
      </c>
      <c r="F8">
        <v>16250</v>
      </c>
      <c r="G8" s="2">
        <f t="shared" si="0"/>
        <v>144.16513353846153</v>
      </c>
      <c r="H8" s="2"/>
      <c r="J8" s="2">
        <v>466572.13</v>
      </c>
      <c r="K8" s="2">
        <v>27258.31</v>
      </c>
      <c r="L8" s="2">
        <v>67245.91</v>
      </c>
      <c r="M8" s="4">
        <v>1106</v>
      </c>
      <c r="N8" s="2">
        <f t="shared" si="1"/>
        <v>507.30230560578661</v>
      </c>
      <c r="Q8" s="6">
        <v>2018</v>
      </c>
      <c r="R8" s="12">
        <v>159.38999999999999</v>
      </c>
      <c r="S8" s="12">
        <v>517.39</v>
      </c>
    </row>
    <row r="9" spans="1:19" ht="21.85" customHeight="1" x14ac:dyDescent="0.45">
      <c r="B9" t="s">
        <v>4</v>
      </c>
      <c r="C9" s="2">
        <v>1331234.06</v>
      </c>
      <c r="D9" s="2">
        <v>79789.240000000005</v>
      </c>
      <c r="E9" s="2">
        <v>496166.28</v>
      </c>
      <c r="F9">
        <v>16245</v>
      </c>
      <c r="G9" s="2">
        <f t="shared" si="0"/>
        <v>117.40163619575254</v>
      </c>
      <c r="H9" s="2"/>
      <c r="J9" s="2">
        <v>427572.65</v>
      </c>
      <c r="K9" s="2">
        <v>30288.78</v>
      </c>
      <c r="L9" s="2">
        <v>67245.91</v>
      </c>
      <c r="M9" s="4">
        <v>1102</v>
      </c>
      <c r="N9" s="2">
        <f t="shared" si="1"/>
        <v>476.50393829401099</v>
      </c>
      <c r="Q9" s="6">
        <v>2019</v>
      </c>
      <c r="R9" s="12">
        <v>149.72999999999999</v>
      </c>
      <c r="S9" s="12">
        <v>512.54999999999995</v>
      </c>
    </row>
    <row r="10" spans="1:19" ht="21.85" customHeight="1" x14ac:dyDescent="0.45">
      <c r="B10" t="s">
        <v>5</v>
      </c>
      <c r="C10" s="2">
        <v>1475441.8</v>
      </c>
      <c r="D10" s="2">
        <v>106570.47</v>
      </c>
      <c r="E10" s="2">
        <v>497338.62</v>
      </c>
      <c r="F10">
        <v>16249</v>
      </c>
      <c r="G10" s="2">
        <f t="shared" si="0"/>
        <v>127.96792971875193</v>
      </c>
      <c r="H10" s="2"/>
      <c r="J10" s="2">
        <v>454320.74</v>
      </c>
      <c r="K10" s="2">
        <v>26558.87</v>
      </c>
      <c r="L10" s="2">
        <v>67245.91</v>
      </c>
      <c r="M10" s="4">
        <v>1106</v>
      </c>
      <c r="N10" s="2">
        <f t="shared" si="1"/>
        <v>495.59269439421342</v>
      </c>
      <c r="Q10" s="13">
        <v>43831</v>
      </c>
      <c r="R10" s="12">
        <v>208.3</v>
      </c>
      <c r="S10" s="12">
        <v>560.98</v>
      </c>
    </row>
    <row r="11" spans="1:19" ht="21.85" customHeight="1" x14ac:dyDescent="0.45">
      <c r="B11" t="s">
        <v>6</v>
      </c>
      <c r="C11" s="2">
        <v>1667896.72</v>
      </c>
      <c r="D11" s="2">
        <v>109050.81</v>
      </c>
      <c r="E11" s="2">
        <v>497348.62</v>
      </c>
      <c r="F11">
        <v>16214</v>
      </c>
      <c r="G11" s="2">
        <f t="shared" si="0"/>
        <v>140.26743246577033</v>
      </c>
      <c r="H11" s="2"/>
      <c r="J11" s="2">
        <v>455374.23</v>
      </c>
      <c r="K11" s="2">
        <v>27258.33</v>
      </c>
      <c r="L11" s="2">
        <v>67245.91</v>
      </c>
      <c r="M11" s="4">
        <v>1107</v>
      </c>
      <c r="N11" s="2">
        <f t="shared" si="1"/>
        <v>496.72851851851851</v>
      </c>
      <c r="Q11" s="13">
        <v>43862</v>
      </c>
      <c r="R11" s="12">
        <v>167.75</v>
      </c>
      <c r="S11" s="12">
        <v>489.13</v>
      </c>
    </row>
    <row r="12" spans="1:19" ht="21.85" customHeight="1" x14ac:dyDescent="0.45">
      <c r="B12" t="s">
        <v>7</v>
      </c>
      <c r="C12" s="2">
        <v>1856384.41</v>
      </c>
      <c r="D12" s="2">
        <v>84047.51</v>
      </c>
      <c r="E12" s="2">
        <v>497941.83</v>
      </c>
      <c r="F12">
        <v>16233</v>
      </c>
      <c r="G12" s="2">
        <f t="shared" si="0"/>
        <v>150.21091295509149</v>
      </c>
      <c r="H12" s="2"/>
      <c r="J12" s="2">
        <v>500079.58</v>
      </c>
      <c r="K12" s="2">
        <v>32870.44</v>
      </c>
      <c r="L12" s="2">
        <v>67245.91</v>
      </c>
      <c r="M12" s="4">
        <v>1106</v>
      </c>
      <c r="N12" s="2">
        <f t="shared" si="1"/>
        <v>542.6726311030742</v>
      </c>
      <c r="Q12" s="13">
        <v>43891</v>
      </c>
      <c r="R12" s="12">
        <v>149.31</v>
      </c>
      <c r="S12" s="12">
        <v>521.24</v>
      </c>
    </row>
    <row r="13" spans="1:19" ht="21.85" customHeight="1" x14ac:dyDescent="0.45">
      <c r="B13" t="s">
        <v>8</v>
      </c>
      <c r="C13" s="2">
        <v>1554914.96</v>
      </c>
      <c r="D13" s="2">
        <v>106593.69</v>
      </c>
      <c r="E13" s="2">
        <v>498091.83</v>
      </c>
      <c r="F13">
        <v>16199</v>
      </c>
      <c r="G13" s="2">
        <f t="shared" si="0"/>
        <v>133.31690104327427</v>
      </c>
      <c r="H13" s="2"/>
      <c r="J13" s="2">
        <v>470101.45</v>
      </c>
      <c r="K13" s="2">
        <v>28018.400000000001</v>
      </c>
      <c r="L13" s="2">
        <v>67245.91</v>
      </c>
      <c r="M13" s="4">
        <v>1112</v>
      </c>
      <c r="N13" s="2">
        <f t="shared" si="1"/>
        <v>508.42244604316545</v>
      </c>
      <c r="Q13" s="13">
        <v>43922</v>
      </c>
      <c r="R13" s="12">
        <v>122.49</v>
      </c>
      <c r="S13" s="12">
        <v>472.44</v>
      </c>
    </row>
    <row r="14" spans="1:19" ht="21.85" customHeight="1" x14ac:dyDescent="0.45">
      <c r="B14" t="s">
        <v>9</v>
      </c>
      <c r="C14" s="2">
        <v>1388914.97</v>
      </c>
      <c r="D14" s="2">
        <v>99076.03</v>
      </c>
      <c r="E14" s="2">
        <v>459475.06</v>
      </c>
      <c r="F14">
        <v>16234</v>
      </c>
      <c r="G14" s="2">
        <f t="shared" si="0"/>
        <v>119.96218184058149</v>
      </c>
      <c r="H14" s="2"/>
      <c r="J14" s="2">
        <v>452995.75</v>
      </c>
      <c r="K14" s="2">
        <v>27001.63</v>
      </c>
      <c r="L14" s="2">
        <v>74197.210000000006</v>
      </c>
      <c r="M14" s="4">
        <v>1105</v>
      </c>
      <c r="N14" s="2">
        <f t="shared" si="1"/>
        <v>501.53356561085968</v>
      </c>
      <c r="Q14" s="13">
        <v>43952</v>
      </c>
      <c r="R14" s="12">
        <v>127.35</v>
      </c>
      <c r="S14" s="12">
        <v>500.95</v>
      </c>
    </row>
    <row r="15" spans="1:19" x14ac:dyDescent="0.45">
      <c r="B15" t="s">
        <v>10</v>
      </c>
      <c r="C15" s="2">
        <v>1511798.6</v>
      </c>
      <c r="D15" s="2">
        <v>94130.29</v>
      </c>
      <c r="E15" s="2">
        <v>426076.04</v>
      </c>
      <c r="F15">
        <v>16242</v>
      </c>
      <c r="G15" s="2">
        <f t="shared" si="0"/>
        <v>125.10804888560523</v>
      </c>
      <c r="H15" s="2"/>
      <c r="J15" s="2">
        <v>413026.28</v>
      </c>
      <c r="K15" s="2">
        <v>31427.279999999999</v>
      </c>
      <c r="L15" s="2">
        <v>70549.95</v>
      </c>
      <c r="M15" s="4">
        <v>1102</v>
      </c>
      <c r="N15" s="2">
        <f t="shared" si="1"/>
        <v>467.33530852994562</v>
      </c>
      <c r="Q15" s="7"/>
    </row>
    <row r="16" spans="1:19" x14ac:dyDescent="0.45">
      <c r="B16" t="s">
        <v>11</v>
      </c>
      <c r="C16" s="2">
        <v>2101494.06</v>
      </c>
      <c r="D16" s="2">
        <v>102339.78</v>
      </c>
      <c r="E16" s="2">
        <v>472326.38</v>
      </c>
      <c r="F16">
        <v>16239</v>
      </c>
      <c r="G16" s="2">
        <f t="shared" si="0"/>
        <v>164.79833856764577</v>
      </c>
      <c r="H16" s="2"/>
      <c r="J16" s="2">
        <v>465598.76</v>
      </c>
      <c r="K16" s="2">
        <v>27532.28</v>
      </c>
      <c r="L16" s="2">
        <v>67783.429999999993</v>
      </c>
      <c r="M16" s="4">
        <v>1108</v>
      </c>
      <c r="N16" s="2">
        <f>SUM(J16:L16)/M16</f>
        <v>506.24049638989169</v>
      </c>
    </row>
    <row r="17" spans="1:15" x14ac:dyDescent="0.45">
      <c r="B17" t="s">
        <v>12</v>
      </c>
      <c r="C17" s="2">
        <v>2793998.9</v>
      </c>
      <c r="D17" s="2">
        <v>139612.67000000001</v>
      </c>
      <c r="E17" s="2">
        <v>616495.82999999996</v>
      </c>
      <c r="F17">
        <v>16247</v>
      </c>
      <c r="G17" s="2">
        <f t="shared" si="0"/>
        <v>218.50848772081</v>
      </c>
      <c r="H17" s="2"/>
      <c r="J17" s="2">
        <v>515359.46</v>
      </c>
      <c r="K17" s="2">
        <v>29056.22</v>
      </c>
      <c r="L17" s="2">
        <v>68517.350000000006</v>
      </c>
      <c r="M17" s="4">
        <v>1098</v>
      </c>
      <c r="N17" s="2">
        <f t="shared" si="1"/>
        <v>558.22680327868852</v>
      </c>
    </row>
    <row r="18" spans="1:15" x14ac:dyDescent="0.45">
      <c r="F18" t="s">
        <v>39</v>
      </c>
      <c r="H18" s="2">
        <f>SUM(G6:G17)/12</f>
        <v>145.34237555304685</v>
      </c>
      <c r="M18" t="s">
        <v>39</v>
      </c>
      <c r="O18" s="2">
        <f>SUM(N6:N17)/12</f>
        <v>503.15976142003007</v>
      </c>
    </row>
    <row r="19" spans="1:15" x14ac:dyDescent="0.45">
      <c r="C19" t="s">
        <v>30</v>
      </c>
      <c r="J19" t="s">
        <v>40</v>
      </c>
    </row>
    <row r="21" spans="1:15" x14ac:dyDescent="0.45">
      <c r="A21" t="s">
        <v>41</v>
      </c>
      <c r="B21">
        <v>2018</v>
      </c>
      <c r="C21" t="s">
        <v>42</v>
      </c>
      <c r="D21" t="s">
        <v>14</v>
      </c>
      <c r="E21" t="s">
        <v>15</v>
      </c>
      <c r="F21" t="s">
        <v>22</v>
      </c>
      <c r="G21" t="s">
        <v>37</v>
      </c>
      <c r="J21" t="s">
        <v>13</v>
      </c>
      <c r="K21" t="s">
        <v>14</v>
      </c>
      <c r="L21" t="s">
        <v>15</v>
      </c>
      <c r="M21" t="s">
        <v>16</v>
      </c>
      <c r="N21" t="s">
        <v>37</v>
      </c>
    </row>
    <row r="22" spans="1:15" x14ac:dyDescent="0.45">
      <c r="B22" t="s">
        <v>1</v>
      </c>
      <c r="C22" s="2">
        <v>2626241.69</v>
      </c>
      <c r="D22" s="2">
        <v>157171.62</v>
      </c>
      <c r="E22" s="2">
        <v>921446.1</v>
      </c>
      <c r="F22">
        <v>16224</v>
      </c>
      <c r="G22" s="2">
        <f>SUM(C22:E22)/F22</f>
        <v>228.3567190581854</v>
      </c>
      <c r="H22" s="2"/>
      <c r="J22" s="2">
        <v>509379.72</v>
      </c>
      <c r="K22" s="2">
        <v>27987.69</v>
      </c>
      <c r="L22" s="2">
        <v>75865.210000000006</v>
      </c>
      <c r="M22" s="4">
        <v>1096</v>
      </c>
      <c r="N22" s="2">
        <f>SUM(J22:L22)/M22</f>
        <v>559.51881386861305</v>
      </c>
    </row>
    <row r="23" spans="1:15" x14ac:dyDescent="0.45">
      <c r="B23" t="s">
        <v>2</v>
      </c>
      <c r="C23" s="2">
        <v>1663875.63</v>
      </c>
      <c r="D23" s="2">
        <v>68893.899999999994</v>
      </c>
      <c r="E23" s="2">
        <v>851989.09</v>
      </c>
      <c r="F23">
        <v>16194</v>
      </c>
      <c r="G23" s="2">
        <f t="shared" ref="G23:G33" si="2">SUM(C23:E23)/F23</f>
        <v>159.61211683339505</v>
      </c>
      <c r="H23" s="2"/>
      <c r="J23" s="2">
        <v>426168.14</v>
      </c>
      <c r="K23" s="2">
        <v>26524.58</v>
      </c>
      <c r="L23" s="2">
        <v>70323.27</v>
      </c>
      <c r="M23" s="4">
        <v>1094</v>
      </c>
      <c r="N23" s="2">
        <f t="shared" ref="N23:N33" si="3">SUM(J23:L23)/M23</f>
        <v>478.07677330895802</v>
      </c>
    </row>
    <row r="24" spans="1:15" x14ac:dyDescent="0.45">
      <c r="B24" t="s">
        <v>3</v>
      </c>
      <c r="C24" s="2">
        <v>2021496.15</v>
      </c>
      <c r="D24" s="2">
        <v>127234.3</v>
      </c>
      <c r="E24" s="2">
        <v>671020.03</v>
      </c>
      <c r="F24">
        <v>16212</v>
      </c>
      <c r="G24" s="2">
        <f t="shared" si="2"/>
        <v>173.92983469035281</v>
      </c>
      <c r="H24" s="2"/>
      <c r="J24" s="2">
        <v>485728.12</v>
      </c>
      <c r="K24" s="2">
        <v>25941.45</v>
      </c>
      <c r="L24" s="2">
        <v>60311.85</v>
      </c>
      <c r="M24" s="4">
        <v>1098</v>
      </c>
      <c r="N24" s="2">
        <f t="shared" si="3"/>
        <v>520.93025500910755</v>
      </c>
    </row>
    <row r="25" spans="1:15" x14ac:dyDescent="0.45">
      <c r="B25" t="s">
        <v>4</v>
      </c>
      <c r="C25" s="2">
        <v>1442178.91</v>
      </c>
      <c r="D25" s="2">
        <v>82870.53</v>
      </c>
      <c r="E25" s="2">
        <v>754067.94</v>
      </c>
      <c r="F25">
        <v>16164</v>
      </c>
      <c r="G25" s="2">
        <f t="shared" si="2"/>
        <v>140.99959044790893</v>
      </c>
      <c r="H25" s="2"/>
      <c r="J25" s="2">
        <v>445360.52</v>
      </c>
      <c r="K25" s="2">
        <v>27275.11</v>
      </c>
      <c r="L25" s="2">
        <v>72869.279999999999</v>
      </c>
      <c r="M25" s="4">
        <v>1093</v>
      </c>
      <c r="N25" s="2">
        <f t="shared" si="3"/>
        <v>499.08957913998171</v>
      </c>
    </row>
    <row r="26" spans="1:15" x14ac:dyDescent="0.45">
      <c r="B26" t="s">
        <v>5</v>
      </c>
      <c r="C26" s="2">
        <v>1623233.74</v>
      </c>
      <c r="D26" s="2">
        <v>107015.28</v>
      </c>
      <c r="E26" s="2">
        <v>633398.9</v>
      </c>
      <c r="F26">
        <v>16188</v>
      </c>
      <c r="G26" s="2">
        <f t="shared" si="2"/>
        <v>146.01234988880651</v>
      </c>
      <c r="H26" s="2"/>
      <c r="J26" s="2">
        <v>465651.13</v>
      </c>
      <c r="K26" s="2">
        <v>28915.37</v>
      </c>
      <c r="L26" s="2">
        <v>70359.97</v>
      </c>
      <c r="M26" s="4">
        <v>1094</v>
      </c>
      <c r="N26" s="2">
        <f t="shared" si="3"/>
        <v>516.38617001828152</v>
      </c>
    </row>
    <row r="27" spans="1:15" x14ac:dyDescent="0.45">
      <c r="B27" t="s">
        <v>6</v>
      </c>
      <c r="C27" s="2">
        <v>1839491.64</v>
      </c>
      <c r="D27" s="2">
        <v>113928.02</v>
      </c>
      <c r="E27" s="2">
        <v>571527.69999999995</v>
      </c>
      <c r="F27">
        <v>16209</v>
      </c>
      <c r="G27" s="2">
        <f t="shared" si="2"/>
        <v>155.7744068110309</v>
      </c>
      <c r="H27" s="2"/>
      <c r="J27" s="2">
        <v>482715.46</v>
      </c>
      <c r="K27" s="2">
        <v>31455.96</v>
      </c>
      <c r="L27" s="2">
        <v>88208.58</v>
      </c>
      <c r="M27" s="4">
        <v>1089</v>
      </c>
      <c r="N27" s="2">
        <f t="shared" si="3"/>
        <v>553.14967860422405</v>
      </c>
    </row>
    <row r="28" spans="1:15" x14ac:dyDescent="0.45">
      <c r="B28" t="s">
        <v>7</v>
      </c>
      <c r="C28" s="2">
        <v>1821155.09</v>
      </c>
      <c r="D28" s="2">
        <v>73900</v>
      </c>
      <c r="E28" s="2">
        <v>587582.80000000005</v>
      </c>
      <c r="F28">
        <v>16220</v>
      </c>
      <c r="G28" s="2">
        <f t="shared" si="2"/>
        <v>153.06028914919852</v>
      </c>
      <c r="H28" s="2"/>
      <c r="J28" s="2">
        <v>486302.84</v>
      </c>
      <c r="K28" s="2">
        <v>29627.89</v>
      </c>
      <c r="L28" s="2">
        <v>88240.2</v>
      </c>
      <c r="M28" s="4">
        <v>1092</v>
      </c>
      <c r="N28" s="2">
        <f t="shared" si="3"/>
        <v>553.27008241758244</v>
      </c>
    </row>
    <row r="29" spans="1:15" x14ac:dyDescent="0.45">
      <c r="B29" t="s">
        <v>8</v>
      </c>
      <c r="C29" s="2">
        <v>1663515.95</v>
      </c>
      <c r="D29" s="2">
        <v>118204.67</v>
      </c>
      <c r="E29" s="2">
        <v>601074.49</v>
      </c>
      <c r="F29">
        <v>16220</v>
      </c>
      <c r="G29" s="2">
        <f t="shared" si="2"/>
        <v>146.90475400739825</v>
      </c>
      <c r="H29" s="2"/>
      <c r="J29" s="2">
        <v>463979.55</v>
      </c>
      <c r="K29" s="2">
        <v>29924.34</v>
      </c>
      <c r="L29" s="2">
        <v>81757.919999999998</v>
      </c>
      <c r="M29" s="4">
        <v>1101</v>
      </c>
      <c r="N29" s="2">
        <f t="shared" si="3"/>
        <v>522.85359673024527</v>
      </c>
    </row>
    <row r="30" spans="1:15" x14ac:dyDescent="0.45">
      <c r="B30" t="s">
        <v>9</v>
      </c>
      <c r="C30" s="2">
        <v>1455489.54</v>
      </c>
      <c r="D30" s="2">
        <v>98691.01</v>
      </c>
      <c r="E30" s="2">
        <v>547795.91</v>
      </c>
      <c r="F30">
        <v>16212</v>
      </c>
      <c r="G30" s="2">
        <f t="shared" si="2"/>
        <v>129.65559215396001</v>
      </c>
      <c r="H30" s="2"/>
      <c r="J30" s="2">
        <v>453787.47</v>
      </c>
      <c r="K30" s="2">
        <v>24625.75</v>
      </c>
      <c r="L30" s="2">
        <v>78343.05</v>
      </c>
      <c r="M30" s="4">
        <v>1101</v>
      </c>
      <c r="N30" s="2">
        <f t="shared" si="3"/>
        <v>505.68235240690285</v>
      </c>
    </row>
    <row r="31" spans="1:15" x14ac:dyDescent="0.45">
      <c r="B31" t="s">
        <v>10</v>
      </c>
      <c r="C31" s="2">
        <v>1601288.62</v>
      </c>
      <c r="D31" s="2">
        <v>52532.21</v>
      </c>
      <c r="E31" s="2">
        <v>474033.64</v>
      </c>
      <c r="F31">
        <v>16224</v>
      </c>
      <c r="G31" s="2">
        <f t="shared" si="2"/>
        <v>131.15473804240634</v>
      </c>
      <c r="H31" s="2"/>
      <c r="J31" s="2">
        <v>420948.96</v>
      </c>
      <c r="K31" s="2">
        <v>24511.85</v>
      </c>
      <c r="L31" s="2">
        <v>78011.34</v>
      </c>
      <c r="M31" s="4">
        <v>1097</v>
      </c>
      <c r="N31" s="2">
        <f t="shared" si="3"/>
        <v>477.18518687329083</v>
      </c>
    </row>
    <row r="32" spans="1:15" x14ac:dyDescent="0.45">
      <c r="B32" t="s">
        <v>11</v>
      </c>
      <c r="C32" s="2">
        <v>2135251.0499999998</v>
      </c>
      <c r="D32" s="2">
        <v>120516.39</v>
      </c>
      <c r="E32" s="2">
        <v>511317.22</v>
      </c>
      <c r="F32">
        <v>16218</v>
      </c>
      <c r="G32" s="2">
        <f t="shared" si="2"/>
        <v>170.61811937353559</v>
      </c>
      <c r="H32" s="2"/>
      <c r="J32" s="2">
        <v>460642.05</v>
      </c>
      <c r="K32" s="2">
        <v>28827.84</v>
      </c>
      <c r="L32" s="2">
        <v>75520.62</v>
      </c>
      <c r="M32" s="4">
        <v>1101</v>
      </c>
      <c r="N32" s="2">
        <f t="shared" si="3"/>
        <v>513.16122615803818</v>
      </c>
    </row>
    <row r="33" spans="1:15" x14ac:dyDescent="0.45">
      <c r="B33" t="s">
        <v>12</v>
      </c>
      <c r="C33" s="2">
        <v>2118818.79</v>
      </c>
      <c r="D33" s="2">
        <v>114541.75999999999</v>
      </c>
      <c r="E33" s="2">
        <v>625327.32999999996</v>
      </c>
      <c r="F33">
        <v>16188</v>
      </c>
      <c r="G33" s="2">
        <f t="shared" si="2"/>
        <v>176.59302446256487</v>
      </c>
      <c r="H33" s="2"/>
      <c r="J33" s="2">
        <v>453462.16</v>
      </c>
      <c r="K33" s="2">
        <v>28797.8</v>
      </c>
      <c r="L33" s="2">
        <v>76014.600000000006</v>
      </c>
      <c r="M33" s="4">
        <v>1096</v>
      </c>
      <c r="N33" s="2">
        <f t="shared" si="3"/>
        <v>509.37459854014594</v>
      </c>
    </row>
    <row r="34" spans="1:15" x14ac:dyDescent="0.45">
      <c r="F34" t="s">
        <v>39</v>
      </c>
      <c r="H34" s="2">
        <f>SUM(G22:G33)/12</f>
        <v>159.38929457656192</v>
      </c>
      <c r="M34" t="s">
        <v>39</v>
      </c>
      <c r="O34" s="2">
        <f>SUM(N22:N33)/12</f>
        <v>517.38985942294767</v>
      </c>
    </row>
    <row r="35" spans="1:15" x14ac:dyDescent="0.45">
      <c r="C35" t="s">
        <v>30</v>
      </c>
      <c r="J35" t="s">
        <v>31</v>
      </c>
    </row>
    <row r="37" spans="1:15" x14ac:dyDescent="0.45">
      <c r="A37" t="s">
        <v>43</v>
      </c>
      <c r="B37">
        <v>2019</v>
      </c>
      <c r="C37" t="s">
        <v>42</v>
      </c>
      <c r="D37" t="s">
        <v>14</v>
      </c>
      <c r="E37" t="s">
        <v>15</v>
      </c>
      <c r="F37" t="s">
        <v>22</v>
      </c>
      <c r="G37" t="s">
        <v>37</v>
      </c>
      <c r="J37" t="s">
        <v>13</v>
      </c>
      <c r="K37" t="s">
        <v>14</v>
      </c>
      <c r="L37" t="s">
        <v>15</v>
      </c>
      <c r="M37" t="s">
        <v>16</v>
      </c>
      <c r="N37" t="s">
        <v>37</v>
      </c>
    </row>
    <row r="38" spans="1:15" x14ac:dyDescent="0.45">
      <c r="B38" t="s">
        <v>1</v>
      </c>
      <c r="C38" s="2">
        <v>2519762.6</v>
      </c>
      <c r="D38" s="2">
        <v>145396.57999999999</v>
      </c>
      <c r="E38" s="2">
        <v>705264.87</v>
      </c>
      <c r="F38">
        <v>16181</v>
      </c>
      <c r="G38" s="2">
        <f>SUM(C38:E38)/F38</f>
        <v>208.29516408132997</v>
      </c>
      <c r="H38" s="2"/>
      <c r="J38" s="2">
        <v>506600.73</v>
      </c>
      <c r="K38" s="2">
        <v>32485.99</v>
      </c>
      <c r="L38" s="2">
        <v>78554.679999999993</v>
      </c>
      <c r="M38" s="4">
        <v>1101</v>
      </c>
      <c r="N38" s="2">
        <f>SUM(J38:L38)/M38</f>
        <v>560.98219800181641</v>
      </c>
    </row>
    <row r="39" spans="1:15" x14ac:dyDescent="0.45">
      <c r="B39" t="s">
        <v>2</v>
      </c>
      <c r="C39" s="2">
        <v>1927183.77</v>
      </c>
      <c r="D39" s="2">
        <v>82004.399999999994</v>
      </c>
      <c r="E39" s="2">
        <v>702636.2</v>
      </c>
      <c r="F39">
        <v>16166</v>
      </c>
      <c r="G39" s="2">
        <f t="shared" ref="G39:G49" si="4">SUM(C39:E39)/F39</f>
        <v>167.74863107757022</v>
      </c>
      <c r="H39" s="2"/>
      <c r="J39" s="2">
        <v>431933.49</v>
      </c>
      <c r="K39" s="2">
        <v>24323.052</v>
      </c>
      <c r="L39" s="2">
        <v>78850.97</v>
      </c>
      <c r="M39" s="4">
        <v>1094</v>
      </c>
      <c r="N39" s="2">
        <f t="shared" ref="N39:N49" si="5">SUM(J39:L39)/M39</f>
        <v>489.12935283363799</v>
      </c>
    </row>
    <row r="40" spans="1:15" x14ac:dyDescent="0.45">
      <c r="B40" t="s">
        <v>3</v>
      </c>
      <c r="C40" s="2">
        <v>1670688.42</v>
      </c>
      <c r="D40" s="2">
        <v>108190.37</v>
      </c>
      <c r="E40" s="2">
        <v>637332.61</v>
      </c>
      <c r="F40">
        <v>16182</v>
      </c>
      <c r="G40" s="2">
        <f t="shared" si="4"/>
        <v>149.31475713756024</v>
      </c>
      <c r="H40" s="2"/>
      <c r="J40" s="2">
        <v>464785.11</v>
      </c>
      <c r="K40" s="2">
        <v>26786.66</v>
      </c>
      <c r="L40" s="2">
        <v>77105.94</v>
      </c>
      <c r="M40" s="4">
        <v>1091</v>
      </c>
      <c r="N40" s="2">
        <f t="shared" si="5"/>
        <v>521.24446379468372</v>
      </c>
    </row>
    <row r="41" spans="1:15" x14ac:dyDescent="0.45">
      <c r="B41" t="s">
        <v>4</v>
      </c>
      <c r="C41" s="2">
        <v>1301013.8899999999</v>
      </c>
      <c r="D41" s="2">
        <v>91187.47</v>
      </c>
      <c r="E41" s="2">
        <v>589082.55000000005</v>
      </c>
      <c r="F41">
        <v>16175</v>
      </c>
      <c r="G41" s="2">
        <f t="shared" si="4"/>
        <v>122.49050448222565</v>
      </c>
      <c r="H41" s="2"/>
      <c r="J41" s="2">
        <v>411343.98</v>
      </c>
      <c r="K41" s="2">
        <v>25877.77</v>
      </c>
      <c r="L41" s="2">
        <v>78686.41</v>
      </c>
      <c r="M41" s="4">
        <v>1092</v>
      </c>
      <c r="N41" s="2">
        <f t="shared" si="5"/>
        <v>472.44336996337</v>
      </c>
    </row>
    <row r="42" spans="1:15" x14ac:dyDescent="0.45">
      <c r="B42" t="s">
        <v>5</v>
      </c>
      <c r="C42" s="2">
        <v>1534010.33</v>
      </c>
      <c r="D42" s="2">
        <v>88730.05</v>
      </c>
      <c r="E42" s="2">
        <v>435929.65</v>
      </c>
      <c r="F42">
        <v>16166</v>
      </c>
      <c r="G42" s="2">
        <f t="shared" si="4"/>
        <v>127.34566559445751</v>
      </c>
      <c r="H42" s="2"/>
      <c r="J42" s="2">
        <v>444834.21</v>
      </c>
      <c r="K42" s="2">
        <v>25128.01</v>
      </c>
      <c r="L42" s="2">
        <v>79080.259999999995</v>
      </c>
      <c r="M42" s="4">
        <v>1096</v>
      </c>
      <c r="N42" s="2">
        <f t="shared" si="5"/>
        <v>500.95116788321167</v>
      </c>
    </row>
    <row r="43" spans="1:15" x14ac:dyDescent="0.45">
      <c r="B43" t="s">
        <v>6</v>
      </c>
      <c r="C43" s="2">
        <v>1676519.12</v>
      </c>
      <c r="D43" s="2">
        <v>95246.51</v>
      </c>
      <c r="E43" s="2">
        <v>445418.49</v>
      </c>
      <c r="F43">
        <v>16138</v>
      </c>
      <c r="G43" s="2">
        <f t="shared" si="4"/>
        <v>137.38902714090966</v>
      </c>
      <c r="H43" s="2"/>
      <c r="J43" s="2">
        <v>433973.49</v>
      </c>
      <c r="K43" s="2">
        <v>25941.363000000001</v>
      </c>
      <c r="L43" s="2">
        <v>80961.91</v>
      </c>
      <c r="M43" s="4">
        <v>1081</v>
      </c>
      <c r="N43" s="2">
        <f t="shared" si="5"/>
        <v>500.34853191489367</v>
      </c>
    </row>
    <row r="44" spans="1:15" x14ac:dyDescent="0.45">
      <c r="B44" t="s">
        <v>7</v>
      </c>
      <c r="C44" s="2">
        <v>1895175.92</v>
      </c>
      <c r="D44" s="2">
        <v>89368.52</v>
      </c>
      <c r="E44" s="2">
        <v>438135.78</v>
      </c>
      <c r="F44">
        <v>16185</v>
      </c>
      <c r="G44" s="2">
        <f t="shared" si="4"/>
        <v>149.68676058078466</v>
      </c>
      <c r="H44" s="2"/>
      <c r="J44" s="2">
        <v>504528.89</v>
      </c>
      <c r="K44" s="2">
        <v>29355</v>
      </c>
      <c r="L44" s="2">
        <v>77145.37</v>
      </c>
      <c r="M44" s="4">
        <v>1086</v>
      </c>
      <c r="N44" s="2">
        <f t="shared" si="5"/>
        <v>562.64204419889506</v>
      </c>
    </row>
    <row r="45" spans="1:15" x14ac:dyDescent="0.45">
      <c r="B45" t="s">
        <v>8</v>
      </c>
      <c r="C45" s="2">
        <v>1761360.52</v>
      </c>
      <c r="D45" s="2">
        <v>113836.07</v>
      </c>
      <c r="E45" s="2">
        <v>485992.18</v>
      </c>
      <c r="F45">
        <v>16160</v>
      </c>
      <c r="G45" s="2">
        <f t="shared" si="4"/>
        <v>146.11316646039603</v>
      </c>
      <c r="H45" s="2"/>
      <c r="J45" s="2">
        <v>483308.25</v>
      </c>
      <c r="K45" s="2">
        <v>35575.370000000003</v>
      </c>
      <c r="L45" s="2">
        <v>86357.06</v>
      </c>
      <c r="M45" s="4">
        <v>1088</v>
      </c>
      <c r="N45" s="2">
        <f t="shared" si="5"/>
        <v>556.28738970588233</v>
      </c>
    </row>
    <row r="46" spans="1:15" x14ac:dyDescent="0.45">
      <c r="B46" t="s">
        <v>9</v>
      </c>
      <c r="C46" s="2">
        <v>1509263.42</v>
      </c>
      <c r="D46" s="2">
        <v>19794.88</v>
      </c>
      <c r="E46" s="2">
        <v>495314.51</v>
      </c>
      <c r="F46">
        <v>16175</v>
      </c>
      <c r="G46" s="2">
        <f t="shared" si="4"/>
        <v>125.15442411128284</v>
      </c>
      <c r="H46" s="2"/>
      <c r="J46" s="2">
        <v>423447.46</v>
      </c>
      <c r="K46" s="2">
        <v>30948.22</v>
      </c>
      <c r="L46" s="2">
        <v>84089.59</v>
      </c>
      <c r="M46" s="4">
        <v>1083</v>
      </c>
      <c r="N46" s="2">
        <f t="shared" si="5"/>
        <v>497.2163157894737</v>
      </c>
    </row>
    <row r="47" spans="1:15" x14ac:dyDescent="0.45">
      <c r="B47" t="s">
        <v>10</v>
      </c>
      <c r="C47" s="2">
        <v>1586948.34</v>
      </c>
      <c r="D47" s="2">
        <v>106555.63</v>
      </c>
      <c r="E47" s="2">
        <v>458235.39</v>
      </c>
      <c r="F47">
        <v>16203</v>
      </c>
      <c r="G47" s="2">
        <f t="shared" si="4"/>
        <v>132.7988249089675</v>
      </c>
      <c r="H47" s="2"/>
      <c r="J47" s="2">
        <v>419215.73</v>
      </c>
      <c r="K47" s="2">
        <v>27883.35</v>
      </c>
      <c r="L47" s="2">
        <v>81855.77</v>
      </c>
      <c r="M47" s="4">
        <v>1083</v>
      </c>
      <c r="N47" s="2">
        <f t="shared" si="5"/>
        <v>488.416297322253</v>
      </c>
    </row>
    <row r="48" spans="1:15" x14ac:dyDescent="0.45">
      <c r="B48" t="s">
        <v>11</v>
      </c>
      <c r="C48" s="2">
        <v>2026504.23</v>
      </c>
      <c r="D48" s="2">
        <v>95428.88</v>
      </c>
      <c r="E48" s="2">
        <v>455833.24</v>
      </c>
      <c r="F48">
        <v>16201</v>
      </c>
      <c r="G48" s="2">
        <f t="shared" si="4"/>
        <v>159.1115579285229</v>
      </c>
      <c r="H48" s="2"/>
      <c r="J48" s="2">
        <v>437796.21</v>
      </c>
      <c r="K48" s="2">
        <v>27827.27</v>
      </c>
      <c r="L48" s="2">
        <v>82398.59</v>
      </c>
      <c r="M48" s="4">
        <v>1088</v>
      </c>
      <c r="N48" s="2">
        <f t="shared" si="5"/>
        <v>503.69675551470596</v>
      </c>
    </row>
    <row r="49" spans="1:15" x14ac:dyDescent="0.45">
      <c r="B49" t="s">
        <v>12</v>
      </c>
      <c r="C49" s="2">
        <v>2092341.54</v>
      </c>
      <c r="D49" s="2">
        <v>101334.42</v>
      </c>
      <c r="E49" s="2">
        <v>578730.46</v>
      </c>
      <c r="F49">
        <v>16187</v>
      </c>
      <c r="G49" s="2">
        <f t="shared" si="4"/>
        <v>171.27364057577068</v>
      </c>
      <c r="H49" s="2"/>
      <c r="J49" s="2">
        <v>438564.17</v>
      </c>
      <c r="K49" s="2">
        <v>22174.46</v>
      </c>
      <c r="L49" s="2">
        <v>78759.62</v>
      </c>
      <c r="M49" s="4">
        <v>1085</v>
      </c>
      <c r="N49" s="2">
        <f t="shared" si="5"/>
        <v>497.23341013824887</v>
      </c>
    </row>
    <row r="50" spans="1:15" x14ac:dyDescent="0.45">
      <c r="F50" t="s">
        <v>39</v>
      </c>
      <c r="H50" s="2">
        <f>SUM(G38:G49)/12</f>
        <v>149.72684367331482</v>
      </c>
      <c r="M50" t="s">
        <v>39</v>
      </c>
      <c r="O50" s="2">
        <f>SUM(N38:N49)/12</f>
        <v>512.5492747550893</v>
      </c>
    </row>
    <row r="51" spans="1:15" x14ac:dyDescent="0.45">
      <c r="C51" t="s">
        <v>30</v>
      </c>
      <c r="J51" t="s">
        <v>40</v>
      </c>
    </row>
    <row r="53" spans="1:15" x14ac:dyDescent="0.45">
      <c r="A53" t="s">
        <v>18</v>
      </c>
      <c r="B53">
        <v>2020</v>
      </c>
      <c r="C53" t="s">
        <v>13</v>
      </c>
      <c r="D53" t="s">
        <v>14</v>
      </c>
      <c r="E53" t="s">
        <v>15</v>
      </c>
      <c r="F53" t="s">
        <v>22</v>
      </c>
      <c r="G53" t="s">
        <v>37</v>
      </c>
      <c r="J53" t="s">
        <v>13</v>
      </c>
      <c r="K53" t="s">
        <v>14</v>
      </c>
      <c r="L53" t="s">
        <v>15</v>
      </c>
      <c r="M53" t="s">
        <v>22</v>
      </c>
      <c r="N53" t="s">
        <v>37</v>
      </c>
    </row>
    <row r="54" spans="1:15" x14ac:dyDescent="0.45">
      <c r="B54" t="s">
        <v>1</v>
      </c>
      <c r="C54" s="2">
        <v>2247144.0699999998</v>
      </c>
      <c r="D54" s="2">
        <v>128725.93</v>
      </c>
      <c r="E54" s="2">
        <v>651170.03</v>
      </c>
      <c r="F54">
        <v>16163</v>
      </c>
      <c r="G54" s="2">
        <f>SUM(C54:E54)/F54</f>
        <v>187.28206582936338</v>
      </c>
      <c r="H54" s="2"/>
      <c r="J54" s="2">
        <v>475527.9</v>
      </c>
      <c r="K54" s="2">
        <v>28999.18</v>
      </c>
      <c r="L54" s="2">
        <v>78090.490000000005</v>
      </c>
      <c r="M54" s="3">
        <v>1083</v>
      </c>
      <c r="N54" s="2">
        <f>SUM(J54:L54)/M54</f>
        <v>537.96636195752546</v>
      </c>
    </row>
    <row r="55" spans="1:15" x14ac:dyDescent="0.45">
      <c r="B55" t="s">
        <v>2</v>
      </c>
      <c r="C55" s="2">
        <v>1908495.34</v>
      </c>
      <c r="D55" s="2">
        <v>88774.080000000002</v>
      </c>
      <c r="E55" s="2">
        <v>614029.66</v>
      </c>
      <c r="F55">
        <v>16151</v>
      </c>
      <c r="G55" s="2">
        <f t="shared" ref="G55:G58" si="6">SUM(C55:E55)/F55</f>
        <v>161.68033434462262</v>
      </c>
      <c r="H55" s="2"/>
      <c r="J55" s="2">
        <v>422079.13</v>
      </c>
      <c r="K55" s="2">
        <v>25792.77</v>
      </c>
      <c r="L55" s="2">
        <v>89244.94</v>
      </c>
      <c r="M55" s="4">
        <v>1086</v>
      </c>
      <c r="N55" s="2">
        <f t="shared" ref="N55:N58" si="7">SUM(J55:L55)/M55</f>
        <v>494.58272559852679</v>
      </c>
    </row>
    <row r="56" spans="1:15" x14ac:dyDescent="0.45">
      <c r="B56" t="s">
        <v>3</v>
      </c>
      <c r="C56" s="2">
        <v>1510778.68</v>
      </c>
      <c r="D56" s="2">
        <v>70886.63</v>
      </c>
      <c r="E56" s="2">
        <v>618061.81999999995</v>
      </c>
      <c r="F56">
        <v>16171</v>
      </c>
      <c r="G56" s="2">
        <f t="shared" si="6"/>
        <v>136.02913425267454</v>
      </c>
      <c r="H56" s="2"/>
      <c r="J56" s="2">
        <v>376588.19</v>
      </c>
      <c r="K56" s="2">
        <v>24755.61</v>
      </c>
      <c r="L56" s="2">
        <v>83873.38</v>
      </c>
      <c r="M56" s="4">
        <v>1086</v>
      </c>
      <c r="N56" s="2">
        <f t="shared" si="7"/>
        <v>446.79298342541438</v>
      </c>
    </row>
    <row r="57" spans="1:15" x14ac:dyDescent="0.45">
      <c r="B57" t="s">
        <v>4</v>
      </c>
      <c r="C57" s="2">
        <v>1484026.31</v>
      </c>
      <c r="D57" s="2">
        <v>87416.95</v>
      </c>
      <c r="E57" s="2">
        <v>538334.49</v>
      </c>
      <c r="F57">
        <v>16210</v>
      </c>
      <c r="G57" s="2">
        <f t="shared" si="6"/>
        <v>130.15285317705121</v>
      </c>
      <c r="H57" s="2"/>
      <c r="J57" s="2">
        <v>353407.84</v>
      </c>
      <c r="K57" s="2">
        <v>22412.2</v>
      </c>
      <c r="L57" s="2">
        <v>82307.47</v>
      </c>
      <c r="M57" s="4">
        <v>1089</v>
      </c>
      <c r="N57" s="2">
        <f t="shared" si="7"/>
        <v>420.68641873278239</v>
      </c>
    </row>
    <row r="58" spans="1:15" x14ac:dyDescent="0.45">
      <c r="B58" t="s">
        <v>5</v>
      </c>
      <c r="C58" s="2">
        <v>1497237.65</v>
      </c>
      <c r="D58" s="2">
        <v>92489.52</v>
      </c>
      <c r="E58" s="2">
        <v>544482.37</v>
      </c>
      <c r="F58">
        <v>16252</v>
      </c>
      <c r="G58" s="2">
        <f t="shared" si="6"/>
        <v>131.31980925424563</v>
      </c>
      <c r="H58" s="2"/>
      <c r="J58" s="2">
        <v>385233.63</v>
      </c>
      <c r="K58" s="2">
        <v>23587.27</v>
      </c>
      <c r="L58" s="2">
        <v>68726</v>
      </c>
      <c r="M58" s="4">
        <v>1089</v>
      </c>
      <c r="N58" s="2">
        <f t="shared" si="7"/>
        <v>438.51873278236917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9"/>
  <sheetViews>
    <sheetView workbookViewId="0">
      <selection activeCell="K3" sqref="K3:L12"/>
    </sheetView>
  </sheetViews>
  <sheetFormatPr defaultRowHeight="14.25" x14ac:dyDescent="0.45"/>
  <cols>
    <col min="3" max="3" width="13.3984375" bestFit="1" customWidth="1"/>
    <col min="4" max="4" width="13.73046875" bestFit="1" customWidth="1"/>
    <col min="5" max="5" width="21.1328125" bestFit="1" customWidth="1"/>
    <col min="6" max="6" width="12.3984375" bestFit="1" customWidth="1"/>
    <col min="11" max="11" width="17.06640625" customWidth="1"/>
    <col min="12" max="12" width="33.265625" customWidth="1"/>
  </cols>
  <sheetData>
    <row r="1" spans="1:12" x14ac:dyDescent="0.45">
      <c r="A1" t="s">
        <v>34</v>
      </c>
    </row>
    <row r="2" spans="1:12" x14ac:dyDescent="0.45">
      <c r="A2" t="s">
        <v>25</v>
      </c>
      <c r="B2">
        <v>2017</v>
      </c>
      <c r="C2" t="s">
        <v>13</v>
      </c>
      <c r="D2" t="s">
        <v>14</v>
      </c>
      <c r="E2" t="s">
        <v>22</v>
      </c>
      <c r="F2" t="s">
        <v>17</v>
      </c>
    </row>
    <row r="3" spans="1:12" x14ac:dyDescent="0.45">
      <c r="B3" t="s">
        <v>1</v>
      </c>
      <c r="C3" s="2">
        <v>2446506.33</v>
      </c>
      <c r="D3" s="2">
        <v>128417.35</v>
      </c>
      <c r="E3" s="4">
        <v>17346</v>
      </c>
      <c r="F3" s="2">
        <f>(C3+D3)/E3</f>
        <v>148.44481033091205</v>
      </c>
      <c r="K3" s="11" t="s">
        <v>65</v>
      </c>
      <c r="L3" s="11" t="s">
        <v>68</v>
      </c>
    </row>
    <row r="4" spans="1:12" x14ac:dyDescent="0.45">
      <c r="B4" t="s">
        <v>2</v>
      </c>
      <c r="C4" s="2">
        <v>2073254.85</v>
      </c>
      <c r="D4" s="2">
        <v>112758.34</v>
      </c>
      <c r="E4" s="4">
        <v>17342</v>
      </c>
      <c r="F4" s="2">
        <f t="shared" ref="F4:F14" si="0">(C4+D4)/E4</f>
        <v>126.05311901741436</v>
      </c>
      <c r="K4" s="8">
        <v>2017</v>
      </c>
      <c r="L4" s="15">
        <v>135.11000000000001</v>
      </c>
    </row>
    <row r="5" spans="1:12" x14ac:dyDescent="0.45">
      <c r="B5" t="s">
        <v>3</v>
      </c>
      <c r="C5" s="2">
        <v>2204221.5499999998</v>
      </c>
      <c r="D5" s="2">
        <v>136372.64000000001</v>
      </c>
      <c r="E5" s="4">
        <v>17356</v>
      </c>
      <c r="F5" s="2">
        <f t="shared" si="0"/>
        <v>134.85792751786124</v>
      </c>
      <c r="K5" s="8">
        <v>2018</v>
      </c>
      <c r="L5" s="15">
        <v>140.34</v>
      </c>
    </row>
    <row r="6" spans="1:12" x14ac:dyDescent="0.45">
      <c r="B6" t="s">
        <v>4</v>
      </c>
      <c r="C6" s="2">
        <v>1758806.71</v>
      </c>
      <c r="D6" s="2">
        <v>110078.02</v>
      </c>
      <c r="E6" s="4">
        <v>17347</v>
      </c>
      <c r="F6" s="2">
        <f t="shared" si="0"/>
        <v>107.73532772237274</v>
      </c>
      <c r="K6" s="8">
        <v>2019</v>
      </c>
      <c r="L6" s="15">
        <v>137.33000000000001</v>
      </c>
    </row>
    <row r="7" spans="1:12" x14ac:dyDescent="0.45">
      <c r="B7" t="s">
        <v>5</v>
      </c>
      <c r="C7" s="2">
        <v>1929762.54</v>
      </c>
      <c r="D7" s="2">
        <v>133129.34</v>
      </c>
      <c r="E7" s="4">
        <v>17355</v>
      </c>
      <c r="F7" s="2">
        <f t="shared" si="0"/>
        <v>118.86441256122156</v>
      </c>
      <c r="K7" s="16">
        <v>43831</v>
      </c>
      <c r="L7" s="15">
        <v>167.01826974370869</v>
      </c>
    </row>
    <row r="8" spans="1:12" x14ac:dyDescent="0.45">
      <c r="B8" t="s">
        <v>6</v>
      </c>
      <c r="C8" s="2">
        <v>2123270.9500000002</v>
      </c>
      <c r="D8" s="2">
        <v>136309.14000000001</v>
      </c>
      <c r="E8" s="4">
        <v>17321</v>
      </c>
      <c r="F8" s="2">
        <f t="shared" si="0"/>
        <v>130.45321228566482</v>
      </c>
      <c r="K8" s="16">
        <v>43862</v>
      </c>
      <c r="L8" s="15">
        <v>141.85422753379359</v>
      </c>
    </row>
    <row r="9" spans="1:12" x14ac:dyDescent="0.45">
      <c r="B9" t="s">
        <v>7</v>
      </c>
      <c r="C9" s="2">
        <v>2353776.7599999998</v>
      </c>
      <c r="D9" s="2">
        <v>116927.95</v>
      </c>
      <c r="E9" s="4">
        <v>17339</v>
      </c>
      <c r="F9" s="2">
        <f t="shared" si="0"/>
        <v>142.49407174577541</v>
      </c>
      <c r="K9" s="16">
        <v>43891</v>
      </c>
      <c r="L9" s="15">
        <v>114.90937648490468</v>
      </c>
    </row>
    <row r="10" spans="1:12" x14ac:dyDescent="0.45">
      <c r="B10" t="s">
        <v>8</v>
      </c>
      <c r="C10" s="2">
        <v>2025016.41</v>
      </c>
      <c r="D10" s="2">
        <v>134612.09</v>
      </c>
      <c r="E10" s="4">
        <v>17311</v>
      </c>
      <c r="F10" s="2">
        <f t="shared" si="0"/>
        <v>124.75469354745537</v>
      </c>
      <c r="K10" s="16">
        <v>43922</v>
      </c>
      <c r="L10" s="15">
        <v>112.56507890629516</v>
      </c>
    </row>
    <row r="11" spans="1:12" x14ac:dyDescent="0.45">
      <c r="B11" t="s">
        <v>9</v>
      </c>
      <c r="C11" s="2">
        <v>1841910.72</v>
      </c>
      <c r="D11" s="2">
        <v>126077.66</v>
      </c>
      <c r="E11" s="4">
        <v>17339</v>
      </c>
      <c r="F11" s="2">
        <f t="shared" si="0"/>
        <v>113.50068516062056</v>
      </c>
      <c r="K11" s="16">
        <v>43952</v>
      </c>
      <c r="L11" s="15">
        <v>115.36181424613254</v>
      </c>
    </row>
    <row r="12" spans="1:12" x14ac:dyDescent="0.45">
      <c r="B12" t="s">
        <v>10</v>
      </c>
      <c r="C12" s="2">
        <v>1924824.88</v>
      </c>
      <c r="D12" s="2">
        <v>125557.57</v>
      </c>
      <c r="E12" s="4">
        <v>17344</v>
      </c>
      <c r="F12" s="2">
        <f t="shared" si="0"/>
        <v>118.21854531826568</v>
      </c>
    </row>
    <row r="13" spans="1:12" x14ac:dyDescent="0.45">
      <c r="B13" t="s">
        <v>11</v>
      </c>
      <c r="C13" s="2">
        <v>2567092.8199999998</v>
      </c>
      <c r="D13" s="2">
        <v>129872.06</v>
      </c>
      <c r="E13" s="4">
        <v>17347</v>
      </c>
      <c r="F13" s="2">
        <f t="shared" si="0"/>
        <v>155.4715443592552</v>
      </c>
    </row>
    <row r="14" spans="1:12" x14ac:dyDescent="0.45">
      <c r="B14" t="s">
        <v>12</v>
      </c>
      <c r="C14" s="2">
        <v>3309358.36</v>
      </c>
      <c r="D14" s="2">
        <v>168668.89</v>
      </c>
      <c r="E14" s="4">
        <v>17345</v>
      </c>
      <c r="F14" s="2">
        <f t="shared" si="0"/>
        <v>200.52045257999424</v>
      </c>
    </row>
    <row r="15" spans="1:12" x14ac:dyDescent="0.45">
      <c r="E15" t="s">
        <v>26</v>
      </c>
      <c r="F15" s="2"/>
      <c r="G15" s="2">
        <f>SUM(F3:F14)/12</f>
        <v>135.11406684556778</v>
      </c>
    </row>
    <row r="16" spans="1:12" x14ac:dyDescent="0.45">
      <c r="A16" t="s">
        <v>21</v>
      </c>
      <c r="B16">
        <v>2018</v>
      </c>
      <c r="C16" t="s">
        <v>13</v>
      </c>
      <c r="D16" t="s">
        <v>14</v>
      </c>
      <c r="E16" t="s">
        <v>22</v>
      </c>
      <c r="F16" t="s">
        <v>17</v>
      </c>
    </row>
    <row r="17" spans="1:7" x14ac:dyDescent="0.45">
      <c r="B17" t="s">
        <v>1</v>
      </c>
      <c r="C17" s="2">
        <v>3135621.41</v>
      </c>
      <c r="D17" s="2">
        <v>185150.31</v>
      </c>
      <c r="E17" s="4">
        <v>17320</v>
      </c>
      <c r="F17" s="2">
        <f>(C17+D17)/E17</f>
        <v>191.73046882217091</v>
      </c>
    </row>
    <row r="18" spans="1:7" x14ac:dyDescent="0.45">
      <c r="B18" t="s">
        <v>2</v>
      </c>
      <c r="C18" s="2">
        <v>2090043.77</v>
      </c>
      <c r="D18" s="2">
        <v>95418.48</v>
      </c>
      <c r="E18" s="4">
        <v>17288</v>
      </c>
      <c r="F18" s="2">
        <f t="shared" ref="F18:F28" si="1">(C18+D18)/E18</f>
        <v>126.41498438223044</v>
      </c>
    </row>
    <row r="19" spans="1:7" x14ac:dyDescent="0.45">
      <c r="B19" t="s">
        <v>3</v>
      </c>
      <c r="C19" s="2">
        <v>2507224.27</v>
      </c>
      <c r="D19" s="2">
        <v>153175.75</v>
      </c>
      <c r="E19" s="4">
        <v>17310</v>
      </c>
      <c r="F19" s="2">
        <f t="shared" si="1"/>
        <v>153.69150895436164</v>
      </c>
    </row>
    <row r="20" spans="1:7" x14ac:dyDescent="0.45">
      <c r="B20" t="s">
        <v>4</v>
      </c>
      <c r="C20" s="2">
        <v>1887539.43</v>
      </c>
      <c r="D20" s="2">
        <v>110615.64</v>
      </c>
      <c r="E20" s="4">
        <v>17257</v>
      </c>
      <c r="F20" s="2">
        <f t="shared" si="1"/>
        <v>115.78809005041431</v>
      </c>
    </row>
    <row r="21" spans="1:7" x14ac:dyDescent="0.45">
      <c r="B21" t="s">
        <v>5</v>
      </c>
      <c r="C21" s="2">
        <v>2088884.88</v>
      </c>
      <c r="D21" s="2">
        <v>135930.65</v>
      </c>
      <c r="E21" s="4">
        <v>17282</v>
      </c>
      <c r="F21" s="2">
        <f t="shared" si="1"/>
        <v>128.73599872699918</v>
      </c>
    </row>
    <row r="22" spans="1:7" x14ac:dyDescent="0.45">
      <c r="B22" t="s">
        <v>6</v>
      </c>
      <c r="C22" s="2">
        <v>2322207.1</v>
      </c>
      <c r="D22" s="2">
        <v>145383.98000000001</v>
      </c>
      <c r="E22" s="4">
        <v>17298</v>
      </c>
      <c r="F22" s="2">
        <f t="shared" si="1"/>
        <v>142.6518140825529</v>
      </c>
    </row>
    <row r="23" spans="1:7" x14ac:dyDescent="0.45">
      <c r="B23" t="s">
        <v>7</v>
      </c>
      <c r="C23" s="2">
        <v>2307457.9300000002</v>
      </c>
      <c r="D23" s="2">
        <v>103527.89</v>
      </c>
      <c r="E23" s="4">
        <v>17312</v>
      </c>
      <c r="F23" s="2">
        <f t="shared" si="1"/>
        <v>139.26674098890945</v>
      </c>
    </row>
    <row r="24" spans="1:7" x14ac:dyDescent="0.45">
      <c r="B24" t="s">
        <v>8</v>
      </c>
      <c r="C24" s="2">
        <v>2127495.5</v>
      </c>
      <c r="D24" s="2">
        <v>148129.01</v>
      </c>
      <c r="E24" s="4">
        <v>17321</v>
      </c>
      <c r="F24" s="2">
        <f t="shared" si="1"/>
        <v>131.37951099821026</v>
      </c>
    </row>
    <row r="25" spans="1:7" x14ac:dyDescent="0.45">
      <c r="B25" t="s">
        <v>9</v>
      </c>
      <c r="C25" s="2">
        <v>1909277.01</v>
      </c>
      <c r="D25" s="2">
        <v>126316.76</v>
      </c>
      <c r="E25" s="4">
        <v>17313</v>
      </c>
      <c r="F25" s="2">
        <f t="shared" si="1"/>
        <v>117.57602784035119</v>
      </c>
    </row>
    <row r="26" spans="1:7" x14ac:dyDescent="0.45">
      <c r="B26" t="s">
        <v>10</v>
      </c>
      <c r="C26" s="2">
        <v>2022237.58</v>
      </c>
      <c r="D26" s="2">
        <v>77044.06</v>
      </c>
      <c r="E26" s="4">
        <v>17321</v>
      </c>
      <c r="F26" s="2">
        <f t="shared" si="1"/>
        <v>121.19863980139715</v>
      </c>
    </row>
    <row r="27" spans="1:7" x14ac:dyDescent="0.45">
      <c r="B27" t="s">
        <v>11</v>
      </c>
      <c r="C27" s="2">
        <v>2595893.1</v>
      </c>
      <c r="D27" s="2">
        <v>149344.23000000001</v>
      </c>
      <c r="E27" s="4">
        <v>17319</v>
      </c>
      <c r="F27" s="2">
        <f t="shared" si="1"/>
        <v>158.51015243374329</v>
      </c>
    </row>
    <row r="28" spans="1:7" x14ac:dyDescent="0.45">
      <c r="B28" t="s">
        <v>12</v>
      </c>
      <c r="C28" s="2">
        <v>2572280.9500000002</v>
      </c>
      <c r="D28" s="2">
        <v>143339.56</v>
      </c>
      <c r="E28" s="4">
        <v>17284</v>
      </c>
      <c r="F28" s="2">
        <f t="shared" si="1"/>
        <v>157.1175948854432</v>
      </c>
    </row>
    <row r="29" spans="1:7" x14ac:dyDescent="0.45">
      <c r="E29" t="s">
        <v>24</v>
      </c>
      <c r="G29" s="2">
        <f>SUM(F17:F28)/12</f>
        <v>140.33846099723198</v>
      </c>
    </row>
    <row r="30" spans="1:7" x14ac:dyDescent="0.45">
      <c r="A30" t="s">
        <v>20</v>
      </c>
      <c r="B30">
        <v>2019</v>
      </c>
      <c r="C30" t="s">
        <v>13</v>
      </c>
      <c r="D30" t="s">
        <v>14</v>
      </c>
      <c r="E30" t="s">
        <v>16</v>
      </c>
      <c r="F30" t="s">
        <v>17</v>
      </c>
    </row>
    <row r="31" spans="1:7" x14ac:dyDescent="0.45">
      <c r="B31" t="s">
        <v>1</v>
      </c>
      <c r="C31" s="2">
        <v>3026363.33</v>
      </c>
      <c r="D31" s="2">
        <v>177882.57</v>
      </c>
      <c r="E31" s="4">
        <v>17282</v>
      </c>
      <c r="F31" s="2">
        <f>(C31+D31)/E31</f>
        <v>185.40943756509662</v>
      </c>
    </row>
    <row r="32" spans="1:7" x14ac:dyDescent="0.45">
      <c r="B32" t="s">
        <v>2</v>
      </c>
      <c r="C32" s="2">
        <v>2359117.2599999998</v>
      </c>
      <c r="D32" s="2">
        <v>108353.24</v>
      </c>
      <c r="E32" s="4">
        <v>17260</v>
      </c>
      <c r="F32" s="2">
        <f t="shared" ref="F32:F42" si="2">(C32+D32)/E32</f>
        <v>142.95889339513326</v>
      </c>
    </row>
    <row r="33" spans="1:7" x14ac:dyDescent="0.45">
      <c r="B33" t="s">
        <v>3</v>
      </c>
      <c r="C33" s="2">
        <v>2135473.5299999998</v>
      </c>
      <c r="D33" s="2">
        <v>134977.03</v>
      </c>
      <c r="E33" s="4">
        <v>17273</v>
      </c>
      <c r="F33" s="2">
        <f t="shared" si="2"/>
        <v>131.44506223585941</v>
      </c>
    </row>
    <row r="34" spans="1:7" x14ac:dyDescent="0.45">
      <c r="B34" t="s">
        <v>4</v>
      </c>
      <c r="C34" s="2">
        <v>1712357.87</v>
      </c>
      <c r="D34" s="2">
        <v>117065.24</v>
      </c>
      <c r="E34" s="4">
        <v>17267</v>
      </c>
      <c r="F34" s="2">
        <f t="shared" si="2"/>
        <v>105.94910001737419</v>
      </c>
    </row>
    <row r="35" spans="1:7" x14ac:dyDescent="0.45">
      <c r="B35" t="s">
        <v>5</v>
      </c>
      <c r="C35" s="2">
        <v>1978844.54</v>
      </c>
      <c r="D35" s="2">
        <v>113858.06</v>
      </c>
      <c r="E35" s="4">
        <v>17262</v>
      </c>
      <c r="F35" s="2">
        <f t="shared" si="2"/>
        <v>121.23175761788902</v>
      </c>
    </row>
    <row r="36" spans="1:7" x14ac:dyDescent="0.45">
      <c r="B36" t="s">
        <v>6</v>
      </c>
      <c r="C36" s="2">
        <v>2110492.61</v>
      </c>
      <c r="D36" s="2">
        <v>121187.84</v>
      </c>
      <c r="E36" s="4">
        <v>17219</v>
      </c>
      <c r="F36" s="2">
        <f t="shared" si="2"/>
        <v>129.60569429118996</v>
      </c>
    </row>
    <row r="37" spans="1:7" x14ac:dyDescent="0.45">
      <c r="B37" t="s">
        <v>7</v>
      </c>
      <c r="C37" s="2">
        <v>2399704.81</v>
      </c>
      <c r="D37" s="2">
        <v>118723.52</v>
      </c>
      <c r="E37" s="4">
        <v>17271</v>
      </c>
      <c r="F37" s="2">
        <f t="shared" si="2"/>
        <v>145.81832725377802</v>
      </c>
    </row>
    <row r="38" spans="1:7" x14ac:dyDescent="0.45">
      <c r="B38" t="s">
        <v>8</v>
      </c>
      <c r="C38" s="2">
        <v>2244668.77</v>
      </c>
      <c r="D38" s="2">
        <v>149411.44</v>
      </c>
      <c r="E38" s="4">
        <v>17248</v>
      </c>
      <c r="F38" s="2">
        <f t="shared" si="2"/>
        <v>138.80335169294992</v>
      </c>
    </row>
    <row r="39" spans="1:7" x14ac:dyDescent="0.45">
      <c r="B39" t="s">
        <v>9</v>
      </c>
      <c r="C39" s="2">
        <v>1932780.19</v>
      </c>
      <c r="D39" s="2">
        <v>130743.1</v>
      </c>
      <c r="E39" s="4">
        <v>17258</v>
      </c>
      <c r="F39" s="2">
        <f t="shared" si="2"/>
        <v>119.56908622088307</v>
      </c>
    </row>
    <row r="40" spans="1:7" x14ac:dyDescent="0.45">
      <c r="B40" t="s">
        <v>10</v>
      </c>
      <c r="C40" s="2">
        <v>2006164.07</v>
      </c>
      <c r="D40" s="2">
        <v>134438.98000000001</v>
      </c>
      <c r="E40" s="4">
        <v>17286</v>
      </c>
      <c r="F40" s="2">
        <f t="shared" si="2"/>
        <v>123.83449323151684</v>
      </c>
    </row>
    <row r="41" spans="1:7" x14ac:dyDescent="0.45">
      <c r="B41" t="s">
        <v>11</v>
      </c>
      <c r="C41" s="2">
        <v>2464300.44</v>
      </c>
      <c r="D41" s="2">
        <v>123256.15</v>
      </c>
      <c r="E41" s="3">
        <v>17289</v>
      </c>
      <c r="F41" s="2">
        <f t="shared" si="2"/>
        <v>149.66490774480883</v>
      </c>
    </row>
    <row r="42" spans="1:7" x14ac:dyDescent="0.45">
      <c r="B42" t="s">
        <v>12</v>
      </c>
      <c r="C42" s="2">
        <v>2530905.71</v>
      </c>
      <c r="D42" s="2">
        <v>123508.88</v>
      </c>
      <c r="E42">
        <v>17272</v>
      </c>
      <c r="F42" s="2">
        <f t="shared" si="2"/>
        <v>153.68310502547476</v>
      </c>
    </row>
    <row r="43" spans="1:7" x14ac:dyDescent="0.45">
      <c r="E43" t="s">
        <v>23</v>
      </c>
      <c r="G43" s="2">
        <f>SUM(F31:F42)/12</f>
        <v>137.33110135766282</v>
      </c>
    </row>
    <row r="44" spans="1:7" x14ac:dyDescent="0.45">
      <c r="A44" t="s">
        <v>18</v>
      </c>
      <c r="B44">
        <v>2020</v>
      </c>
      <c r="C44" t="s">
        <v>13</v>
      </c>
      <c r="D44" t="s">
        <v>14</v>
      </c>
      <c r="E44" t="s">
        <v>16</v>
      </c>
      <c r="F44" t="s">
        <v>17</v>
      </c>
    </row>
    <row r="45" spans="1:7" x14ac:dyDescent="0.45">
      <c r="B45" t="s">
        <v>1</v>
      </c>
      <c r="C45" s="2">
        <v>2722671.97</v>
      </c>
      <c r="D45" s="2">
        <v>157725.10999999999</v>
      </c>
      <c r="E45" s="3">
        <v>17246</v>
      </c>
      <c r="F45" s="2">
        <f>(C45+D45)/E45</f>
        <v>167.01826974370869</v>
      </c>
    </row>
    <row r="46" spans="1:7" x14ac:dyDescent="0.45">
      <c r="B46" t="s">
        <v>2</v>
      </c>
      <c r="C46" s="2">
        <v>2330574.4700000002</v>
      </c>
      <c r="D46" s="2">
        <v>114566.85</v>
      </c>
      <c r="E46" s="3">
        <v>17237</v>
      </c>
      <c r="F46" s="2">
        <f t="shared" ref="F46:F49" si="3">(C46+D46)/E46</f>
        <v>141.85422753379359</v>
      </c>
    </row>
    <row r="47" spans="1:7" x14ac:dyDescent="0.45">
      <c r="B47" t="s">
        <v>3</v>
      </c>
      <c r="C47" s="2">
        <v>1887366.87</v>
      </c>
      <c r="D47" s="2">
        <v>95624.24</v>
      </c>
      <c r="E47" s="3">
        <v>17257</v>
      </c>
      <c r="F47" s="2">
        <f t="shared" si="3"/>
        <v>114.90937648490468</v>
      </c>
    </row>
    <row r="48" spans="1:7" x14ac:dyDescent="0.45">
      <c r="B48" t="s">
        <v>4</v>
      </c>
      <c r="C48" s="2">
        <v>1837434.15</v>
      </c>
      <c r="D48" s="2">
        <v>109829.15</v>
      </c>
      <c r="E48" s="3">
        <v>17299</v>
      </c>
      <c r="F48" s="2">
        <f t="shared" si="3"/>
        <v>112.56507890629516</v>
      </c>
    </row>
    <row r="49" spans="2:6" x14ac:dyDescent="0.45">
      <c r="B49" t="s">
        <v>5</v>
      </c>
      <c r="C49" s="2">
        <v>1882471.28</v>
      </c>
      <c r="D49" s="2">
        <v>116056.79</v>
      </c>
      <c r="E49" s="3">
        <v>17324</v>
      </c>
      <c r="F49" s="2">
        <f t="shared" si="3"/>
        <v>115.36181424613254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8"/>
  <sheetViews>
    <sheetView topLeftCell="D1" workbookViewId="0">
      <selection activeCell="Q7" sqref="Q7"/>
    </sheetView>
  </sheetViews>
  <sheetFormatPr defaultRowHeight="14.25" x14ac:dyDescent="0.45"/>
  <cols>
    <col min="3" max="3" width="13.86328125" bestFit="1" customWidth="1"/>
    <col min="4" max="4" width="13.73046875" bestFit="1" customWidth="1"/>
    <col min="8" max="8" width="13.3984375" bestFit="1" customWidth="1"/>
    <col min="9" max="9" width="13.73046875" bestFit="1" customWidth="1"/>
    <col min="10" max="10" width="11.86328125" bestFit="1" customWidth="1"/>
    <col min="15" max="15" width="17.59765625" customWidth="1"/>
    <col min="16" max="16" width="17.73046875" customWidth="1"/>
    <col min="17" max="17" width="32.6640625" customWidth="1"/>
  </cols>
  <sheetData>
    <row r="1" spans="1:17" x14ac:dyDescent="0.45">
      <c r="A1" t="s">
        <v>35</v>
      </c>
    </row>
    <row r="3" spans="1:17" x14ac:dyDescent="0.45">
      <c r="C3" t="s">
        <v>30</v>
      </c>
      <c r="H3" t="s">
        <v>31</v>
      </c>
    </row>
    <row r="5" spans="1:17" x14ac:dyDescent="0.45">
      <c r="A5" t="s">
        <v>36</v>
      </c>
      <c r="B5">
        <v>2017</v>
      </c>
      <c r="C5" t="s">
        <v>13</v>
      </c>
      <c r="D5" t="s">
        <v>14</v>
      </c>
      <c r="E5" t="s">
        <v>22</v>
      </c>
      <c r="F5" t="s">
        <v>37</v>
      </c>
      <c r="H5" t="s">
        <v>13</v>
      </c>
      <c r="I5" t="s">
        <v>38</v>
      </c>
      <c r="J5" t="s">
        <v>16</v>
      </c>
      <c r="K5" t="s">
        <v>37</v>
      </c>
      <c r="O5" s="27" t="s">
        <v>69</v>
      </c>
      <c r="P5" s="27"/>
      <c r="Q5" s="27"/>
    </row>
    <row r="6" spans="1:17" x14ac:dyDescent="0.45">
      <c r="B6" t="s">
        <v>1</v>
      </c>
      <c r="C6" s="2">
        <v>1977901.99</v>
      </c>
      <c r="D6" s="2">
        <v>100940.04</v>
      </c>
      <c r="E6">
        <v>16242</v>
      </c>
      <c r="F6" s="2">
        <f t="shared" ref="F6:F17" si="0">(C6+D6)/E6</f>
        <v>127.99175163157247</v>
      </c>
      <c r="H6" s="2">
        <v>468604.34</v>
      </c>
      <c r="I6" s="2">
        <v>27477.31</v>
      </c>
      <c r="J6" s="4">
        <v>1104</v>
      </c>
      <c r="K6" s="2">
        <f>(H6+I6)/J6</f>
        <v>449.34932065217396</v>
      </c>
      <c r="O6" s="11" t="s">
        <v>65</v>
      </c>
      <c r="P6" s="11" t="s">
        <v>30</v>
      </c>
      <c r="Q6" s="11" t="s">
        <v>67</v>
      </c>
    </row>
    <row r="7" spans="1:17" x14ac:dyDescent="0.45">
      <c r="B7" t="s">
        <v>2</v>
      </c>
      <c r="C7" s="2">
        <v>1656527.2</v>
      </c>
      <c r="D7" s="2">
        <v>85825.26</v>
      </c>
      <c r="E7">
        <v>16240</v>
      </c>
      <c r="F7" s="2">
        <f t="shared" si="0"/>
        <v>107.28771305418719</v>
      </c>
      <c r="H7" s="2">
        <v>416727.65</v>
      </c>
      <c r="I7" s="2">
        <v>26933.08</v>
      </c>
      <c r="J7" s="4">
        <v>1102</v>
      </c>
      <c r="K7" s="2">
        <f t="shared" ref="K7:K17" si="1">(H7+I7)/J7</f>
        <v>402.59594373865701</v>
      </c>
      <c r="O7" s="8">
        <v>2017</v>
      </c>
      <c r="P7" s="15">
        <v>114.3</v>
      </c>
      <c r="Q7" s="15">
        <v>405.95</v>
      </c>
    </row>
    <row r="8" spans="1:17" x14ac:dyDescent="0.45">
      <c r="B8" t="s">
        <v>3</v>
      </c>
      <c r="C8" s="2">
        <v>1737649.42</v>
      </c>
      <c r="D8" s="2">
        <v>109114.33</v>
      </c>
      <c r="E8">
        <v>16250</v>
      </c>
      <c r="F8" s="2">
        <f t="shared" si="0"/>
        <v>113.64700000000001</v>
      </c>
      <c r="H8" s="2">
        <v>466572.13</v>
      </c>
      <c r="I8" s="2">
        <v>27258.31</v>
      </c>
      <c r="J8" s="4">
        <v>1106</v>
      </c>
      <c r="K8" s="2">
        <f t="shared" si="1"/>
        <v>446.50130198915008</v>
      </c>
      <c r="O8" s="8">
        <v>2018</v>
      </c>
      <c r="P8" s="15">
        <v>119.53</v>
      </c>
      <c r="Q8" s="15">
        <v>447.75</v>
      </c>
    </row>
    <row r="9" spans="1:17" x14ac:dyDescent="0.45">
      <c r="B9" t="s">
        <v>4</v>
      </c>
      <c r="C9" s="2">
        <v>1331234.06</v>
      </c>
      <c r="D9" s="2">
        <v>79789.240000000005</v>
      </c>
      <c r="E9">
        <v>16245</v>
      </c>
      <c r="F9" s="2">
        <f t="shared" si="0"/>
        <v>86.858928901200372</v>
      </c>
      <c r="H9" s="2">
        <v>427572.65</v>
      </c>
      <c r="I9" s="2">
        <v>30288.78</v>
      </c>
      <c r="J9" s="4">
        <v>1102</v>
      </c>
      <c r="K9" s="2">
        <f t="shared" si="1"/>
        <v>415.48224137931038</v>
      </c>
      <c r="O9" s="8">
        <v>2019</v>
      </c>
      <c r="P9" s="15">
        <v>116.61</v>
      </c>
      <c r="Q9" s="15">
        <v>438.79</v>
      </c>
    </row>
    <row r="10" spans="1:17" x14ac:dyDescent="0.45">
      <c r="B10" t="s">
        <v>5</v>
      </c>
      <c r="C10" s="2">
        <v>1475441.8</v>
      </c>
      <c r="D10" s="2">
        <v>106570.47</v>
      </c>
      <c r="E10">
        <v>16249</v>
      </c>
      <c r="F10" s="2">
        <f t="shared" si="0"/>
        <v>97.360592651855498</v>
      </c>
      <c r="H10" s="2">
        <v>454320.74</v>
      </c>
      <c r="I10" s="2">
        <v>26558.87</v>
      </c>
      <c r="J10" s="4">
        <v>1106</v>
      </c>
      <c r="K10" s="2">
        <f t="shared" si="1"/>
        <v>434.79169077757683</v>
      </c>
      <c r="O10" s="16">
        <v>43831</v>
      </c>
      <c r="P10" s="15">
        <v>146.99436985708098</v>
      </c>
      <c r="Q10" s="15">
        <v>465.8606463527239</v>
      </c>
    </row>
    <row r="11" spans="1:17" x14ac:dyDescent="0.45">
      <c r="B11" t="s">
        <v>6</v>
      </c>
      <c r="C11" s="2">
        <v>1667896.72</v>
      </c>
      <c r="D11" s="2">
        <v>109050.81</v>
      </c>
      <c r="E11">
        <v>16214</v>
      </c>
      <c r="F11" s="2">
        <f t="shared" si="0"/>
        <v>109.59340878253361</v>
      </c>
      <c r="H11" s="2">
        <v>455374.23</v>
      </c>
      <c r="I11" s="2">
        <v>27258.33</v>
      </c>
      <c r="J11" s="4">
        <v>1107</v>
      </c>
      <c r="K11" s="2">
        <f t="shared" si="1"/>
        <v>435.98243902439026</v>
      </c>
      <c r="O11" s="16">
        <v>43862</v>
      </c>
      <c r="P11" s="15">
        <v>123.66227602006069</v>
      </c>
      <c r="Q11" s="15">
        <v>412.40506445672196</v>
      </c>
    </row>
    <row r="12" spans="1:17" x14ac:dyDescent="0.45">
      <c r="B12" t="s">
        <v>7</v>
      </c>
      <c r="C12" s="2">
        <v>1856384.41</v>
      </c>
      <c r="D12" s="2">
        <v>84047.51</v>
      </c>
      <c r="E12">
        <v>16233</v>
      </c>
      <c r="F12" s="2">
        <f t="shared" si="0"/>
        <v>119.53624838292367</v>
      </c>
      <c r="H12" s="2">
        <v>500079.58</v>
      </c>
      <c r="I12" s="2">
        <v>32870.44</v>
      </c>
      <c r="J12" s="4">
        <v>1106</v>
      </c>
      <c r="K12" s="2">
        <f t="shared" si="1"/>
        <v>481.8716274864376</v>
      </c>
      <c r="O12" s="16">
        <v>43891</v>
      </c>
      <c r="P12" s="15">
        <v>97.808750850287552</v>
      </c>
      <c r="Q12" s="15">
        <v>369.56151012891343</v>
      </c>
    </row>
    <row r="13" spans="1:17" x14ac:dyDescent="0.45">
      <c r="B13" t="s">
        <v>8</v>
      </c>
      <c r="C13" s="2">
        <v>1554914.96</v>
      </c>
      <c r="D13" s="2">
        <v>106593.69</v>
      </c>
      <c r="E13">
        <v>16199</v>
      </c>
      <c r="F13" s="2">
        <f t="shared" si="0"/>
        <v>102.56859374035433</v>
      </c>
      <c r="H13" s="2">
        <v>470101.45</v>
      </c>
      <c r="I13" s="2">
        <v>28018.400000000001</v>
      </c>
      <c r="J13" s="4">
        <v>1112</v>
      </c>
      <c r="K13" s="2">
        <f t="shared" si="1"/>
        <v>447.9495053956835</v>
      </c>
      <c r="O13" s="16">
        <v>43922</v>
      </c>
      <c r="P13" s="15">
        <v>96.942829117828495</v>
      </c>
      <c r="Q13" s="15">
        <v>345.10563820018371</v>
      </c>
    </row>
    <row r="14" spans="1:17" x14ac:dyDescent="0.45">
      <c r="B14" t="s">
        <v>9</v>
      </c>
      <c r="C14" s="2">
        <v>1388914.97</v>
      </c>
      <c r="D14" s="2">
        <v>99076.03</v>
      </c>
      <c r="E14">
        <v>16234</v>
      </c>
      <c r="F14" s="2">
        <f t="shared" si="0"/>
        <v>91.658925711469749</v>
      </c>
      <c r="H14" s="2">
        <v>452995.75</v>
      </c>
      <c r="I14" s="2">
        <v>27001.63</v>
      </c>
      <c r="J14" s="4">
        <v>1105</v>
      </c>
      <c r="K14" s="2">
        <f t="shared" si="1"/>
        <v>434.38676923076923</v>
      </c>
      <c r="O14" s="16">
        <v>43952</v>
      </c>
      <c r="P14" s="15">
        <v>97.817325252276632</v>
      </c>
      <c r="Q14" s="15">
        <v>375.40945821854916</v>
      </c>
    </row>
    <row r="15" spans="1:17" x14ac:dyDescent="0.45">
      <c r="B15" t="s">
        <v>10</v>
      </c>
      <c r="C15" s="2">
        <v>1511798.6</v>
      </c>
      <c r="D15" s="2">
        <v>94130.29</v>
      </c>
      <c r="E15">
        <v>16242</v>
      </c>
      <c r="F15" s="2">
        <f t="shared" si="0"/>
        <v>98.875070188400457</v>
      </c>
      <c r="H15" s="2">
        <v>413026.28</v>
      </c>
      <c r="I15" s="2">
        <v>31427.279999999999</v>
      </c>
      <c r="J15" s="4">
        <v>1102</v>
      </c>
      <c r="K15" s="2">
        <f t="shared" si="1"/>
        <v>403.31539019963708</v>
      </c>
    </row>
    <row r="16" spans="1:17" x14ac:dyDescent="0.45">
      <c r="B16" t="s">
        <v>11</v>
      </c>
      <c r="C16" s="2">
        <v>2101494.06</v>
      </c>
      <c r="D16" s="2">
        <v>102339.78</v>
      </c>
      <c r="E16">
        <v>16239</v>
      </c>
      <c r="F16" s="2">
        <f t="shared" si="0"/>
        <v>135.71241086273784</v>
      </c>
      <c r="H16" s="2">
        <v>465598.76</v>
      </c>
      <c r="I16" s="2">
        <v>27532.28</v>
      </c>
      <c r="J16" s="4">
        <v>21108</v>
      </c>
      <c r="K16" s="2">
        <f t="shared" si="1"/>
        <v>23.362281599393597</v>
      </c>
    </row>
    <row r="17" spans="1:12" x14ac:dyDescent="0.45">
      <c r="B17" t="s">
        <v>12</v>
      </c>
      <c r="C17" s="2">
        <v>2793998.9</v>
      </c>
      <c r="D17" s="2">
        <v>139612.67000000001</v>
      </c>
      <c r="E17">
        <v>16247</v>
      </c>
      <c r="F17" s="2">
        <f t="shared" si="0"/>
        <v>180.56327752815903</v>
      </c>
      <c r="H17" s="2">
        <v>515359.46</v>
      </c>
      <c r="I17" s="2">
        <v>29056.22</v>
      </c>
      <c r="J17" s="4">
        <v>1098</v>
      </c>
      <c r="K17" s="2">
        <f t="shared" si="1"/>
        <v>495.82484517304192</v>
      </c>
    </row>
    <row r="18" spans="1:12" x14ac:dyDescent="0.45">
      <c r="E18" t="s">
        <v>39</v>
      </c>
      <c r="G18" s="2">
        <f>SUM(F6:F17)/12</f>
        <v>114.30449345294953</v>
      </c>
      <c r="J18" t="s">
        <v>39</v>
      </c>
      <c r="L18" s="2">
        <f>SUM(K6:K17)/12</f>
        <v>405.95111305385188</v>
      </c>
    </row>
    <row r="19" spans="1:12" x14ac:dyDescent="0.45">
      <c r="C19" t="s">
        <v>30</v>
      </c>
      <c r="H19" t="s">
        <v>40</v>
      </c>
    </row>
    <row r="21" spans="1:12" x14ac:dyDescent="0.45">
      <c r="A21" t="s">
        <v>41</v>
      </c>
      <c r="B21">
        <v>2018</v>
      </c>
      <c r="C21" t="s">
        <v>42</v>
      </c>
      <c r="D21" t="s">
        <v>14</v>
      </c>
      <c r="E21" t="s">
        <v>22</v>
      </c>
      <c r="F21" t="s">
        <v>37</v>
      </c>
      <c r="H21" t="s">
        <v>13</v>
      </c>
      <c r="I21" t="s">
        <v>14</v>
      </c>
      <c r="J21" t="s">
        <v>16</v>
      </c>
      <c r="K21" t="s">
        <v>37</v>
      </c>
    </row>
    <row r="22" spans="1:12" x14ac:dyDescent="0.45">
      <c r="B22" t="s">
        <v>1</v>
      </c>
      <c r="C22" s="2">
        <v>2626241.69</v>
      </c>
      <c r="D22" s="2">
        <v>157171.62</v>
      </c>
      <c r="E22">
        <v>16224</v>
      </c>
      <c r="F22" s="2">
        <f>(C22+D22)/E22</f>
        <v>171.56147127712032</v>
      </c>
      <c r="H22" s="2">
        <v>509379.72</v>
      </c>
      <c r="I22" s="2">
        <v>27987.69</v>
      </c>
      <c r="J22" s="4">
        <v>1096</v>
      </c>
      <c r="K22" s="2">
        <f>(H22+I22)/J22</f>
        <v>490.29873175182473</v>
      </c>
    </row>
    <row r="23" spans="1:12" x14ac:dyDescent="0.45">
      <c r="B23" t="s">
        <v>2</v>
      </c>
      <c r="C23" s="2">
        <v>1663875.63</v>
      </c>
      <c r="D23" s="2">
        <v>68893.899999999994</v>
      </c>
      <c r="E23">
        <v>16194</v>
      </c>
      <c r="F23" s="2">
        <f t="shared" ref="F23:F33" si="2">(C23+D23)/E23</f>
        <v>107.00071199209583</v>
      </c>
      <c r="H23" s="2">
        <v>426168.14</v>
      </c>
      <c r="I23" s="2">
        <v>26524.58</v>
      </c>
      <c r="J23" s="4">
        <v>1094</v>
      </c>
      <c r="K23" s="2">
        <f t="shared" ref="K23:K33" si="3">(H23+I23)/J23</f>
        <v>413.79590493601467</v>
      </c>
    </row>
    <row r="24" spans="1:12" x14ac:dyDescent="0.45">
      <c r="B24" t="s">
        <v>3</v>
      </c>
      <c r="C24" s="2">
        <v>2021496.15</v>
      </c>
      <c r="D24" s="2">
        <v>127234.3</v>
      </c>
      <c r="E24">
        <v>16212</v>
      </c>
      <c r="F24" s="2">
        <f t="shared" si="2"/>
        <v>132.53950468788551</v>
      </c>
      <c r="H24" s="2">
        <v>485728.12</v>
      </c>
      <c r="I24" s="2">
        <v>25941.45</v>
      </c>
      <c r="J24" s="4">
        <v>1098</v>
      </c>
      <c r="K24" s="2">
        <f t="shared" si="3"/>
        <v>466.00142987249546</v>
      </c>
    </row>
    <row r="25" spans="1:12" x14ac:dyDescent="0.45">
      <c r="B25" t="s">
        <v>4</v>
      </c>
      <c r="C25" s="2">
        <v>1442178.91</v>
      </c>
      <c r="D25" s="2">
        <v>82870.53</v>
      </c>
      <c r="E25">
        <v>16164</v>
      </c>
      <c r="F25" s="2">
        <f t="shared" si="2"/>
        <v>94.34851769364019</v>
      </c>
      <c r="H25" s="2">
        <v>445360.52</v>
      </c>
      <c r="I25" s="2">
        <v>27275.11</v>
      </c>
      <c r="J25" s="4">
        <v>1093</v>
      </c>
      <c r="K25" s="2">
        <f t="shared" si="3"/>
        <v>432.42052150045748</v>
      </c>
    </row>
    <row r="26" spans="1:12" x14ac:dyDescent="0.45">
      <c r="B26" t="s">
        <v>5</v>
      </c>
      <c r="C26" s="2">
        <v>1623233.74</v>
      </c>
      <c r="D26" s="2">
        <v>107015.28</v>
      </c>
      <c r="E26">
        <v>16188</v>
      </c>
      <c r="F26" s="2">
        <f t="shared" si="2"/>
        <v>106.8846688905362</v>
      </c>
      <c r="H26" s="2">
        <v>465651.13</v>
      </c>
      <c r="I26" s="2">
        <v>28915.37</v>
      </c>
      <c r="J26" s="4">
        <v>1094</v>
      </c>
      <c r="K26" s="2">
        <f t="shared" si="3"/>
        <v>452.07175502742228</v>
      </c>
    </row>
    <row r="27" spans="1:12" x14ac:dyDescent="0.45">
      <c r="B27" t="s">
        <v>6</v>
      </c>
      <c r="C27" s="2">
        <v>1839491.64</v>
      </c>
      <c r="D27" s="2">
        <v>113928.02</v>
      </c>
      <c r="E27">
        <v>16209</v>
      </c>
      <c r="F27" s="2">
        <f t="shared" si="2"/>
        <v>120.5145079893886</v>
      </c>
      <c r="H27" s="2">
        <v>482715.46</v>
      </c>
      <c r="I27" s="2">
        <v>31455.96</v>
      </c>
      <c r="J27" s="4">
        <v>1089</v>
      </c>
      <c r="K27" s="2">
        <f t="shared" si="3"/>
        <v>472.15006427915523</v>
      </c>
    </row>
    <row r="28" spans="1:12" x14ac:dyDescent="0.45">
      <c r="B28" t="s">
        <v>7</v>
      </c>
      <c r="C28" s="2">
        <v>1821155.09</v>
      </c>
      <c r="D28" s="2">
        <v>73900</v>
      </c>
      <c r="E28">
        <v>16220</v>
      </c>
      <c r="F28" s="2">
        <f t="shared" si="2"/>
        <v>116.83446917385943</v>
      </c>
      <c r="H28" s="2">
        <v>486302.84</v>
      </c>
      <c r="I28" s="2">
        <v>29627.89</v>
      </c>
      <c r="J28" s="4">
        <v>1092</v>
      </c>
      <c r="K28" s="2">
        <f t="shared" si="3"/>
        <v>472.46403846153851</v>
      </c>
    </row>
    <row r="29" spans="1:12" x14ac:dyDescent="0.45">
      <c r="B29" t="s">
        <v>8</v>
      </c>
      <c r="C29" s="2">
        <v>1663515.95</v>
      </c>
      <c r="D29" s="2">
        <v>118204.67</v>
      </c>
      <c r="E29">
        <v>16220</v>
      </c>
      <c r="F29" s="2">
        <f t="shared" si="2"/>
        <v>109.84714056720098</v>
      </c>
      <c r="H29" s="2">
        <v>463979.55</v>
      </c>
      <c r="I29" s="2">
        <v>29924.34</v>
      </c>
      <c r="J29" s="4">
        <v>1101</v>
      </c>
      <c r="K29" s="2">
        <f t="shared" si="3"/>
        <v>448.59572207084472</v>
      </c>
    </row>
    <row r="30" spans="1:12" x14ac:dyDescent="0.45">
      <c r="B30" t="s">
        <v>9</v>
      </c>
      <c r="C30" s="2">
        <v>1455489.54</v>
      </c>
      <c r="D30" s="2">
        <v>98691.01</v>
      </c>
      <c r="E30">
        <v>16212</v>
      </c>
      <c r="F30" s="2">
        <f t="shared" si="2"/>
        <v>95.866059092030596</v>
      </c>
      <c r="H30" s="2">
        <v>453787.47</v>
      </c>
      <c r="I30" s="2">
        <v>24625.75</v>
      </c>
      <c r="J30" s="4">
        <v>1101</v>
      </c>
      <c r="K30" s="2">
        <f t="shared" si="3"/>
        <v>434.52608537693004</v>
      </c>
    </row>
    <row r="31" spans="1:12" x14ac:dyDescent="0.45">
      <c r="B31" t="s">
        <v>10</v>
      </c>
      <c r="C31" s="2">
        <v>1601288.62</v>
      </c>
      <c r="D31" s="2">
        <v>52532.21</v>
      </c>
      <c r="E31">
        <v>16224</v>
      </c>
      <c r="F31" s="2">
        <f t="shared" si="2"/>
        <v>101.93668823964498</v>
      </c>
      <c r="H31" s="2">
        <v>420948.96</v>
      </c>
      <c r="I31" s="2">
        <v>24511.85</v>
      </c>
      <c r="J31" s="4">
        <v>1097</v>
      </c>
      <c r="K31" s="2">
        <f t="shared" si="3"/>
        <v>406.07184138559705</v>
      </c>
    </row>
    <row r="32" spans="1:12" x14ac:dyDescent="0.45">
      <c r="B32" t="s">
        <v>11</v>
      </c>
      <c r="C32" s="2">
        <v>2135251.0499999998</v>
      </c>
      <c r="D32" s="2">
        <v>120516.39</v>
      </c>
      <c r="E32">
        <v>16218</v>
      </c>
      <c r="F32" s="2">
        <f t="shared" si="2"/>
        <v>139.09035886052533</v>
      </c>
      <c r="H32" s="2">
        <v>460642.05</v>
      </c>
      <c r="I32" s="2">
        <v>28827.84</v>
      </c>
      <c r="J32" s="4">
        <v>1101</v>
      </c>
      <c r="K32" s="2">
        <f t="shared" si="3"/>
        <v>444.56847411444141</v>
      </c>
    </row>
    <row r="33" spans="1:12" x14ac:dyDescent="0.45">
      <c r="B33" t="s">
        <v>12</v>
      </c>
      <c r="C33" s="2">
        <v>2118818.79</v>
      </c>
      <c r="D33" s="2">
        <v>114541.75999999999</v>
      </c>
      <c r="E33">
        <v>16188</v>
      </c>
      <c r="F33" s="2">
        <f t="shared" si="2"/>
        <v>137.96395787002717</v>
      </c>
      <c r="H33" s="2">
        <v>453462.16</v>
      </c>
      <c r="I33" s="2">
        <v>28797.8</v>
      </c>
      <c r="J33" s="4">
        <v>1096</v>
      </c>
      <c r="K33" s="2">
        <f t="shared" si="3"/>
        <v>440.01821167883207</v>
      </c>
    </row>
    <row r="34" spans="1:12" x14ac:dyDescent="0.45">
      <c r="E34" t="s">
        <v>39</v>
      </c>
      <c r="G34" s="2">
        <f>SUM(F22:F33)/12</f>
        <v>119.5323380278296</v>
      </c>
      <c r="J34" t="s">
        <v>39</v>
      </c>
      <c r="L34" s="2">
        <f>SUM(K22:K33)/12</f>
        <v>447.74856503796281</v>
      </c>
    </row>
    <row r="35" spans="1:12" x14ac:dyDescent="0.45">
      <c r="C35" t="s">
        <v>30</v>
      </c>
      <c r="H35" t="s">
        <v>31</v>
      </c>
    </row>
    <row r="37" spans="1:12" x14ac:dyDescent="0.45">
      <c r="A37" t="s">
        <v>43</v>
      </c>
      <c r="B37">
        <v>2019</v>
      </c>
      <c r="C37" t="s">
        <v>42</v>
      </c>
      <c r="D37" t="s">
        <v>14</v>
      </c>
      <c r="E37" t="s">
        <v>22</v>
      </c>
      <c r="F37" t="s">
        <v>37</v>
      </c>
      <c r="H37" t="s">
        <v>13</v>
      </c>
      <c r="I37" t="s">
        <v>14</v>
      </c>
      <c r="J37" t="s">
        <v>16</v>
      </c>
      <c r="K37" t="s">
        <v>37</v>
      </c>
    </row>
    <row r="38" spans="1:12" x14ac:dyDescent="0.45">
      <c r="B38" t="s">
        <v>1</v>
      </c>
      <c r="C38" s="2">
        <v>2519762.6</v>
      </c>
      <c r="D38" s="2">
        <v>145396.57999999999</v>
      </c>
      <c r="E38">
        <v>16181</v>
      </c>
      <c r="F38" s="2">
        <f>(C38+D38)/E38</f>
        <v>164.70917619430196</v>
      </c>
      <c r="H38" s="2">
        <v>506600.73</v>
      </c>
      <c r="I38" s="2">
        <v>32485.99</v>
      </c>
      <c r="J38" s="4">
        <v>1101</v>
      </c>
      <c r="K38" s="2">
        <f>(H38+I38)/J38</f>
        <v>489.63371480472296</v>
      </c>
    </row>
    <row r="39" spans="1:12" x14ac:dyDescent="0.45">
      <c r="B39" t="s">
        <v>2</v>
      </c>
      <c r="C39" s="2">
        <v>1927183.77</v>
      </c>
      <c r="D39" s="2">
        <v>82004.399999999994</v>
      </c>
      <c r="E39">
        <v>16166</v>
      </c>
      <c r="F39" s="2">
        <f t="shared" ref="F39:F49" si="4">(C39+D39)/E39</f>
        <v>124.28480576518619</v>
      </c>
      <c r="H39" s="2">
        <v>431933.49</v>
      </c>
      <c r="I39" s="2">
        <v>24323.052</v>
      </c>
      <c r="J39" s="4">
        <v>1094</v>
      </c>
      <c r="K39" s="2">
        <f t="shared" ref="K39:K48" si="5">(H39+I39)/J39</f>
        <v>417.05351188299818</v>
      </c>
    </row>
    <row r="40" spans="1:12" x14ac:dyDescent="0.45">
      <c r="B40" t="s">
        <v>3</v>
      </c>
      <c r="C40" s="2">
        <v>1670688.42</v>
      </c>
      <c r="D40" s="2">
        <v>108190.37</v>
      </c>
      <c r="E40">
        <v>16182</v>
      </c>
      <c r="F40" s="2">
        <f t="shared" si="4"/>
        <v>109.92947657891484</v>
      </c>
      <c r="H40" s="2">
        <v>464785.11</v>
      </c>
      <c r="I40" s="2">
        <v>26786.66</v>
      </c>
      <c r="J40" s="4">
        <v>1091</v>
      </c>
      <c r="K40" s="2">
        <f t="shared" si="5"/>
        <v>450.56990834097155</v>
      </c>
    </row>
    <row r="41" spans="1:12" x14ac:dyDescent="0.45">
      <c r="B41" t="s">
        <v>4</v>
      </c>
      <c r="C41" s="2">
        <v>1301013.8899999999</v>
      </c>
      <c r="D41" s="2">
        <v>91187.47</v>
      </c>
      <c r="E41">
        <v>16175</v>
      </c>
      <c r="F41" s="2">
        <f t="shared" si="4"/>
        <v>86.071181452859349</v>
      </c>
      <c r="H41" s="2">
        <v>411343.98</v>
      </c>
      <c r="I41" s="2">
        <v>25877.77</v>
      </c>
      <c r="J41" s="4">
        <v>1092</v>
      </c>
      <c r="K41" s="2">
        <f t="shared" si="5"/>
        <v>400.38621794871796</v>
      </c>
    </row>
    <row r="42" spans="1:12" x14ac:dyDescent="0.45">
      <c r="B42" t="s">
        <v>5</v>
      </c>
      <c r="C42" s="2">
        <v>1534010.33</v>
      </c>
      <c r="D42" s="2">
        <v>88730.05</v>
      </c>
      <c r="E42">
        <v>16166</v>
      </c>
      <c r="F42" s="2">
        <f t="shared" si="4"/>
        <v>100.37983298280342</v>
      </c>
      <c r="H42" s="2">
        <v>444834.21</v>
      </c>
      <c r="I42" s="2">
        <v>25128.01</v>
      </c>
      <c r="J42" s="4">
        <v>1096</v>
      </c>
      <c r="K42" s="2">
        <f t="shared" si="5"/>
        <v>428.79764598540146</v>
      </c>
    </row>
    <row r="43" spans="1:12" x14ac:dyDescent="0.45">
      <c r="B43" t="s">
        <v>6</v>
      </c>
      <c r="C43" s="2">
        <v>1676519.12</v>
      </c>
      <c r="D43" s="2">
        <v>95246.51</v>
      </c>
      <c r="E43">
        <v>16138</v>
      </c>
      <c r="F43" s="2">
        <f t="shared" si="4"/>
        <v>109.78842669475772</v>
      </c>
      <c r="H43" s="2">
        <v>433973.49</v>
      </c>
      <c r="I43" s="2">
        <v>25941.363000000001</v>
      </c>
      <c r="J43" s="4">
        <v>1081</v>
      </c>
      <c r="K43" s="2">
        <f t="shared" si="5"/>
        <v>425.45314801110084</v>
      </c>
    </row>
    <row r="44" spans="1:12" x14ac:dyDescent="0.45">
      <c r="B44" t="s">
        <v>7</v>
      </c>
      <c r="C44" s="2">
        <v>1895175.92</v>
      </c>
      <c r="D44" s="2">
        <v>89368.52</v>
      </c>
      <c r="E44">
        <v>16185</v>
      </c>
      <c r="F44" s="2">
        <f t="shared" si="4"/>
        <v>122.61627679950571</v>
      </c>
      <c r="H44" s="2">
        <v>504528.89</v>
      </c>
      <c r="I44" s="2">
        <v>29355</v>
      </c>
      <c r="J44" s="4">
        <v>1086</v>
      </c>
      <c r="K44" s="2">
        <f t="shared" si="5"/>
        <v>491.60579189686928</v>
      </c>
    </row>
    <row r="45" spans="1:12" x14ac:dyDescent="0.45">
      <c r="B45" t="s">
        <v>8</v>
      </c>
      <c r="C45" s="2">
        <v>1761360.52</v>
      </c>
      <c r="D45" s="2">
        <v>113836.07</v>
      </c>
      <c r="E45">
        <v>16160</v>
      </c>
      <c r="F45" s="2">
        <f t="shared" si="4"/>
        <v>116.03939294554456</v>
      </c>
      <c r="H45" s="2">
        <v>483308.25</v>
      </c>
      <c r="I45" s="2">
        <v>35575.370000000003</v>
      </c>
      <c r="J45" s="4">
        <v>1088</v>
      </c>
      <c r="K45" s="2">
        <f t="shared" si="5"/>
        <v>476.9150919117647</v>
      </c>
    </row>
    <row r="46" spans="1:12" x14ac:dyDescent="0.45">
      <c r="B46" t="s">
        <v>9</v>
      </c>
      <c r="C46" s="2">
        <v>1509263.42</v>
      </c>
      <c r="D46" s="2">
        <v>19794.88</v>
      </c>
      <c r="E46">
        <v>16175</v>
      </c>
      <c r="F46" s="2">
        <f t="shared" si="4"/>
        <v>94.532197836166915</v>
      </c>
      <c r="H46" s="2">
        <v>423447.46</v>
      </c>
      <c r="I46" s="2">
        <v>30948.22</v>
      </c>
      <c r="J46" s="4">
        <v>1083</v>
      </c>
      <c r="K46" s="2">
        <f t="shared" si="5"/>
        <v>419.57126500461686</v>
      </c>
    </row>
    <row r="47" spans="1:12" x14ac:dyDescent="0.45">
      <c r="B47" t="s">
        <v>10</v>
      </c>
      <c r="C47" s="2">
        <v>1586948.34</v>
      </c>
      <c r="D47" s="2">
        <v>106555.63</v>
      </c>
      <c r="E47">
        <v>16203</v>
      </c>
      <c r="F47" s="2">
        <f t="shared" si="4"/>
        <v>104.51792692711227</v>
      </c>
      <c r="H47" s="2">
        <v>419215.73</v>
      </c>
      <c r="I47" s="2">
        <v>27883.35</v>
      </c>
      <c r="J47" s="4">
        <v>1083</v>
      </c>
      <c r="K47" s="2">
        <f t="shared" si="5"/>
        <v>412.8338688827331</v>
      </c>
    </row>
    <row r="48" spans="1:12" x14ac:dyDescent="0.45">
      <c r="B48" t="s">
        <v>11</v>
      </c>
      <c r="C48" s="2">
        <v>2026504.23</v>
      </c>
      <c r="D48" s="2">
        <v>95428.88</v>
      </c>
      <c r="E48">
        <v>16201</v>
      </c>
      <c r="F48" s="2">
        <f t="shared" si="4"/>
        <v>130.97544040491326</v>
      </c>
      <c r="H48" s="2">
        <v>437796.21</v>
      </c>
      <c r="I48" s="2">
        <v>27827.27</v>
      </c>
      <c r="J48" s="4">
        <v>1088</v>
      </c>
      <c r="K48" s="2">
        <f t="shared" si="5"/>
        <v>427.9627573529412</v>
      </c>
    </row>
    <row r="49" spans="1:12" x14ac:dyDescent="0.45">
      <c r="B49" t="s">
        <v>12</v>
      </c>
      <c r="C49" s="2">
        <v>2092341.54</v>
      </c>
      <c r="D49" s="2">
        <v>101334.42</v>
      </c>
      <c r="E49">
        <v>16187</v>
      </c>
      <c r="F49" s="2">
        <f t="shared" si="4"/>
        <v>135.52084759374807</v>
      </c>
      <c r="H49" s="2">
        <v>438564.17</v>
      </c>
      <c r="I49" s="2">
        <v>22174.46</v>
      </c>
      <c r="J49" s="4">
        <v>1085</v>
      </c>
      <c r="K49" s="2">
        <f>(H49+I49)/J49</f>
        <v>424.64389861751152</v>
      </c>
    </row>
    <row r="50" spans="1:12" x14ac:dyDescent="0.45">
      <c r="E50" t="s">
        <v>39</v>
      </c>
      <c r="G50" s="2">
        <f>SUM(F38:F49)/12</f>
        <v>116.61374851465122</v>
      </c>
      <c r="J50" t="s">
        <v>39</v>
      </c>
      <c r="L50" s="2">
        <f>SUM(K38:K49)/12</f>
        <v>438.78556838669584</v>
      </c>
    </row>
    <row r="51" spans="1:12" x14ac:dyDescent="0.45">
      <c r="C51" t="s">
        <v>30</v>
      </c>
      <c r="H51" t="s">
        <v>40</v>
      </c>
    </row>
    <row r="53" spans="1:12" x14ac:dyDescent="0.45">
      <c r="A53" t="s">
        <v>18</v>
      </c>
      <c r="B53">
        <v>2020</v>
      </c>
      <c r="C53" t="s">
        <v>13</v>
      </c>
      <c r="D53" t="s">
        <v>14</v>
      </c>
      <c r="E53" t="s">
        <v>22</v>
      </c>
      <c r="F53" t="s">
        <v>37</v>
      </c>
      <c r="H53" t="s">
        <v>13</v>
      </c>
      <c r="I53" t="s">
        <v>14</v>
      </c>
      <c r="J53" t="s">
        <v>22</v>
      </c>
      <c r="K53" t="s">
        <v>37</v>
      </c>
    </row>
    <row r="54" spans="1:12" x14ac:dyDescent="0.45">
      <c r="B54" t="s">
        <v>1</v>
      </c>
      <c r="C54" s="2">
        <v>2247144.0699999998</v>
      </c>
      <c r="D54" s="2">
        <v>128725.93</v>
      </c>
      <c r="E54">
        <v>16163</v>
      </c>
      <c r="F54" s="2">
        <f>(C54+D54)/E54</f>
        <v>146.99436985708098</v>
      </c>
      <c r="H54" s="2">
        <v>475527.9</v>
      </c>
      <c r="I54" s="2">
        <v>28999.18</v>
      </c>
      <c r="J54" s="3">
        <v>1083</v>
      </c>
      <c r="K54" s="2">
        <f>(H54+I54)/J54</f>
        <v>465.8606463527239</v>
      </c>
    </row>
    <row r="55" spans="1:12" x14ac:dyDescent="0.45">
      <c r="B55" t="s">
        <v>2</v>
      </c>
      <c r="C55" s="2">
        <v>1908495.34</v>
      </c>
      <c r="D55" s="2">
        <v>88774.080000000002</v>
      </c>
      <c r="E55">
        <v>16151</v>
      </c>
      <c r="F55" s="2">
        <f>(C55+D55)/E55</f>
        <v>123.66227602006069</v>
      </c>
      <c r="H55" s="2">
        <v>422079.13</v>
      </c>
      <c r="I55" s="2">
        <v>25792.77</v>
      </c>
      <c r="J55" s="4">
        <v>1086</v>
      </c>
      <c r="K55" s="2">
        <f>(H55+I55)/J55</f>
        <v>412.40506445672196</v>
      </c>
    </row>
    <row r="56" spans="1:12" x14ac:dyDescent="0.45">
      <c r="B56" t="s">
        <v>3</v>
      </c>
      <c r="C56" s="2">
        <v>1510778.68</v>
      </c>
      <c r="D56" s="2">
        <v>70886.63</v>
      </c>
      <c r="E56">
        <v>16171</v>
      </c>
      <c r="F56" s="2">
        <f>(C56+D56)/E56</f>
        <v>97.808750850287552</v>
      </c>
      <c r="H56" s="2">
        <v>376588.19</v>
      </c>
      <c r="I56" s="2">
        <v>24755.61</v>
      </c>
      <c r="J56" s="4">
        <v>1086</v>
      </c>
      <c r="K56" s="2">
        <f>(H56+I56)/J56</f>
        <v>369.56151012891343</v>
      </c>
    </row>
    <row r="57" spans="1:12" x14ac:dyDescent="0.45">
      <c r="B57" t="s">
        <v>4</v>
      </c>
      <c r="C57" s="2">
        <v>1484026.31</v>
      </c>
      <c r="D57" s="2">
        <v>87416.95</v>
      </c>
      <c r="E57">
        <v>16210</v>
      </c>
      <c r="F57" s="2">
        <f>(C57+D57)/E57</f>
        <v>96.942829117828495</v>
      </c>
      <c r="H57" s="2">
        <v>353407.84</v>
      </c>
      <c r="I57" s="2">
        <v>22412.2</v>
      </c>
      <c r="J57" s="4">
        <v>1089</v>
      </c>
      <c r="K57" s="2">
        <f>(H57+I57)/J57</f>
        <v>345.10563820018371</v>
      </c>
    </row>
    <row r="58" spans="1:12" x14ac:dyDescent="0.45">
      <c r="B58" t="s">
        <v>5</v>
      </c>
      <c r="C58" s="2">
        <v>1497237.65</v>
      </c>
      <c r="D58" s="2">
        <v>92489.52</v>
      </c>
      <c r="E58">
        <v>16252</v>
      </c>
      <c r="F58" s="2">
        <f>(C58+D58)/E58</f>
        <v>97.817325252276632</v>
      </c>
      <c r="H58" s="2">
        <v>385233.63</v>
      </c>
      <c r="I58" s="2">
        <v>23587.27</v>
      </c>
      <c r="J58" s="4">
        <v>1089</v>
      </c>
      <c r="K58" s="2">
        <f>(H58+I58)/J58</f>
        <v>375.40945821854916</v>
      </c>
    </row>
  </sheetData>
  <mergeCells count="1"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workbookViewId="0">
      <selection activeCell="B5" sqref="B5:G17"/>
    </sheetView>
  </sheetViews>
  <sheetFormatPr defaultRowHeight="14.25" x14ac:dyDescent="0.45"/>
  <cols>
    <col min="2" max="2" width="6.9296875" customWidth="1"/>
    <col min="3" max="3" width="19.59765625" customWidth="1"/>
    <col min="4" max="4" width="6.9296875" customWidth="1"/>
    <col min="5" max="5" width="19.59765625" customWidth="1"/>
    <col min="6" max="6" width="6.9296875" customWidth="1"/>
    <col min="7" max="7" width="19.59765625" customWidth="1"/>
    <col min="8" max="8" width="17.73046875" bestFit="1" customWidth="1"/>
  </cols>
  <sheetData>
    <row r="1" spans="1:8" x14ac:dyDescent="0.45">
      <c r="A1" t="s">
        <v>32</v>
      </c>
    </row>
    <row r="3" spans="1:8" x14ac:dyDescent="0.45">
      <c r="A3" t="s">
        <v>25</v>
      </c>
      <c r="B3" t="s">
        <v>33</v>
      </c>
    </row>
    <row r="5" spans="1:8" x14ac:dyDescent="0.45">
      <c r="A5" t="s">
        <v>21</v>
      </c>
      <c r="B5" s="27">
        <v>2018</v>
      </c>
      <c r="C5" s="27"/>
      <c r="D5" s="27">
        <v>2019</v>
      </c>
      <c r="E5" s="27"/>
      <c r="F5" s="27">
        <v>2020</v>
      </c>
      <c r="G5" s="27"/>
    </row>
    <row r="6" spans="1:8" x14ac:dyDescent="0.45">
      <c r="B6" s="28" t="s">
        <v>54</v>
      </c>
      <c r="C6" s="29">
        <v>40602.71</v>
      </c>
      <c r="D6" s="28" t="s">
        <v>54</v>
      </c>
      <c r="E6" s="29">
        <v>35248.46</v>
      </c>
      <c r="F6" s="28" t="s">
        <v>54</v>
      </c>
      <c r="G6" s="29">
        <v>15456.87</v>
      </c>
    </row>
    <row r="7" spans="1:8" x14ac:dyDescent="0.45">
      <c r="B7" s="28"/>
      <c r="C7" s="29"/>
      <c r="D7" s="28"/>
      <c r="E7" s="29"/>
      <c r="F7" s="28"/>
      <c r="G7" s="29"/>
    </row>
    <row r="8" spans="1:8" x14ac:dyDescent="0.45">
      <c r="B8" s="28"/>
      <c r="C8" s="29"/>
      <c r="D8" s="28"/>
      <c r="E8" s="29"/>
      <c r="F8" s="28"/>
      <c r="G8" s="29"/>
    </row>
    <row r="9" spans="1:8" x14ac:dyDescent="0.45">
      <c r="B9" s="28" t="s">
        <v>55</v>
      </c>
      <c r="C9" s="29">
        <v>49331.86</v>
      </c>
      <c r="D9" s="28" t="s">
        <v>55</v>
      </c>
      <c r="E9" s="29">
        <v>18980.759999999998</v>
      </c>
      <c r="F9" s="28" t="s">
        <v>55</v>
      </c>
      <c r="G9" s="28"/>
      <c r="H9" s="30"/>
    </row>
    <row r="10" spans="1:8" x14ac:dyDescent="0.45">
      <c r="B10" s="28"/>
      <c r="C10" s="29"/>
      <c r="D10" s="28"/>
      <c r="E10" s="29"/>
      <c r="F10" s="28"/>
      <c r="G10" s="28"/>
      <c r="H10" s="30"/>
    </row>
    <row r="11" spans="1:8" x14ac:dyDescent="0.45">
      <c r="B11" s="28"/>
      <c r="C11" s="29"/>
      <c r="D11" s="28"/>
      <c r="E11" s="29"/>
      <c r="F11" s="28"/>
      <c r="G11" s="28"/>
      <c r="H11" s="30"/>
    </row>
    <row r="12" spans="1:8" x14ac:dyDescent="0.45">
      <c r="B12" s="28" t="s">
        <v>56</v>
      </c>
      <c r="C12" s="29">
        <v>23204.080000000002</v>
      </c>
      <c r="D12" s="28" t="s">
        <v>56</v>
      </c>
      <c r="E12" s="29">
        <v>19309.150000000001</v>
      </c>
      <c r="F12" s="28" t="s">
        <v>56</v>
      </c>
      <c r="G12" s="28"/>
      <c r="H12" s="30"/>
    </row>
    <row r="13" spans="1:8" x14ac:dyDescent="0.45">
      <c r="B13" s="28"/>
      <c r="C13" s="29"/>
      <c r="D13" s="28"/>
      <c r="E13" s="29"/>
      <c r="F13" s="28"/>
      <c r="G13" s="28"/>
      <c r="H13" s="30"/>
    </row>
    <row r="14" spans="1:8" x14ac:dyDescent="0.45">
      <c r="B14" s="28"/>
      <c r="C14" s="29"/>
      <c r="D14" s="28"/>
      <c r="E14" s="29"/>
      <c r="F14" s="28"/>
      <c r="G14" s="28"/>
      <c r="H14" s="30"/>
    </row>
    <row r="15" spans="1:8" x14ac:dyDescent="0.45">
      <c r="B15" s="28" t="s">
        <v>57</v>
      </c>
      <c r="C15" s="29">
        <v>23315.34</v>
      </c>
      <c r="D15" s="28" t="s">
        <v>57</v>
      </c>
      <c r="E15" s="29">
        <v>16711.27</v>
      </c>
      <c r="F15" s="28" t="s">
        <v>57</v>
      </c>
      <c r="G15" s="28"/>
      <c r="H15" s="30"/>
    </row>
    <row r="16" spans="1:8" x14ac:dyDescent="0.45">
      <c r="B16" s="28"/>
      <c r="C16" s="29"/>
      <c r="D16" s="28"/>
      <c r="E16" s="29"/>
      <c r="F16" s="28"/>
      <c r="G16" s="28"/>
      <c r="H16" s="30"/>
    </row>
    <row r="17" spans="2:8" x14ac:dyDescent="0.45">
      <c r="B17" s="28"/>
      <c r="C17" s="29"/>
      <c r="D17" s="28"/>
      <c r="E17" s="29"/>
      <c r="F17" s="28"/>
      <c r="G17" s="28"/>
      <c r="H17" s="30"/>
    </row>
  </sheetData>
  <mergeCells count="30">
    <mergeCell ref="E12:E14"/>
    <mergeCell ref="E15:E17"/>
    <mergeCell ref="C6:C8"/>
    <mergeCell ref="C9:C11"/>
    <mergeCell ref="C12:C14"/>
    <mergeCell ref="C15:C17"/>
    <mergeCell ref="H9:H11"/>
    <mergeCell ref="H12:H14"/>
    <mergeCell ref="H15:H17"/>
    <mergeCell ref="F6:F8"/>
    <mergeCell ref="F9:F11"/>
    <mergeCell ref="F12:F14"/>
    <mergeCell ref="F15:F17"/>
    <mergeCell ref="G9:G11"/>
    <mergeCell ref="G12:G14"/>
    <mergeCell ref="G15:G17"/>
    <mergeCell ref="B12:B14"/>
    <mergeCell ref="B15:B17"/>
    <mergeCell ref="D6:D8"/>
    <mergeCell ref="D9:D11"/>
    <mergeCell ref="D12:D14"/>
    <mergeCell ref="D15:D17"/>
    <mergeCell ref="B5:C5"/>
    <mergeCell ref="D5:E5"/>
    <mergeCell ref="F5:G5"/>
    <mergeCell ref="B6:B8"/>
    <mergeCell ref="B9:B11"/>
    <mergeCell ref="G6:G8"/>
    <mergeCell ref="E6:E8"/>
    <mergeCell ref="E9:E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80"/>
  <sheetViews>
    <sheetView workbookViewId="0">
      <selection activeCell="P4" sqref="P4:R10"/>
    </sheetView>
  </sheetViews>
  <sheetFormatPr defaultRowHeight="14.25" x14ac:dyDescent="0.45"/>
  <cols>
    <col min="2" max="2" width="13.86328125" bestFit="1" customWidth="1"/>
    <col min="3" max="3" width="15" bestFit="1" customWidth="1"/>
    <col min="4" max="4" width="16.265625" bestFit="1" customWidth="1"/>
    <col min="5" max="5" width="12.73046875" bestFit="1" customWidth="1"/>
    <col min="6" max="6" width="20" customWidth="1"/>
    <col min="7" max="7" width="16.3984375" bestFit="1" customWidth="1"/>
    <col min="8" max="8" width="10.19921875" bestFit="1" customWidth="1"/>
    <col min="9" max="9" width="11.53125" bestFit="1" customWidth="1"/>
    <col min="11" max="11" width="12.59765625" customWidth="1"/>
    <col min="13" max="13" width="14.9296875" customWidth="1"/>
    <col min="14" max="14" width="12.53125" customWidth="1"/>
    <col min="16" max="16" width="20.59765625" customWidth="1"/>
    <col min="17" max="17" width="18.265625" customWidth="1"/>
    <col min="18" max="18" width="28.796875" customWidth="1"/>
  </cols>
  <sheetData>
    <row r="1" spans="1:18" x14ac:dyDescent="0.45">
      <c r="A1" t="s">
        <v>45</v>
      </c>
    </row>
    <row r="2" spans="1:18" x14ac:dyDescent="0.45">
      <c r="A2" t="s">
        <v>25</v>
      </c>
    </row>
    <row r="3" spans="1:18" x14ac:dyDescent="0.45">
      <c r="A3" t="s">
        <v>46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  <c r="G3" t="s">
        <v>52</v>
      </c>
      <c r="I3">
        <v>2017</v>
      </c>
      <c r="J3" t="s">
        <v>82</v>
      </c>
      <c r="K3" t="s">
        <v>78</v>
      </c>
      <c r="L3" t="s">
        <v>79</v>
      </c>
      <c r="M3" t="s">
        <v>81</v>
      </c>
      <c r="N3" t="s">
        <v>80</v>
      </c>
    </row>
    <row r="4" spans="1:18" x14ac:dyDescent="0.45">
      <c r="A4">
        <v>2017</v>
      </c>
      <c r="B4">
        <v>1</v>
      </c>
      <c r="C4">
        <v>18171</v>
      </c>
      <c r="D4">
        <v>11284</v>
      </c>
      <c r="E4">
        <v>6887</v>
      </c>
      <c r="F4">
        <v>62.0989</v>
      </c>
      <c r="G4">
        <v>37.9011</v>
      </c>
      <c r="I4" t="s">
        <v>30</v>
      </c>
      <c r="J4">
        <f>(C4+C9)</f>
        <v>18306</v>
      </c>
      <c r="K4">
        <f>(D4+D9)</f>
        <v>11371</v>
      </c>
      <c r="L4">
        <f>(E4+E9)</f>
        <v>6935</v>
      </c>
      <c r="M4" s="20">
        <f>(K4/J4)</f>
        <v>0.62116246039549872</v>
      </c>
      <c r="N4" s="19">
        <f>(L4/J4)</f>
        <v>0.37883753960450128</v>
      </c>
      <c r="P4" s="21" t="s">
        <v>73</v>
      </c>
      <c r="Q4" s="21" t="s">
        <v>30</v>
      </c>
      <c r="R4" s="21" t="s">
        <v>67</v>
      </c>
    </row>
    <row r="5" spans="1:18" x14ac:dyDescent="0.45">
      <c r="A5">
        <v>2017</v>
      </c>
      <c r="B5">
        <v>2</v>
      </c>
      <c r="C5">
        <v>2</v>
      </c>
      <c r="D5">
        <v>1</v>
      </c>
      <c r="E5">
        <v>1</v>
      </c>
      <c r="F5">
        <v>50</v>
      </c>
      <c r="G5">
        <v>50</v>
      </c>
      <c r="I5" t="s">
        <v>83</v>
      </c>
      <c r="J5">
        <f>(C5+C6+C7+C8+C10)</f>
        <v>1202</v>
      </c>
      <c r="K5">
        <f>(D5+D6+D7+D8+D10)</f>
        <v>806</v>
      </c>
      <c r="L5">
        <f>(E5+E6+E7+E8+E10)</f>
        <v>396</v>
      </c>
      <c r="M5" s="19">
        <f>(K5/J5)</f>
        <v>0.67054908485856901</v>
      </c>
      <c r="N5" s="19">
        <f>(L5/J5)</f>
        <v>0.32945091514143093</v>
      </c>
      <c r="P5" s="22">
        <v>2017</v>
      </c>
      <c r="Q5" s="25">
        <v>0.62116246039549872</v>
      </c>
      <c r="R5" s="25">
        <v>0.67054908485856901</v>
      </c>
    </row>
    <row r="6" spans="1:18" x14ac:dyDescent="0.45">
      <c r="A6">
        <v>2017</v>
      </c>
      <c r="B6">
        <v>3</v>
      </c>
      <c r="C6">
        <v>5</v>
      </c>
      <c r="D6">
        <v>5</v>
      </c>
      <c r="E6">
        <v>0</v>
      </c>
      <c r="F6">
        <v>100</v>
      </c>
      <c r="G6">
        <v>0</v>
      </c>
      <c r="P6" s="22">
        <v>2018</v>
      </c>
      <c r="Q6" s="25">
        <v>0.63053918358437022</v>
      </c>
      <c r="R6" s="25">
        <v>0.68376787216148027</v>
      </c>
    </row>
    <row r="7" spans="1:18" x14ac:dyDescent="0.45">
      <c r="A7">
        <v>2017</v>
      </c>
      <c r="B7">
        <v>4</v>
      </c>
      <c r="C7">
        <v>961</v>
      </c>
      <c r="D7">
        <v>628</v>
      </c>
      <c r="E7">
        <v>333</v>
      </c>
      <c r="F7">
        <v>65.348600000000005</v>
      </c>
      <c r="G7">
        <v>34.651400000000002</v>
      </c>
      <c r="P7" s="22">
        <v>2019</v>
      </c>
      <c r="Q7" s="25">
        <v>0.65894402453718914</v>
      </c>
      <c r="R7" s="25">
        <v>0.72419627749576987</v>
      </c>
    </row>
    <row r="8" spans="1:18" x14ac:dyDescent="0.45">
      <c r="A8">
        <v>2017</v>
      </c>
      <c r="B8">
        <v>5</v>
      </c>
      <c r="C8">
        <v>230</v>
      </c>
      <c r="D8">
        <v>168</v>
      </c>
      <c r="E8">
        <v>62</v>
      </c>
      <c r="F8">
        <v>73.043499999999995</v>
      </c>
      <c r="G8">
        <v>26.956499999999998</v>
      </c>
      <c r="P8" s="16">
        <v>43831</v>
      </c>
      <c r="Q8" s="25">
        <v>0.83921994807703915</v>
      </c>
      <c r="R8" s="25">
        <v>0.91985428051001816</v>
      </c>
    </row>
    <row r="9" spans="1:18" x14ac:dyDescent="0.45">
      <c r="A9">
        <v>2017</v>
      </c>
      <c r="B9">
        <v>6</v>
      </c>
      <c r="C9">
        <v>135</v>
      </c>
      <c r="D9">
        <v>87</v>
      </c>
      <c r="E9">
        <v>48</v>
      </c>
      <c r="F9">
        <v>64.444400000000002</v>
      </c>
      <c r="G9">
        <v>35.555599999999998</v>
      </c>
      <c r="P9" s="16">
        <v>43862</v>
      </c>
      <c r="Q9" s="26">
        <v>0.99487982651647489</v>
      </c>
      <c r="R9" s="25">
        <v>0.99726775956284153</v>
      </c>
    </row>
    <row r="10" spans="1:18" x14ac:dyDescent="0.45">
      <c r="A10">
        <v>2017</v>
      </c>
      <c r="B10">
        <v>8</v>
      </c>
      <c r="C10">
        <v>4</v>
      </c>
      <c r="D10">
        <v>4</v>
      </c>
      <c r="E10">
        <v>0</v>
      </c>
      <c r="F10">
        <v>100</v>
      </c>
      <c r="G10">
        <v>0</v>
      </c>
      <c r="P10" s="16">
        <v>43891</v>
      </c>
      <c r="Q10" s="25">
        <v>1</v>
      </c>
      <c r="R10" s="25">
        <v>1</v>
      </c>
    </row>
    <row r="11" spans="1:18" x14ac:dyDescent="0.45">
      <c r="A11" t="s">
        <v>21</v>
      </c>
      <c r="Q11" s="24"/>
      <c r="R11" s="24"/>
    </row>
    <row r="12" spans="1:18" x14ac:dyDescent="0.45">
      <c r="A12" t="s">
        <v>46</v>
      </c>
      <c r="B12" t="s">
        <v>47</v>
      </c>
      <c r="C12" t="s">
        <v>48</v>
      </c>
      <c r="D12" t="s">
        <v>49</v>
      </c>
      <c r="E12" t="s">
        <v>50</v>
      </c>
      <c r="F12" t="s">
        <v>51</v>
      </c>
      <c r="G12" t="s">
        <v>52</v>
      </c>
      <c r="I12">
        <v>2018</v>
      </c>
      <c r="J12" t="s">
        <v>82</v>
      </c>
      <c r="K12" t="s">
        <v>78</v>
      </c>
      <c r="L12" t="s">
        <v>79</v>
      </c>
      <c r="M12" t="s">
        <v>81</v>
      </c>
      <c r="N12" t="s">
        <v>80</v>
      </c>
      <c r="Q12" s="24"/>
      <c r="R12" s="24"/>
    </row>
    <row r="13" spans="1:18" x14ac:dyDescent="0.45">
      <c r="A13">
        <v>2018</v>
      </c>
      <c r="B13">
        <v>1</v>
      </c>
      <c r="C13">
        <v>18199</v>
      </c>
      <c r="D13">
        <v>11481</v>
      </c>
      <c r="E13">
        <v>6718</v>
      </c>
      <c r="F13">
        <v>63.085900000000002</v>
      </c>
      <c r="G13">
        <v>36.914099999999998</v>
      </c>
      <c r="I13" t="s">
        <v>30</v>
      </c>
      <c r="J13">
        <f>(C13+C18)</f>
        <v>18324</v>
      </c>
      <c r="K13">
        <f>(D13+D18)</f>
        <v>11554</v>
      </c>
      <c r="L13">
        <f>(E13+E18)</f>
        <v>6770</v>
      </c>
      <c r="M13" s="20">
        <f>(K13/J13)</f>
        <v>0.63053918358437022</v>
      </c>
      <c r="N13" s="19">
        <f>(L13/J13)</f>
        <v>0.36946081641562978</v>
      </c>
    </row>
    <row r="14" spans="1:18" x14ac:dyDescent="0.45">
      <c r="A14">
        <v>2018</v>
      </c>
      <c r="B14">
        <v>2</v>
      </c>
      <c r="C14">
        <v>2</v>
      </c>
      <c r="D14">
        <v>1</v>
      </c>
      <c r="E14">
        <v>1</v>
      </c>
      <c r="F14">
        <v>50</v>
      </c>
      <c r="G14">
        <v>50</v>
      </c>
      <c r="I14" t="s">
        <v>83</v>
      </c>
      <c r="J14">
        <f>(C14+C15+C16+C17+C19)</f>
        <v>1189</v>
      </c>
      <c r="K14">
        <f>(D14+D15+D16+D17+D19)</f>
        <v>813</v>
      </c>
      <c r="L14">
        <f>(E14+E15+E16+E17+E19)</f>
        <v>376</v>
      </c>
      <c r="M14" s="19">
        <f>(K14/J14)</f>
        <v>0.68376787216148027</v>
      </c>
      <c r="N14" s="19">
        <f>(L14/J14)</f>
        <v>0.31623212783851978</v>
      </c>
    </row>
    <row r="15" spans="1:18" x14ac:dyDescent="0.45">
      <c r="A15">
        <v>2018</v>
      </c>
      <c r="B15">
        <v>3</v>
      </c>
      <c r="C15">
        <v>5</v>
      </c>
      <c r="D15">
        <v>5</v>
      </c>
      <c r="E15">
        <v>0</v>
      </c>
      <c r="F15">
        <v>100</v>
      </c>
      <c r="G15">
        <v>0</v>
      </c>
    </row>
    <row r="16" spans="1:18" x14ac:dyDescent="0.45">
      <c r="A16">
        <v>2018</v>
      </c>
      <c r="B16">
        <v>4</v>
      </c>
      <c r="C16">
        <v>954</v>
      </c>
      <c r="D16">
        <v>641</v>
      </c>
      <c r="E16">
        <v>313</v>
      </c>
      <c r="F16">
        <v>67.190799999999996</v>
      </c>
      <c r="G16">
        <v>32.809199999999997</v>
      </c>
    </row>
    <row r="17" spans="1:14" x14ac:dyDescent="0.45">
      <c r="A17">
        <v>2018</v>
      </c>
      <c r="B17">
        <v>5</v>
      </c>
      <c r="C17">
        <v>224</v>
      </c>
      <c r="D17">
        <v>162</v>
      </c>
      <c r="E17">
        <v>62</v>
      </c>
      <c r="F17">
        <v>72.321399999999997</v>
      </c>
      <c r="G17">
        <v>27.678599999999999</v>
      </c>
    </row>
    <row r="18" spans="1:14" x14ac:dyDescent="0.45">
      <c r="A18">
        <v>2018</v>
      </c>
      <c r="B18">
        <v>6</v>
      </c>
      <c r="C18">
        <v>125</v>
      </c>
      <c r="D18">
        <v>73</v>
      </c>
      <c r="E18">
        <v>52</v>
      </c>
      <c r="F18">
        <v>58.4</v>
      </c>
      <c r="G18">
        <v>41.6</v>
      </c>
    </row>
    <row r="19" spans="1:14" x14ac:dyDescent="0.45">
      <c r="A19">
        <v>2018</v>
      </c>
      <c r="B19">
        <v>8</v>
      </c>
      <c r="C19">
        <v>4</v>
      </c>
      <c r="D19">
        <v>4</v>
      </c>
      <c r="E19">
        <v>0</v>
      </c>
      <c r="F19">
        <v>100</v>
      </c>
      <c r="G19">
        <v>0</v>
      </c>
    </row>
    <row r="20" spans="1:14" x14ac:dyDescent="0.45">
      <c r="A20">
        <v>2018</v>
      </c>
      <c r="B20">
        <v>11</v>
      </c>
      <c r="C20">
        <v>1</v>
      </c>
      <c r="D20">
        <v>1</v>
      </c>
      <c r="E20">
        <v>0</v>
      </c>
      <c r="F20">
        <v>100</v>
      </c>
      <c r="G20">
        <v>0</v>
      </c>
    </row>
    <row r="21" spans="1:14" x14ac:dyDescent="0.45">
      <c r="A21" t="s">
        <v>20</v>
      </c>
    </row>
    <row r="22" spans="1:14" x14ac:dyDescent="0.45">
      <c r="A22" t="s">
        <v>46</v>
      </c>
      <c r="B22" t="s">
        <v>47</v>
      </c>
      <c r="C22" t="s">
        <v>48</v>
      </c>
      <c r="D22" t="s">
        <v>49</v>
      </c>
      <c r="E22" t="s">
        <v>50</v>
      </c>
      <c r="F22" t="s">
        <v>51</v>
      </c>
      <c r="G22" t="s">
        <v>52</v>
      </c>
      <c r="I22">
        <v>2018</v>
      </c>
      <c r="J22" t="s">
        <v>82</v>
      </c>
      <c r="K22" t="s">
        <v>78</v>
      </c>
      <c r="L22" t="s">
        <v>79</v>
      </c>
      <c r="M22" t="s">
        <v>81</v>
      </c>
      <c r="N22" t="s">
        <v>80</v>
      </c>
    </row>
    <row r="23" spans="1:14" x14ac:dyDescent="0.45">
      <c r="A23">
        <v>2019</v>
      </c>
      <c r="B23">
        <v>1</v>
      </c>
      <c r="C23">
        <v>18131</v>
      </c>
      <c r="D23">
        <v>11955</v>
      </c>
      <c r="E23">
        <v>6176</v>
      </c>
      <c r="F23">
        <v>65.936800000000005</v>
      </c>
      <c r="G23">
        <v>34.063200000000002</v>
      </c>
      <c r="I23" t="s">
        <v>30</v>
      </c>
      <c r="J23">
        <f>(C23+C28)</f>
        <v>18258</v>
      </c>
      <c r="K23">
        <f>(D23+D28)</f>
        <v>12031</v>
      </c>
      <c r="L23">
        <f>(E23+E28)</f>
        <v>6227</v>
      </c>
      <c r="M23" s="20">
        <f>(K23/J23)</f>
        <v>0.65894402453718914</v>
      </c>
      <c r="N23" s="19">
        <f>(L23/J23)</f>
        <v>0.3410559754628108</v>
      </c>
    </row>
    <row r="24" spans="1:14" x14ac:dyDescent="0.45">
      <c r="A24">
        <v>2019</v>
      </c>
      <c r="B24">
        <v>2</v>
      </c>
      <c r="C24">
        <v>2</v>
      </c>
      <c r="D24">
        <v>1</v>
      </c>
      <c r="E24">
        <v>1</v>
      </c>
      <c r="F24">
        <v>50</v>
      </c>
      <c r="G24">
        <v>50</v>
      </c>
      <c r="I24" t="s">
        <v>83</v>
      </c>
      <c r="J24">
        <f>(C24+C25+C26+C27+C29)</f>
        <v>1182</v>
      </c>
      <c r="K24">
        <f>(D24+D25+D26+D27+D29)</f>
        <v>856</v>
      </c>
      <c r="L24">
        <f>(E24+E25+E26+E27+E29)</f>
        <v>326</v>
      </c>
      <c r="M24" s="19">
        <f>(K24/J24)</f>
        <v>0.72419627749576987</v>
      </c>
      <c r="N24" s="19">
        <f>(L24/J24)</f>
        <v>0.27580372250423013</v>
      </c>
    </row>
    <row r="25" spans="1:14" x14ac:dyDescent="0.45">
      <c r="A25">
        <v>2019</v>
      </c>
      <c r="B25">
        <v>3</v>
      </c>
      <c r="C25">
        <v>5</v>
      </c>
      <c r="D25">
        <v>5</v>
      </c>
      <c r="E25">
        <v>0</v>
      </c>
      <c r="F25">
        <v>100</v>
      </c>
      <c r="G25">
        <v>0</v>
      </c>
    </row>
    <row r="26" spans="1:14" x14ac:dyDescent="0.45">
      <c r="A26">
        <v>2019</v>
      </c>
      <c r="B26">
        <v>4</v>
      </c>
      <c r="C26">
        <v>938</v>
      </c>
      <c r="D26">
        <v>665</v>
      </c>
      <c r="E26">
        <v>273</v>
      </c>
      <c r="F26">
        <v>70.895499999999998</v>
      </c>
      <c r="G26">
        <v>29.104500000000002</v>
      </c>
    </row>
    <row r="27" spans="1:14" x14ac:dyDescent="0.45">
      <c r="A27">
        <v>2019</v>
      </c>
      <c r="B27">
        <v>5</v>
      </c>
      <c r="C27">
        <v>233</v>
      </c>
      <c r="D27">
        <v>182</v>
      </c>
      <c r="E27">
        <v>51</v>
      </c>
      <c r="F27">
        <v>78.111599999999996</v>
      </c>
      <c r="G27">
        <v>21.888400000000001</v>
      </c>
    </row>
    <row r="28" spans="1:14" x14ac:dyDescent="0.45">
      <c r="A28">
        <v>2019</v>
      </c>
      <c r="B28">
        <v>6</v>
      </c>
      <c r="C28">
        <v>127</v>
      </c>
      <c r="D28">
        <v>76</v>
      </c>
      <c r="E28">
        <v>51</v>
      </c>
      <c r="F28">
        <v>59.842500000000001</v>
      </c>
      <c r="G28">
        <v>40.157499999999999</v>
      </c>
    </row>
    <row r="29" spans="1:14" x14ac:dyDescent="0.45">
      <c r="A29">
        <v>2019</v>
      </c>
      <c r="B29">
        <v>8</v>
      </c>
      <c r="C29">
        <v>4</v>
      </c>
      <c r="D29">
        <v>3</v>
      </c>
      <c r="E29">
        <v>1</v>
      </c>
      <c r="F29">
        <v>75</v>
      </c>
      <c r="G29">
        <v>25</v>
      </c>
    </row>
    <row r="30" spans="1:14" x14ac:dyDescent="0.45">
      <c r="A30">
        <v>2019</v>
      </c>
      <c r="B30">
        <v>11</v>
      </c>
      <c r="C30">
        <v>1</v>
      </c>
      <c r="D30">
        <v>1</v>
      </c>
      <c r="E30">
        <v>0</v>
      </c>
      <c r="F30">
        <v>100</v>
      </c>
      <c r="G30">
        <v>0</v>
      </c>
    </row>
    <row r="31" spans="1:14" x14ac:dyDescent="0.45">
      <c r="A31" t="s">
        <v>18</v>
      </c>
    </row>
    <row r="32" spans="1:14" x14ac:dyDescent="0.45">
      <c r="A32" t="s">
        <v>53</v>
      </c>
      <c r="B32" t="s">
        <v>47</v>
      </c>
      <c r="C32" t="s">
        <v>48</v>
      </c>
      <c r="D32" t="s">
        <v>49</v>
      </c>
      <c r="E32" t="s">
        <v>50</v>
      </c>
      <c r="F32" t="s">
        <v>51</v>
      </c>
      <c r="G32" t="s">
        <v>52</v>
      </c>
      <c r="H32" t="s">
        <v>46</v>
      </c>
      <c r="I32">
        <v>2018</v>
      </c>
      <c r="J32" t="s">
        <v>82</v>
      </c>
      <c r="K32" t="s">
        <v>78</v>
      </c>
      <c r="L32" t="s">
        <v>79</v>
      </c>
      <c r="M32" t="s">
        <v>81</v>
      </c>
      <c r="N32" t="s">
        <v>80</v>
      </c>
    </row>
    <row r="33" spans="1:14" x14ac:dyDescent="0.45">
      <c r="A33">
        <v>202001</v>
      </c>
      <c r="B33">
        <v>1</v>
      </c>
      <c r="C33">
        <v>16451</v>
      </c>
      <c r="D33">
        <v>13801</v>
      </c>
      <c r="E33">
        <v>2650</v>
      </c>
      <c r="F33">
        <v>83.891599999999997</v>
      </c>
      <c r="G33">
        <v>16.1084</v>
      </c>
      <c r="H33">
        <v>2020</v>
      </c>
      <c r="I33" t="s">
        <v>30</v>
      </c>
      <c r="J33">
        <f>(C33+C38)</f>
        <v>16563</v>
      </c>
      <c r="K33">
        <f>(D33+D38)</f>
        <v>13900</v>
      </c>
      <c r="L33">
        <f>(E33+E38)</f>
        <v>2663</v>
      </c>
      <c r="M33" s="20">
        <f>(K33/J33)</f>
        <v>0.83921994807703915</v>
      </c>
      <c r="N33" s="19">
        <f>(L33/J33)</f>
        <v>0.16078005192296083</v>
      </c>
    </row>
    <row r="34" spans="1:14" x14ac:dyDescent="0.45">
      <c r="A34">
        <v>202001</v>
      </c>
      <c r="B34">
        <v>2</v>
      </c>
      <c r="C34">
        <v>1</v>
      </c>
      <c r="D34">
        <v>1</v>
      </c>
      <c r="E34">
        <v>0</v>
      </c>
      <c r="F34">
        <v>100</v>
      </c>
      <c r="G34">
        <v>0</v>
      </c>
      <c r="H34">
        <v>2020</v>
      </c>
      <c r="I34" t="s">
        <v>83</v>
      </c>
      <c r="J34">
        <f>(C34+C35+C36+C37+C39)</f>
        <v>1098</v>
      </c>
      <c r="K34">
        <f>(D34+D35+D36+D37+D39)</f>
        <v>1010</v>
      </c>
      <c r="L34">
        <f>(E34+E35+E36+E37+E39)</f>
        <v>88</v>
      </c>
      <c r="M34" s="19">
        <f>(K34/J34)</f>
        <v>0.91985428051001816</v>
      </c>
      <c r="N34" s="19">
        <f>(L34/J34)</f>
        <v>8.0145719489981782E-2</v>
      </c>
    </row>
    <row r="35" spans="1:14" x14ac:dyDescent="0.45">
      <c r="A35">
        <v>202001</v>
      </c>
      <c r="B35">
        <v>3</v>
      </c>
      <c r="C35">
        <v>4</v>
      </c>
      <c r="D35">
        <v>4</v>
      </c>
      <c r="E35">
        <v>0</v>
      </c>
      <c r="F35">
        <v>100</v>
      </c>
      <c r="G35">
        <v>0</v>
      </c>
      <c r="H35">
        <v>2020</v>
      </c>
    </row>
    <row r="36" spans="1:14" x14ac:dyDescent="0.45">
      <c r="A36">
        <v>202001</v>
      </c>
      <c r="B36">
        <v>4</v>
      </c>
      <c r="C36">
        <v>872</v>
      </c>
      <c r="D36">
        <v>796</v>
      </c>
      <c r="E36">
        <v>76</v>
      </c>
      <c r="F36">
        <v>91.284400000000005</v>
      </c>
      <c r="G36">
        <v>8.7156000000000002</v>
      </c>
      <c r="H36">
        <v>2020</v>
      </c>
    </row>
    <row r="37" spans="1:14" x14ac:dyDescent="0.45">
      <c r="A37">
        <v>202001</v>
      </c>
      <c r="B37">
        <v>5</v>
      </c>
      <c r="C37">
        <v>217</v>
      </c>
      <c r="D37">
        <v>205</v>
      </c>
      <c r="E37">
        <v>12</v>
      </c>
      <c r="F37">
        <v>94.47</v>
      </c>
      <c r="G37">
        <v>5.53</v>
      </c>
      <c r="H37">
        <v>2020</v>
      </c>
    </row>
    <row r="38" spans="1:14" x14ac:dyDescent="0.45">
      <c r="A38">
        <v>202001</v>
      </c>
      <c r="B38">
        <v>6</v>
      </c>
      <c r="C38">
        <v>112</v>
      </c>
      <c r="D38">
        <v>99</v>
      </c>
      <c r="E38">
        <v>13</v>
      </c>
      <c r="F38">
        <v>88.392899999999997</v>
      </c>
      <c r="G38">
        <v>11.607100000000001</v>
      </c>
      <c r="H38">
        <v>2020</v>
      </c>
    </row>
    <row r="39" spans="1:14" x14ac:dyDescent="0.45">
      <c r="A39">
        <v>202001</v>
      </c>
      <c r="B39">
        <v>8</v>
      </c>
      <c r="C39">
        <v>4</v>
      </c>
      <c r="D39">
        <v>4</v>
      </c>
      <c r="E39">
        <v>0</v>
      </c>
      <c r="F39">
        <v>100</v>
      </c>
      <c r="G39">
        <v>0</v>
      </c>
      <c r="H39">
        <v>2020</v>
      </c>
    </row>
    <row r="40" spans="1:14" x14ac:dyDescent="0.45">
      <c r="A40">
        <v>202001</v>
      </c>
      <c r="B40">
        <v>11</v>
      </c>
      <c r="C40">
        <v>1</v>
      </c>
      <c r="D40">
        <v>1</v>
      </c>
      <c r="E40">
        <v>0</v>
      </c>
      <c r="F40">
        <v>100</v>
      </c>
      <c r="G40">
        <v>0</v>
      </c>
      <c r="H40">
        <v>2020</v>
      </c>
    </row>
    <row r="42" spans="1:14" x14ac:dyDescent="0.45">
      <c r="A42" t="s">
        <v>53</v>
      </c>
      <c r="B42" t="s">
        <v>47</v>
      </c>
      <c r="C42" t="s">
        <v>48</v>
      </c>
      <c r="D42" t="s">
        <v>49</v>
      </c>
      <c r="E42" t="s">
        <v>50</v>
      </c>
      <c r="F42" t="s">
        <v>51</v>
      </c>
      <c r="G42" t="s">
        <v>52</v>
      </c>
      <c r="H42" t="s">
        <v>46</v>
      </c>
      <c r="I42">
        <v>2018</v>
      </c>
      <c r="J42" t="s">
        <v>82</v>
      </c>
      <c r="K42" t="s">
        <v>78</v>
      </c>
      <c r="L42" t="s">
        <v>79</v>
      </c>
      <c r="M42" t="s">
        <v>81</v>
      </c>
      <c r="N42" t="s">
        <v>80</v>
      </c>
    </row>
    <row r="43" spans="1:14" x14ac:dyDescent="0.45">
      <c r="A43">
        <v>202002</v>
      </c>
      <c r="B43">
        <v>1</v>
      </c>
      <c r="C43">
        <v>16488</v>
      </c>
      <c r="D43">
        <v>16403</v>
      </c>
      <c r="E43">
        <v>85</v>
      </c>
      <c r="F43">
        <v>99.484499999999997</v>
      </c>
      <c r="G43">
        <v>0.51549999999999996</v>
      </c>
      <c r="H43">
        <v>2020</v>
      </c>
      <c r="I43" t="s">
        <v>30</v>
      </c>
      <c r="J43">
        <f>(C43+C48)</f>
        <v>16601</v>
      </c>
      <c r="K43">
        <f>(D43+D48)</f>
        <v>16516</v>
      </c>
      <c r="L43">
        <f>(E43+E48)</f>
        <v>85</v>
      </c>
      <c r="M43" s="20">
        <f>(K43/J43)</f>
        <v>0.99487982651647489</v>
      </c>
      <c r="N43" s="19">
        <f>(L43/J43)</f>
        <v>5.1201734835250885E-3</v>
      </c>
    </row>
    <row r="44" spans="1:14" x14ac:dyDescent="0.45">
      <c r="A44">
        <v>202002</v>
      </c>
      <c r="B44">
        <v>2</v>
      </c>
      <c r="C44">
        <v>1</v>
      </c>
      <c r="D44">
        <v>1</v>
      </c>
      <c r="E44">
        <v>0</v>
      </c>
      <c r="F44">
        <v>100</v>
      </c>
      <c r="G44">
        <v>0</v>
      </c>
      <c r="H44">
        <v>2020</v>
      </c>
      <c r="I44" t="s">
        <v>83</v>
      </c>
      <c r="J44">
        <f>(C44+C45+C46+C47+C49)</f>
        <v>1098</v>
      </c>
      <c r="K44">
        <f>(D44+D45+D46+D47+D49)</f>
        <v>1095</v>
      </c>
      <c r="L44">
        <f>(E44+E45+E46+E47+E49)</f>
        <v>3</v>
      </c>
      <c r="M44" s="19">
        <f>(K44/J44)</f>
        <v>0.99726775956284153</v>
      </c>
      <c r="N44" s="19">
        <f>(L44/J44)</f>
        <v>2.7322404371584699E-3</v>
      </c>
    </row>
    <row r="45" spans="1:14" x14ac:dyDescent="0.45">
      <c r="A45">
        <v>202002</v>
      </c>
      <c r="B45">
        <v>3</v>
      </c>
      <c r="C45">
        <v>4</v>
      </c>
      <c r="D45">
        <v>4</v>
      </c>
      <c r="E45">
        <v>0</v>
      </c>
      <c r="F45">
        <v>100</v>
      </c>
      <c r="G45">
        <v>0</v>
      </c>
      <c r="H45">
        <v>2020</v>
      </c>
    </row>
    <row r="46" spans="1:14" x14ac:dyDescent="0.45">
      <c r="A46">
        <v>202002</v>
      </c>
      <c r="B46">
        <v>4</v>
      </c>
      <c r="C46">
        <v>872</v>
      </c>
      <c r="D46">
        <v>869</v>
      </c>
      <c r="E46">
        <v>3</v>
      </c>
      <c r="F46">
        <v>99.656000000000006</v>
      </c>
      <c r="G46">
        <v>0.34399999999999997</v>
      </c>
      <c r="H46">
        <v>2020</v>
      </c>
    </row>
    <row r="47" spans="1:14" x14ac:dyDescent="0.45">
      <c r="A47">
        <v>202002</v>
      </c>
      <c r="B47">
        <v>5</v>
      </c>
      <c r="C47">
        <v>217</v>
      </c>
      <c r="D47">
        <v>217</v>
      </c>
      <c r="E47">
        <v>0</v>
      </c>
      <c r="F47">
        <v>100</v>
      </c>
      <c r="G47">
        <v>0</v>
      </c>
      <c r="H47">
        <v>2020</v>
      </c>
    </row>
    <row r="48" spans="1:14" x14ac:dyDescent="0.45">
      <c r="A48">
        <v>202002</v>
      </c>
      <c r="B48">
        <v>6</v>
      </c>
      <c r="C48">
        <v>113</v>
      </c>
      <c r="D48">
        <v>113</v>
      </c>
      <c r="E48">
        <v>0</v>
      </c>
      <c r="F48">
        <v>100</v>
      </c>
      <c r="G48">
        <v>0</v>
      </c>
      <c r="H48">
        <v>2020</v>
      </c>
    </row>
    <row r="49" spans="1:14" x14ac:dyDescent="0.45">
      <c r="A49">
        <v>202002</v>
      </c>
      <c r="B49">
        <v>8</v>
      </c>
      <c r="C49">
        <v>4</v>
      </c>
      <c r="D49">
        <v>4</v>
      </c>
      <c r="E49">
        <v>0</v>
      </c>
      <c r="F49">
        <v>100</v>
      </c>
      <c r="G49">
        <v>0</v>
      </c>
      <c r="H49">
        <v>2020</v>
      </c>
    </row>
    <row r="50" spans="1:14" x14ac:dyDescent="0.45">
      <c r="A50">
        <v>202002</v>
      </c>
      <c r="B50">
        <v>11</v>
      </c>
      <c r="C50">
        <v>1</v>
      </c>
      <c r="D50">
        <v>1</v>
      </c>
      <c r="E50">
        <v>0</v>
      </c>
      <c r="F50">
        <v>100</v>
      </c>
      <c r="G50">
        <v>0</v>
      </c>
      <c r="H50">
        <v>2020</v>
      </c>
    </row>
    <row r="52" spans="1:14" x14ac:dyDescent="0.45">
      <c r="A52" t="s">
        <v>53</v>
      </c>
      <c r="B52" t="s">
        <v>47</v>
      </c>
      <c r="C52" t="s">
        <v>48</v>
      </c>
      <c r="D52" t="s">
        <v>49</v>
      </c>
      <c r="E52" t="s">
        <v>50</v>
      </c>
      <c r="F52" t="s">
        <v>51</v>
      </c>
      <c r="G52" t="s">
        <v>52</v>
      </c>
      <c r="H52" t="s">
        <v>46</v>
      </c>
      <c r="I52">
        <v>2018</v>
      </c>
      <c r="J52" t="s">
        <v>82</v>
      </c>
      <c r="K52" t="s">
        <v>78</v>
      </c>
      <c r="L52" t="s">
        <v>79</v>
      </c>
      <c r="M52" t="s">
        <v>81</v>
      </c>
      <c r="N52" t="s">
        <v>80</v>
      </c>
    </row>
    <row r="53" spans="1:14" x14ac:dyDescent="0.45">
      <c r="A53">
        <v>202003</v>
      </c>
      <c r="B53">
        <v>1</v>
      </c>
      <c r="C53">
        <v>16429</v>
      </c>
      <c r="D53">
        <v>16429</v>
      </c>
      <c r="E53">
        <v>0</v>
      </c>
      <c r="F53">
        <v>100</v>
      </c>
      <c r="G53">
        <v>0</v>
      </c>
      <c r="H53">
        <v>2020</v>
      </c>
      <c r="I53" t="s">
        <v>30</v>
      </c>
      <c r="J53">
        <f>(C53+C58)</f>
        <v>16542</v>
      </c>
      <c r="K53">
        <f>(D53+D58)</f>
        <v>16542</v>
      </c>
      <c r="L53">
        <f>(E53+E58)</f>
        <v>0</v>
      </c>
      <c r="M53" s="20">
        <f>(K53/J53)</f>
        <v>1</v>
      </c>
      <c r="N53" s="19">
        <f>(L53/J53)</f>
        <v>0</v>
      </c>
    </row>
    <row r="54" spans="1:14" x14ac:dyDescent="0.45">
      <c r="A54">
        <v>202003</v>
      </c>
      <c r="B54">
        <v>2</v>
      </c>
      <c r="C54">
        <v>1</v>
      </c>
      <c r="D54">
        <v>1</v>
      </c>
      <c r="E54">
        <v>0</v>
      </c>
      <c r="F54">
        <v>100</v>
      </c>
      <c r="G54">
        <v>0</v>
      </c>
      <c r="H54">
        <v>2020</v>
      </c>
      <c r="I54" t="s">
        <v>83</v>
      </c>
      <c r="J54">
        <f>(C54+C55+C56+C57+C59)</f>
        <v>1097</v>
      </c>
      <c r="K54">
        <f>(D54+D55+D56+D57+D59)</f>
        <v>1097</v>
      </c>
      <c r="L54">
        <f>(E54+E55+E56+E57+E59)</f>
        <v>0</v>
      </c>
      <c r="M54" s="19">
        <f>(K54/J54)</f>
        <v>1</v>
      </c>
      <c r="N54" s="19">
        <f>(L54/J54)</f>
        <v>0</v>
      </c>
    </row>
    <row r="55" spans="1:14" x14ac:dyDescent="0.45">
      <c r="A55">
        <v>202003</v>
      </c>
      <c r="B55">
        <v>3</v>
      </c>
      <c r="C55">
        <v>4</v>
      </c>
      <c r="D55">
        <v>4</v>
      </c>
      <c r="E55">
        <v>0</v>
      </c>
      <c r="F55">
        <v>100</v>
      </c>
      <c r="G55">
        <v>0</v>
      </c>
      <c r="H55">
        <v>2020</v>
      </c>
    </row>
    <row r="56" spans="1:14" x14ac:dyDescent="0.45">
      <c r="A56">
        <v>202003</v>
      </c>
      <c r="B56">
        <v>4</v>
      </c>
      <c r="C56">
        <v>870</v>
      </c>
      <c r="D56">
        <v>870</v>
      </c>
      <c r="E56">
        <v>0</v>
      </c>
      <c r="F56">
        <v>100</v>
      </c>
      <c r="G56">
        <v>0</v>
      </c>
      <c r="H56">
        <v>2020</v>
      </c>
    </row>
    <row r="57" spans="1:14" x14ac:dyDescent="0.45">
      <c r="A57">
        <v>202003</v>
      </c>
      <c r="B57">
        <v>5</v>
      </c>
      <c r="C57">
        <v>218</v>
      </c>
      <c r="D57">
        <v>218</v>
      </c>
      <c r="E57">
        <v>0</v>
      </c>
      <c r="F57">
        <v>100</v>
      </c>
      <c r="G57">
        <v>0</v>
      </c>
      <c r="H57">
        <v>2020</v>
      </c>
    </row>
    <row r="58" spans="1:14" x14ac:dyDescent="0.45">
      <c r="A58">
        <v>202003</v>
      </c>
      <c r="B58">
        <v>6</v>
      </c>
      <c r="C58">
        <v>113</v>
      </c>
      <c r="D58">
        <v>113</v>
      </c>
      <c r="E58">
        <v>0</v>
      </c>
      <c r="F58">
        <v>100</v>
      </c>
      <c r="G58">
        <v>0</v>
      </c>
      <c r="H58">
        <v>2020</v>
      </c>
    </row>
    <row r="59" spans="1:14" x14ac:dyDescent="0.45">
      <c r="A59">
        <v>202003</v>
      </c>
      <c r="B59">
        <v>8</v>
      </c>
      <c r="C59">
        <v>4</v>
      </c>
      <c r="D59">
        <v>4</v>
      </c>
      <c r="E59">
        <v>0</v>
      </c>
      <c r="F59">
        <v>100</v>
      </c>
      <c r="G59">
        <v>0</v>
      </c>
      <c r="H59">
        <v>2020</v>
      </c>
    </row>
    <row r="60" spans="1:14" x14ac:dyDescent="0.45">
      <c r="A60">
        <v>202003</v>
      </c>
      <c r="B60">
        <v>11</v>
      </c>
      <c r="C60">
        <v>1</v>
      </c>
      <c r="D60">
        <v>1</v>
      </c>
      <c r="E60">
        <v>0</v>
      </c>
      <c r="F60">
        <v>100</v>
      </c>
      <c r="G60">
        <v>0</v>
      </c>
      <c r="H60">
        <v>2020</v>
      </c>
    </row>
    <row r="62" spans="1:14" x14ac:dyDescent="0.45">
      <c r="A62" t="s">
        <v>53</v>
      </c>
      <c r="B62" t="s">
        <v>47</v>
      </c>
      <c r="C62" t="s">
        <v>48</v>
      </c>
      <c r="D62" t="s">
        <v>49</v>
      </c>
      <c r="E62" t="s">
        <v>50</v>
      </c>
      <c r="F62" t="s">
        <v>51</v>
      </c>
      <c r="G62" t="s">
        <v>52</v>
      </c>
      <c r="H62" t="s">
        <v>46</v>
      </c>
      <c r="I62">
        <v>2018</v>
      </c>
      <c r="J62" t="s">
        <v>82</v>
      </c>
      <c r="K62" t="s">
        <v>78</v>
      </c>
      <c r="L62" t="s">
        <v>79</v>
      </c>
      <c r="M62" t="s">
        <v>81</v>
      </c>
      <c r="N62" t="s">
        <v>80</v>
      </c>
    </row>
    <row r="63" spans="1:14" x14ac:dyDescent="0.45">
      <c r="A63">
        <v>202004</v>
      </c>
      <c r="B63">
        <v>1</v>
      </c>
      <c r="C63">
        <v>16459</v>
      </c>
      <c r="D63">
        <v>16459</v>
      </c>
      <c r="E63">
        <v>0</v>
      </c>
      <c r="F63">
        <v>100</v>
      </c>
      <c r="G63">
        <v>0</v>
      </c>
      <c r="H63">
        <v>2020</v>
      </c>
      <c r="I63" t="s">
        <v>30</v>
      </c>
      <c r="J63">
        <f>(C63+C68)</f>
        <v>16574</v>
      </c>
      <c r="K63">
        <f>(D63+D68)</f>
        <v>16574</v>
      </c>
      <c r="L63">
        <f>(E63+E68)</f>
        <v>0</v>
      </c>
      <c r="M63" s="20">
        <f>(K63/J63)</f>
        <v>1</v>
      </c>
      <c r="N63" s="19">
        <f>(L63/J63)</f>
        <v>0</v>
      </c>
    </row>
    <row r="64" spans="1:14" x14ac:dyDescent="0.45">
      <c r="A64">
        <v>202004</v>
      </c>
      <c r="B64">
        <v>2</v>
      </c>
      <c r="C64">
        <v>1</v>
      </c>
      <c r="D64">
        <v>1</v>
      </c>
      <c r="E64">
        <v>0</v>
      </c>
      <c r="F64">
        <v>100</v>
      </c>
      <c r="G64">
        <v>0</v>
      </c>
      <c r="H64">
        <v>2020</v>
      </c>
      <c r="I64" t="s">
        <v>83</v>
      </c>
      <c r="J64">
        <f>(C64+C65+C66+C67+C69)</f>
        <v>1098</v>
      </c>
      <c r="K64">
        <f>(D64+D65+D66+D67+D69)</f>
        <v>1098</v>
      </c>
      <c r="L64">
        <f>(E64+E65+E66+E67+E69)</f>
        <v>0</v>
      </c>
      <c r="M64" s="19">
        <f>(K64/J64)</f>
        <v>1</v>
      </c>
      <c r="N64" s="19">
        <f>(L64/J64)</f>
        <v>0</v>
      </c>
    </row>
    <row r="65" spans="1:14" x14ac:dyDescent="0.45">
      <c r="A65">
        <v>202004</v>
      </c>
      <c r="B65">
        <v>3</v>
      </c>
      <c r="C65">
        <v>4</v>
      </c>
      <c r="D65">
        <v>4</v>
      </c>
      <c r="E65">
        <v>0</v>
      </c>
      <c r="F65">
        <v>100</v>
      </c>
      <c r="G65">
        <v>0</v>
      </c>
      <c r="H65">
        <v>2020</v>
      </c>
    </row>
    <row r="66" spans="1:14" x14ac:dyDescent="0.45">
      <c r="A66">
        <v>202004</v>
      </c>
      <c r="B66">
        <v>4</v>
      </c>
      <c r="C66">
        <v>873</v>
      </c>
      <c r="D66">
        <v>873</v>
      </c>
      <c r="E66">
        <v>0</v>
      </c>
      <c r="F66">
        <v>100</v>
      </c>
      <c r="G66">
        <v>0</v>
      </c>
      <c r="H66">
        <v>2020</v>
      </c>
    </row>
    <row r="67" spans="1:14" x14ac:dyDescent="0.45">
      <c r="A67">
        <v>202004</v>
      </c>
      <c r="B67">
        <v>5</v>
      </c>
      <c r="C67">
        <v>216</v>
      </c>
      <c r="D67">
        <v>216</v>
      </c>
      <c r="E67">
        <v>0</v>
      </c>
      <c r="F67">
        <v>100</v>
      </c>
      <c r="G67">
        <v>0</v>
      </c>
      <c r="H67">
        <v>2020</v>
      </c>
    </row>
    <row r="68" spans="1:14" x14ac:dyDescent="0.45">
      <c r="A68">
        <v>202004</v>
      </c>
      <c r="B68">
        <v>6</v>
      </c>
      <c r="C68">
        <v>115</v>
      </c>
      <c r="D68">
        <v>115</v>
      </c>
      <c r="E68">
        <v>0</v>
      </c>
      <c r="F68">
        <v>100</v>
      </c>
      <c r="G68">
        <v>0</v>
      </c>
      <c r="H68">
        <v>2020</v>
      </c>
    </row>
    <row r="69" spans="1:14" x14ac:dyDescent="0.45">
      <c r="A69">
        <v>202004</v>
      </c>
      <c r="B69">
        <v>8</v>
      </c>
      <c r="C69">
        <v>4</v>
      </c>
      <c r="D69">
        <v>4</v>
      </c>
      <c r="E69">
        <v>0</v>
      </c>
      <c r="F69">
        <v>100</v>
      </c>
      <c r="G69">
        <v>0</v>
      </c>
      <c r="H69">
        <v>2020</v>
      </c>
    </row>
    <row r="70" spans="1:14" x14ac:dyDescent="0.45">
      <c r="A70">
        <v>202004</v>
      </c>
      <c r="B70">
        <v>11</v>
      </c>
      <c r="C70">
        <v>1</v>
      </c>
      <c r="D70">
        <v>1</v>
      </c>
      <c r="E70">
        <v>0</v>
      </c>
      <c r="F70">
        <v>100</v>
      </c>
      <c r="G70">
        <v>0</v>
      </c>
      <c r="H70">
        <v>2020</v>
      </c>
    </row>
    <row r="72" spans="1:14" x14ac:dyDescent="0.45">
      <c r="A72" t="s">
        <v>53</v>
      </c>
      <c r="B72" t="s">
        <v>47</v>
      </c>
      <c r="C72" t="s">
        <v>48</v>
      </c>
      <c r="D72" t="s">
        <v>49</v>
      </c>
      <c r="E72" t="s">
        <v>50</v>
      </c>
      <c r="F72" t="s">
        <v>51</v>
      </c>
      <c r="G72" t="s">
        <v>52</v>
      </c>
      <c r="H72" t="s">
        <v>46</v>
      </c>
      <c r="I72">
        <v>2018</v>
      </c>
      <c r="J72" t="s">
        <v>82</v>
      </c>
      <c r="K72" t="s">
        <v>78</v>
      </c>
      <c r="L72" t="s">
        <v>79</v>
      </c>
      <c r="M72" t="s">
        <v>81</v>
      </c>
      <c r="N72" t="s">
        <v>80</v>
      </c>
    </row>
    <row r="73" spans="1:14" x14ac:dyDescent="0.45">
      <c r="A73">
        <v>202005</v>
      </c>
      <c r="B73">
        <v>1</v>
      </c>
      <c r="C73">
        <v>16538</v>
      </c>
      <c r="D73">
        <v>16538</v>
      </c>
      <c r="E73">
        <v>0</v>
      </c>
      <c r="F73">
        <v>100</v>
      </c>
      <c r="G73">
        <v>0</v>
      </c>
      <c r="H73">
        <v>2020</v>
      </c>
      <c r="I73" t="s">
        <v>30</v>
      </c>
      <c r="J73">
        <f>(C73+C78)</f>
        <v>16654</v>
      </c>
      <c r="K73">
        <f>(D73+D78)</f>
        <v>16654</v>
      </c>
      <c r="L73">
        <f>(E73+E78)</f>
        <v>0</v>
      </c>
      <c r="M73" s="20">
        <f>(K73/J73)</f>
        <v>1</v>
      </c>
      <c r="N73" s="19">
        <f>(L73/J73)</f>
        <v>0</v>
      </c>
    </row>
    <row r="74" spans="1:14" x14ac:dyDescent="0.45">
      <c r="A74">
        <v>202005</v>
      </c>
      <c r="B74">
        <v>2</v>
      </c>
      <c r="C74">
        <v>1</v>
      </c>
      <c r="D74">
        <v>1</v>
      </c>
      <c r="E74">
        <v>0</v>
      </c>
      <c r="F74">
        <v>100</v>
      </c>
      <c r="G74">
        <v>0</v>
      </c>
      <c r="H74">
        <v>2020</v>
      </c>
      <c r="I74" t="s">
        <v>83</v>
      </c>
      <c r="J74">
        <f>(C74+C75+C76+C77+C79)</f>
        <v>1097</v>
      </c>
      <c r="K74">
        <f>(D74+D75+D76+D77+D79)</f>
        <v>1097</v>
      </c>
      <c r="L74">
        <f>(E74+E75+E76+E77+E79)</f>
        <v>0</v>
      </c>
      <c r="M74" s="19">
        <f>(K74/J74)</f>
        <v>1</v>
      </c>
      <c r="N74" s="19">
        <f>(L74/J74)</f>
        <v>0</v>
      </c>
    </row>
    <row r="75" spans="1:14" x14ac:dyDescent="0.45">
      <c r="A75">
        <v>202005</v>
      </c>
      <c r="B75">
        <v>3</v>
      </c>
      <c r="C75">
        <v>4</v>
      </c>
      <c r="D75">
        <v>4</v>
      </c>
      <c r="E75">
        <v>0</v>
      </c>
      <c r="F75">
        <v>100</v>
      </c>
      <c r="G75">
        <v>0</v>
      </c>
      <c r="H75">
        <v>2020</v>
      </c>
    </row>
    <row r="76" spans="1:14" x14ac:dyDescent="0.45">
      <c r="A76">
        <v>202005</v>
      </c>
      <c r="B76">
        <v>4</v>
      </c>
      <c r="C76">
        <v>873</v>
      </c>
      <c r="D76">
        <v>873</v>
      </c>
      <c r="E76">
        <v>0</v>
      </c>
      <c r="F76">
        <v>100</v>
      </c>
      <c r="G76">
        <v>0</v>
      </c>
      <c r="H76">
        <v>2020</v>
      </c>
    </row>
    <row r="77" spans="1:14" x14ac:dyDescent="0.45">
      <c r="A77">
        <v>202005</v>
      </c>
      <c r="B77">
        <v>5</v>
      </c>
      <c r="C77">
        <v>215</v>
      </c>
      <c r="D77">
        <v>215</v>
      </c>
      <c r="E77">
        <v>0</v>
      </c>
      <c r="F77">
        <v>100</v>
      </c>
      <c r="G77">
        <v>0</v>
      </c>
      <c r="H77">
        <v>2020</v>
      </c>
    </row>
    <row r="78" spans="1:14" x14ac:dyDescent="0.45">
      <c r="A78">
        <v>202005</v>
      </c>
      <c r="B78">
        <v>6</v>
      </c>
      <c r="C78">
        <v>116</v>
      </c>
      <c r="D78">
        <v>116</v>
      </c>
      <c r="E78">
        <v>0</v>
      </c>
      <c r="F78">
        <v>100</v>
      </c>
      <c r="G78">
        <v>0</v>
      </c>
      <c r="H78">
        <v>2020</v>
      </c>
    </row>
    <row r="79" spans="1:14" x14ac:dyDescent="0.45">
      <c r="A79">
        <v>202005</v>
      </c>
      <c r="B79">
        <v>8</v>
      </c>
      <c r="C79">
        <v>4</v>
      </c>
      <c r="D79">
        <v>4</v>
      </c>
      <c r="E79">
        <v>0</v>
      </c>
      <c r="F79">
        <v>100</v>
      </c>
      <c r="G79">
        <v>0</v>
      </c>
      <c r="H79">
        <v>2020</v>
      </c>
    </row>
    <row r="80" spans="1:14" x14ac:dyDescent="0.45">
      <c r="A80">
        <v>202005</v>
      </c>
      <c r="B80">
        <v>11</v>
      </c>
      <c r="C80">
        <v>1</v>
      </c>
      <c r="D80">
        <v>1</v>
      </c>
      <c r="E80">
        <v>0</v>
      </c>
      <c r="F80">
        <v>100</v>
      </c>
      <c r="G80">
        <v>0</v>
      </c>
      <c r="H80">
        <v>2020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42"/>
  <sheetViews>
    <sheetView topLeftCell="F1" workbookViewId="0">
      <selection activeCell="Q1" sqref="Q1:T62"/>
    </sheetView>
  </sheetViews>
  <sheetFormatPr defaultRowHeight="14.25" x14ac:dyDescent="0.45"/>
  <cols>
    <col min="4" max="4" width="17.9296875" bestFit="1" customWidth="1"/>
    <col min="5" max="5" width="11.796875" bestFit="1" customWidth="1"/>
    <col min="9" max="9" width="13.86328125" style="5" customWidth="1"/>
    <col min="10" max="10" width="12.19921875" style="5" customWidth="1"/>
    <col min="11" max="11" width="21.53125" style="5" customWidth="1"/>
    <col min="13" max="13" width="13.86328125" style="5" customWidth="1"/>
    <col min="14" max="14" width="12.19921875" style="5" customWidth="1"/>
    <col min="15" max="15" width="21.53125" style="5" customWidth="1"/>
    <col min="17" max="17" width="13.86328125" style="5" customWidth="1"/>
    <col min="18" max="18" width="12.06640625" customWidth="1"/>
    <col min="19" max="19" width="20.46484375" bestFit="1" customWidth="1"/>
    <col min="20" max="20" width="19.265625" bestFit="1" customWidth="1"/>
  </cols>
  <sheetData>
    <row r="1" spans="1:20" x14ac:dyDescent="0.45">
      <c r="A1" t="s">
        <v>53</v>
      </c>
      <c r="B1" t="s">
        <v>47</v>
      </c>
      <c r="C1" t="s">
        <v>48</v>
      </c>
      <c r="D1" t="s">
        <v>70</v>
      </c>
      <c r="E1" t="s">
        <v>71</v>
      </c>
      <c r="I1" s="27" t="s">
        <v>74</v>
      </c>
      <c r="J1" s="27"/>
      <c r="K1" s="27"/>
      <c r="M1" s="27" t="s">
        <v>75</v>
      </c>
      <c r="N1" s="27"/>
      <c r="O1" s="27"/>
      <c r="Q1" s="27" t="s">
        <v>76</v>
      </c>
      <c r="R1" s="27"/>
      <c r="S1" s="27"/>
      <c r="T1" s="27"/>
    </row>
    <row r="2" spans="1:20" x14ac:dyDescent="0.45">
      <c r="A2">
        <v>201501</v>
      </c>
      <c r="B2">
        <v>1</v>
      </c>
      <c r="C2">
        <v>16554</v>
      </c>
      <c r="D2">
        <v>358</v>
      </c>
      <c r="E2">
        <v>20</v>
      </c>
      <c r="I2" s="11" t="s">
        <v>73</v>
      </c>
      <c r="J2" s="11" t="s">
        <v>30</v>
      </c>
      <c r="K2" s="11" t="s">
        <v>72</v>
      </c>
      <c r="M2" s="11" t="s">
        <v>73</v>
      </c>
      <c r="N2" s="11" t="s">
        <v>30</v>
      </c>
      <c r="O2" s="11" t="s">
        <v>72</v>
      </c>
      <c r="Q2" s="17" t="s">
        <v>73</v>
      </c>
      <c r="R2" s="17" t="s">
        <v>30</v>
      </c>
      <c r="S2" s="17" t="s">
        <v>72</v>
      </c>
      <c r="T2" s="18" t="s">
        <v>77</v>
      </c>
    </row>
    <row r="3" spans="1:20" x14ac:dyDescent="0.45">
      <c r="A3">
        <v>201502</v>
      </c>
      <c r="B3">
        <v>1</v>
      </c>
      <c r="C3">
        <v>16610</v>
      </c>
      <c r="D3">
        <v>184</v>
      </c>
      <c r="E3">
        <v>125</v>
      </c>
      <c r="I3" s="16">
        <v>42005</v>
      </c>
      <c r="J3" s="8">
        <f>(D2+D302)</f>
        <v>358</v>
      </c>
      <c r="K3" s="8">
        <f>(D62+D122+D182+D242+D362)</f>
        <v>2</v>
      </c>
      <c r="M3" s="16">
        <v>42005</v>
      </c>
      <c r="N3" s="8">
        <f>(E2+E302)</f>
        <v>22</v>
      </c>
      <c r="O3" s="8">
        <f>(E62+E122+E182+E242+E362)</f>
        <v>1</v>
      </c>
      <c r="Q3" s="16">
        <v>42005</v>
      </c>
      <c r="R3" s="8">
        <f>(C2+C302)</f>
        <v>16695</v>
      </c>
      <c r="S3" s="8">
        <f>(C62+C122+C182+C242+C362)</f>
        <v>1148</v>
      </c>
      <c r="T3" s="8">
        <f>(R3+S3)</f>
        <v>17843</v>
      </c>
    </row>
    <row r="4" spans="1:20" x14ac:dyDescent="0.45">
      <c r="A4">
        <v>201503</v>
      </c>
      <c r="B4">
        <v>1</v>
      </c>
      <c r="C4">
        <v>16627</v>
      </c>
      <c r="D4">
        <v>197</v>
      </c>
      <c r="E4">
        <v>118</v>
      </c>
      <c r="I4" s="16">
        <v>42036</v>
      </c>
      <c r="J4" s="8">
        <f>(D3+D303)</f>
        <v>184</v>
      </c>
      <c r="K4" s="8">
        <f t="shared" ref="K4:K62" si="0">(D63+D123+D183+D243+D363)</f>
        <v>12</v>
      </c>
      <c r="M4" s="16">
        <v>42036</v>
      </c>
      <c r="N4" s="8">
        <f t="shared" ref="N4:N62" si="1">(E3+E303)</f>
        <v>125</v>
      </c>
      <c r="O4" s="8">
        <f t="shared" ref="O4:O62" si="2">(E63+E123+E183+E243+E363)</f>
        <v>4</v>
      </c>
      <c r="Q4" s="16">
        <v>42036</v>
      </c>
      <c r="R4" s="8">
        <f t="shared" ref="R4:R62" si="3">(C3+C303)</f>
        <v>16751</v>
      </c>
      <c r="S4" s="8">
        <f t="shared" ref="S4:S62" si="4">(C63+C123+C183+C243+C363)</f>
        <v>1139</v>
      </c>
      <c r="T4" s="8">
        <f t="shared" ref="T4:T62" si="5">(R4+S4)</f>
        <v>17890</v>
      </c>
    </row>
    <row r="5" spans="1:20" x14ac:dyDescent="0.45">
      <c r="A5">
        <v>201504</v>
      </c>
      <c r="B5">
        <v>1</v>
      </c>
      <c r="C5">
        <v>16615</v>
      </c>
      <c r="D5">
        <v>330</v>
      </c>
      <c r="E5">
        <v>102</v>
      </c>
      <c r="I5" s="16">
        <v>42064</v>
      </c>
      <c r="J5" s="8">
        <f t="shared" ref="J5:J62" si="6">(D4+D304)</f>
        <v>197</v>
      </c>
      <c r="K5" s="8">
        <f t="shared" si="0"/>
        <v>2</v>
      </c>
      <c r="M5" s="16">
        <v>42064</v>
      </c>
      <c r="N5" s="8">
        <f t="shared" si="1"/>
        <v>118</v>
      </c>
      <c r="O5" s="8">
        <f t="shared" si="2"/>
        <v>0</v>
      </c>
      <c r="Q5" s="16">
        <v>42064</v>
      </c>
      <c r="R5" s="8">
        <f t="shared" si="3"/>
        <v>16766</v>
      </c>
      <c r="S5" s="8">
        <f t="shared" si="4"/>
        <v>1132</v>
      </c>
      <c r="T5" s="8">
        <f t="shared" si="5"/>
        <v>17898</v>
      </c>
    </row>
    <row r="6" spans="1:20" x14ac:dyDescent="0.45">
      <c r="A6">
        <v>201505</v>
      </c>
      <c r="B6">
        <v>1</v>
      </c>
      <c r="C6">
        <v>16653</v>
      </c>
      <c r="D6">
        <v>402</v>
      </c>
      <c r="E6">
        <v>68</v>
      </c>
      <c r="I6" s="16">
        <v>42095</v>
      </c>
      <c r="J6" s="8">
        <f t="shared" si="6"/>
        <v>331</v>
      </c>
      <c r="K6" s="8">
        <f t="shared" si="0"/>
        <v>5</v>
      </c>
      <c r="M6" s="16">
        <v>42095</v>
      </c>
      <c r="N6" s="8">
        <f t="shared" si="1"/>
        <v>104</v>
      </c>
      <c r="O6" s="8">
        <f t="shared" si="2"/>
        <v>0</v>
      </c>
      <c r="Q6" s="16">
        <v>42095</v>
      </c>
      <c r="R6" s="8">
        <f t="shared" si="3"/>
        <v>16753</v>
      </c>
      <c r="S6" s="8">
        <f t="shared" si="4"/>
        <v>1125</v>
      </c>
      <c r="T6" s="8">
        <f t="shared" si="5"/>
        <v>17878</v>
      </c>
    </row>
    <row r="7" spans="1:20" x14ac:dyDescent="0.45">
      <c r="A7">
        <v>201506</v>
      </c>
      <c r="B7">
        <v>1</v>
      </c>
      <c r="C7">
        <v>16695</v>
      </c>
      <c r="D7">
        <v>221</v>
      </c>
      <c r="E7">
        <v>41</v>
      </c>
      <c r="I7" s="16">
        <v>42125</v>
      </c>
      <c r="J7" s="8">
        <f t="shared" si="6"/>
        <v>402</v>
      </c>
      <c r="K7" s="8">
        <f t="shared" si="0"/>
        <v>7</v>
      </c>
      <c r="M7" s="16">
        <v>42125</v>
      </c>
      <c r="N7" s="8">
        <f t="shared" si="1"/>
        <v>69</v>
      </c>
      <c r="O7" s="8">
        <f t="shared" si="2"/>
        <v>0</v>
      </c>
      <c r="Q7" s="16">
        <v>42125</v>
      </c>
      <c r="R7" s="8">
        <f t="shared" si="3"/>
        <v>16790</v>
      </c>
      <c r="S7" s="8">
        <f t="shared" si="4"/>
        <v>1122</v>
      </c>
      <c r="T7" s="8">
        <f t="shared" si="5"/>
        <v>17912</v>
      </c>
    </row>
    <row r="8" spans="1:20" x14ac:dyDescent="0.45">
      <c r="A8">
        <v>201507</v>
      </c>
      <c r="B8">
        <v>1</v>
      </c>
      <c r="C8">
        <v>16759</v>
      </c>
      <c r="D8">
        <v>287</v>
      </c>
      <c r="E8">
        <v>120</v>
      </c>
      <c r="I8" s="16">
        <v>42156</v>
      </c>
      <c r="J8" s="8">
        <f t="shared" si="6"/>
        <v>221</v>
      </c>
      <c r="K8" s="8">
        <f t="shared" si="0"/>
        <v>4</v>
      </c>
      <c r="M8" s="16">
        <v>42156</v>
      </c>
      <c r="N8" s="8">
        <f t="shared" si="1"/>
        <v>41</v>
      </c>
      <c r="O8" s="8">
        <f t="shared" si="2"/>
        <v>1</v>
      </c>
      <c r="Q8" s="16">
        <v>42156</v>
      </c>
      <c r="R8" s="8">
        <f t="shared" si="3"/>
        <v>16829</v>
      </c>
      <c r="S8" s="8">
        <f t="shared" si="4"/>
        <v>1129</v>
      </c>
      <c r="T8" s="8">
        <f t="shared" si="5"/>
        <v>17958</v>
      </c>
    </row>
    <row r="9" spans="1:20" x14ac:dyDescent="0.45">
      <c r="A9">
        <v>201508</v>
      </c>
      <c r="B9">
        <v>1</v>
      </c>
      <c r="C9">
        <v>16571</v>
      </c>
      <c r="D9">
        <v>150</v>
      </c>
      <c r="E9">
        <v>65</v>
      </c>
      <c r="I9" s="16">
        <v>42186</v>
      </c>
      <c r="J9" s="8">
        <f t="shared" si="6"/>
        <v>287</v>
      </c>
      <c r="K9" s="8">
        <f t="shared" si="0"/>
        <v>6</v>
      </c>
      <c r="M9" s="16">
        <v>42186</v>
      </c>
      <c r="N9" s="8">
        <f t="shared" si="1"/>
        <v>120</v>
      </c>
      <c r="O9" s="8">
        <f t="shared" si="2"/>
        <v>2</v>
      </c>
      <c r="Q9" s="16">
        <v>42186</v>
      </c>
      <c r="R9" s="8">
        <f t="shared" si="3"/>
        <v>16892</v>
      </c>
      <c r="S9" s="8">
        <f t="shared" si="4"/>
        <v>1125</v>
      </c>
      <c r="T9" s="8">
        <f t="shared" si="5"/>
        <v>18017</v>
      </c>
    </row>
    <row r="10" spans="1:20" x14ac:dyDescent="0.45">
      <c r="A10">
        <v>201509</v>
      </c>
      <c r="B10">
        <v>1</v>
      </c>
      <c r="C10">
        <v>16610</v>
      </c>
      <c r="D10">
        <v>199</v>
      </c>
      <c r="E10">
        <v>80</v>
      </c>
      <c r="I10" s="16">
        <v>42217</v>
      </c>
      <c r="J10" s="8">
        <f t="shared" si="6"/>
        <v>152</v>
      </c>
      <c r="K10" s="8">
        <f t="shared" si="0"/>
        <v>7</v>
      </c>
      <c r="M10" s="16">
        <v>42217</v>
      </c>
      <c r="N10" s="8">
        <f t="shared" si="1"/>
        <v>65</v>
      </c>
      <c r="O10" s="8">
        <f t="shared" si="2"/>
        <v>2</v>
      </c>
      <c r="Q10" s="16">
        <v>42217</v>
      </c>
      <c r="R10" s="8">
        <f t="shared" si="3"/>
        <v>16707</v>
      </c>
      <c r="S10" s="8">
        <f t="shared" si="4"/>
        <v>1124</v>
      </c>
      <c r="T10" s="8">
        <f t="shared" si="5"/>
        <v>17831</v>
      </c>
    </row>
    <row r="11" spans="1:20" x14ac:dyDescent="0.45">
      <c r="A11">
        <v>201510</v>
      </c>
      <c r="B11">
        <v>1</v>
      </c>
      <c r="C11">
        <v>16499</v>
      </c>
      <c r="D11">
        <v>104</v>
      </c>
      <c r="E11">
        <v>48</v>
      </c>
      <c r="I11" s="16">
        <v>42248</v>
      </c>
      <c r="J11" s="8">
        <f t="shared" si="6"/>
        <v>199</v>
      </c>
      <c r="K11" s="8">
        <f t="shared" si="0"/>
        <v>8</v>
      </c>
      <c r="M11" s="16">
        <v>42248</v>
      </c>
      <c r="N11" s="8">
        <f t="shared" si="1"/>
        <v>80</v>
      </c>
      <c r="O11" s="8">
        <f t="shared" si="2"/>
        <v>0</v>
      </c>
      <c r="Q11" s="16">
        <v>42248</v>
      </c>
      <c r="R11" s="8">
        <f t="shared" si="3"/>
        <v>16746</v>
      </c>
      <c r="S11" s="8">
        <f t="shared" si="4"/>
        <v>1123</v>
      </c>
      <c r="T11" s="8">
        <f t="shared" si="5"/>
        <v>17869</v>
      </c>
    </row>
    <row r="12" spans="1:20" x14ac:dyDescent="0.45">
      <c r="A12">
        <v>201511</v>
      </c>
      <c r="B12">
        <v>1</v>
      </c>
      <c r="C12">
        <v>16493</v>
      </c>
      <c r="D12">
        <v>148</v>
      </c>
      <c r="E12">
        <v>51</v>
      </c>
      <c r="I12" s="16">
        <v>42278</v>
      </c>
      <c r="J12" s="8">
        <f t="shared" si="6"/>
        <v>104</v>
      </c>
      <c r="K12" s="8">
        <f t="shared" si="0"/>
        <v>5</v>
      </c>
      <c r="M12" s="16">
        <v>42278</v>
      </c>
      <c r="N12" s="8">
        <f t="shared" si="1"/>
        <v>50</v>
      </c>
      <c r="O12" s="8">
        <f t="shared" si="2"/>
        <v>3</v>
      </c>
      <c r="Q12" s="16">
        <v>42278</v>
      </c>
      <c r="R12" s="8">
        <f t="shared" si="3"/>
        <v>16635</v>
      </c>
      <c r="S12" s="8">
        <f t="shared" si="4"/>
        <v>1119</v>
      </c>
      <c r="T12" s="8">
        <f t="shared" si="5"/>
        <v>17754</v>
      </c>
    </row>
    <row r="13" spans="1:20" x14ac:dyDescent="0.45">
      <c r="A13">
        <v>201512</v>
      </c>
      <c r="B13">
        <v>1</v>
      </c>
      <c r="C13">
        <v>16456</v>
      </c>
      <c r="D13">
        <v>254</v>
      </c>
      <c r="E13">
        <v>11</v>
      </c>
      <c r="I13" s="16">
        <v>42309</v>
      </c>
      <c r="J13" s="8">
        <f t="shared" si="6"/>
        <v>149</v>
      </c>
      <c r="K13" s="8">
        <f t="shared" si="0"/>
        <v>5</v>
      </c>
      <c r="M13" s="16">
        <v>42309</v>
      </c>
      <c r="N13" s="8">
        <f t="shared" si="1"/>
        <v>51</v>
      </c>
      <c r="O13" s="8">
        <f t="shared" si="2"/>
        <v>0</v>
      </c>
      <c r="Q13" s="16">
        <v>42309</v>
      </c>
      <c r="R13" s="8">
        <f t="shared" si="3"/>
        <v>16631</v>
      </c>
      <c r="S13" s="8">
        <f t="shared" si="4"/>
        <v>1123</v>
      </c>
      <c r="T13" s="8">
        <f t="shared" si="5"/>
        <v>17754</v>
      </c>
    </row>
    <row r="14" spans="1:20" x14ac:dyDescent="0.45">
      <c r="A14">
        <v>201601</v>
      </c>
      <c r="B14">
        <v>1</v>
      </c>
      <c r="C14">
        <v>16447</v>
      </c>
      <c r="D14">
        <v>364</v>
      </c>
      <c r="E14">
        <v>52</v>
      </c>
      <c r="I14" s="16">
        <v>42339</v>
      </c>
      <c r="J14" s="8">
        <f t="shared" si="6"/>
        <v>254</v>
      </c>
      <c r="K14" s="8">
        <f t="shared" si="0"/>
        <v>7</v>
      </c>
      <c r="M14" s="16">
        <v>42339</v>
      </c>
      <c r="N14" s="8">
        <f t="shared" si="1"/>
        <v>11</v>
      </c>
      <c r="O14" s="8">
        <f t="shared" si="2"/>
        <v>2</v>
      </c>
      <c r="Q14" s="16">
        <v>42339</v>
      </c>
      <c r="R14" s="8">
        <f t="shared" si="3"/>
        <v>16589</v>
      </c>
      <c r="S14" s="8">
        <f t="shared" si="4"/>
        <v>1124</v>
      </c>
      <c r="T14" s="8">
        <f t="shared" si="5"/>
        <v>17713</v>
      </c>
    </row>
    <row r="15" spans="1:20" x14ac:dyDescent="0.45">
      <c r="A15">
        <v>201602</v>
      </c>
      <c r="B15">
        <v>1</v>
      </c>
      <c r="C15">
        <v>16398</v>
      </c>
      <c r="D15">
        <v>201</v>
      </c>
      <c r="E15">
        <v>75</v>
      </c>
      <c r="I15" s="16">
        <v>42370</v>
      </c>
      <c r="J15" s="8">
        <f t="shared" si="6"/>
        <v>364</v>
      </c>
      <c r="K15" s="8">
        <f t="shared" si="0"/>
        <v>6</v>
      </c>
      <c r="M15" s="16">
        <v>42370</v>
      </c>
      <c r="N15" s="8">
        <f t="shared" si="1"/>
        <v>52</v>
      </c>
      <c r="O15" s="8">
        <f t="shared" si="2"/>
        <v>1</v>
      </c>
      <c r="Q15" s="16">
        <v>42370</v>
      </c>
      <c r="R15" s="8">
        <f t="shared" si="3"/>
        <v>16578</v>
      </c>
      <c r="S15" s="8">
        <f t="shared" si="4"/>
        <v>1125</v>
      </c>
      <c r="T15" s="8">
        <f t="shared" si="5"/>
        <v>17703</v>
      </c>
    </row>
    <row r="16" spans="1:20" x14ac:dyDescent="0.45">
      <c r="A16">
        <v>201603</v>
      </c>
      <c r="B16">
        <v>1</v>
      </c>
      <c r="C16">
        <v>16451</v>
      </c>
      <c r="D16">
        <v>306</v>
      </c>
      <c r="E16">
        <v>99</v>
      </c>
      <c r="I16" s="16">
        <v>42401</v>
      </c>
      <c r="J16" s="8">
        <f t="shared" si="6"/>
        <v>202</v>
      </c>
      <c r="K16" s="8">
        <f t="shared" si="0"/>
        <v>6</v>
      </c>
      <c r="M16" s="16">
        <v>42401</v>
      </c>
      <c r="N16" s="8">
        <f t="shared" si="1"/>
        <v>76</v>
      </c>
      <c r="O16" s="8">
        <f t="shared" si="2"/>
        <v>3</v>
      </c>
      <c r="Q16" s="16">
        <v>42401</v>
      </c>
      <c r="R16" s="8">
        <f t="shared" si="3"/>
        <v>16530</v>
      </c>
      <c r="S16" s="8">
        <f t="shared" si="4"/>
        <v>1128</v>
      </c>
      <c r="T16" s="8">
        <f t="shared" si="5"/>
        <v>17658</v>
      </c>
    </row>
    <row r="17" spans="1:20" x14ac:dyDescent="0.45">
      <c r="A17">
        <v>201604</v>
      </c>
      <c r="B17">
        <v>1</v>
      </c>
      <c r="C17">
        <v>16514</v>
      </c>
      <c r="D17">
        <v>287</v>
      </c>
      <c r="E17">
        <v>81</v>
      </c>
      <c r="I17" s="16">
        <v>42430</v>
      </c>
      <c r="J17" s="8">
        <f t="shared" si="6"/>
        <v>306</v>
      </c>
      <c r="K17" s="8">
        <f t="shared" si="0"/>
        <v>5</v>
      </c>
      <c r="M17" s="16">
        <v>42430</v>
      </c>
      <c r="N17" s="8">
        <f t="shared" si="1"/>
        <v>99</v>
      </c>
      <c r="O17" s="8">
        <f t="shared" si="2"/>
        <v>2</v>
      </c>
      <c r="Q17" s="16">
        <v>42430</v>
      </c>
      <c r="R17" s="8">
        <f t="shared" si="3"/>
        <v>16583</v>
      </c>
      <c r="S17" s="8">
        <f t="shared" si="4"/>
        <v>1125</v>
      </c>
      <c r="T17" s="8">
        <f t="shared" si="5"/>
        <v>17708</v>
      </c>
    </row>
    <row r="18" spans="1:20" x14ac:dyDescent="0.45">
      <c r="A18">
        <v>201605</v>
      </c>
      <c r="B18">
        <v>1</v>
      </c>
      <c r="C18">
        <v>16524</v>
      </c>
      <c r="D18">
        <v>158</v>
      </c>
      <c r="E18">
        <v>76</v>
      </c>
      <c r="I18" s="16">
        <v>42461</v>
      </c>
      <c r="J18" s="8">
        <f t="shared" si="6"/>
        <v>287</v>
      </c>
      <c r="K18" s="8">
        <f t="shared" si="0"/>
        <v>7</v>
      </c>
      <c r="M18" s="16">
        <v>42461</v>
      </c>
      <c r="N18" s="8">
        <f t="shared" si="1"/>
        <v>82</v>
      </c>
      <c r="O18" s="8">
        <f t="shared" si="2"/>
        <v>3</v>
      </c>
      <c r="Q18" s="16">
        <v>42461</v>
      </c>
      <c r="R18" s="8">
        <f t="shared" si="3"/>
        <v>16645</v>
      </c>
      <c r="S18" s="8">
        <f t="shared" si="4"/>
        <v>1125</v>
      </c>
      <c r="T18" s="8">
        <f t="shared" si="5"/>
        <v>17770</v>
      </c>
    </row>
    <row r="19" spans="1:20" x14ac:dyDescent="0.45">
      <c r="A19">
        <v>201606</v>
      </c>
      <c r="B19">
        <v>1</v>
      </c>
      <c r="C19">
        <v>16461</v>
      </c>
      <c r="D19">
        <v>270</v>
      </c>
      <c r="E19">
        <v>72</v>
      </c>
      <c r="I19" s="16">
        <v>42491</v>
      </c>
      <c r="J19" s="8">
        <f t="shared" si="6"/>
        <v>158</v>
      </c>
      <c r="K19" s="8">
        <f t="shared" si="0"/>
        <v>6</v>
      </c>
      <c r="M19" s="16">
        <v>42491</v>
      </c>
      <c r="N19" s="8">
        <f t="shared" si="1"/>
        <v>77</v>
      </c>
      <c r="O19" s="8">
        <f t="shared" si="2"/>
        <v>1</v>
      </c>
      <c r="Q19" s="16">
        <v>42491</v>
      </c>
      <c r="R19" s="8">
        <f t="shared" si="3"/>
        <v>16655</v>
      </c>
      <c r="S19" s="8">
        <f t="shared" si="4"/>
        <v>1127</v>
      </c>
      <c r="T19" s="8">
        <f t="shared" si="5"/>
        <v>17782</v>
      </c>
    </row>
    <row r="20" spans="1:20" x14ac:dyDescent="0.45">
      <c r="A20">
        <v>201607</v>
      </c>
      <c r="B20">
        <v>1</v>
      </c>
      <c r="C20">
        <v>16500</v>
      </c>
      <c r="D20">
        <v>124</v>
      </c>
      <c r="E20">
        <v>50</v>
      </c>
      <c r="I20" s="16">
        <v>42522</v>
      </c>
      <c r="J20" s="8">
        <f t="shared" si="6"/>
        <v>271</v>
      </c>
      <c r="K20" s="8">
        <f t="shared" si="0"/>
        <v>8</v>
      </c>
      <c r="M20" s="16">
        <v>42522</v>
      </c>
      <c r="N20" s="8">
        <f t="shared" si="1"/>
        <v>72</v>
      </c>
      <c r="O20" s="8">
        <f t="shared" si="2"/>
        <v>2</v>
      </c>
      <c r="Q20" s="16">
        <v>42522</v>
      </c>
      <c r="R20" s="8">
        <f t="shared" si="3"/>
        <v>16592</v>
      </c>
      <c r="S20" s="8">
        <f t="shared" si="4"/>
        <v>1124</v>
      </c>
      <c r="T20" s="8">
        <f t="shared" si="5"/>
        <v>17716</v>
      </c>
    </row>
    <row r="21" spans="1:20" x14ac:dyDescent="0.45">
      <c r="A21">
        <v>201608</v>
      </c>
      <c r="B21">
        <v>1</v>
      </c>
      <c r="C21">
        <v>16549</v>
      </c>
      <c r="D21">
        <v>238</v>
      </c>
      <c r="E21">
        <v>75</v>
      </c>
      <c r="I21" s="16">
        <v>42552</v>
      </c>
      <c r="J21" s="8">
        <f t="shared" si="6"/>
        <v>124</v>
      </c>
      <c r="K21" s="8">
        <f t="shared" si="0"/>
        <v>3</v>
      </c>
      <c r="M21" s="16">
        <v>42552</v>
      </c>
      <c r="N21" s="8">
        <f t="shared" si="1"/>
        <v>51</v>
      </c>
      <c r="O21" s="8">
        <f t="shared" si="2"/>
        <v>1</v>
      </c>
      <c r="Q21" s="16">
        <v>42552</v>
      </c>
      <c r="R21" s="8">
        <f t="shared" si="3"/>
        <v>16631</v>
      </c>
      <c r="S21" s="8">
        <f t="shared" si="4"/>
        <v>1118</v>
      </c>
      <c r="T21" s="8">
        <f t="shared" si="5"/>
        <v>17749</v>
      </c>
    </row>
    <row r="22" spans="1:20" x14ac:dyDescent="0.45">
      <c r="A22">
        <v>201609</v>
      </c>
      <c r="B22">
        <v>1</v>
      </c>
      <c r="C22">
        <v>16615</v>
      </c>
      <c r="D22">
        <v>232</v>
      </c>
      <c r="E22">
        <v>56</v>
      </c>
      <c r="I22" s="16">
        <v>42583</v>
      </c>
      <c r="J22" s="8">
        <f t="shared" si="6"/>
        <v>238</v>
      </c>
      <c r="K22" s="8">
        <f t="shared" si="0"/>
        <v>7</v>
      </c>
      <c r="M22" s="16">
        <v>42583</v>
      </c>
      <c r="N22" s="8">
        <f t="shared" si="1"/>
        <v>76</v>
      </c>
      <c r="O22" s="8">
        <f t="shared" si="2"/>
        <v>2</v>
      </c>
      <c r="Q22" s="16">
        <v>42583</v>
      </c>
      <c r="R22" s="8">
        <f t="shared" si="3"/>
        <v>16680</v>
      </c>
      <c r="S22" s="8">
        <f t="shared" si="4"/>
        <v>1119</v>
      </c>
      <c r="T22" s="8">
        <f t="shared" si="5"/>
        <v>17799</v>
      </c>
    </row>
    <row r="23" spans="1:20" x14ac:dyDescent="0.45">
      <c r="A23">
        <v>201610</v>
      </c>
      <c r="B23">
        <v>1</v>
      </c>
      <c r="C23">
        <v>16556</v>
      </c>
      <c r="D23">
        <v>247</v>
      </c>
      <c r="E23">
        <v>52</v>
      </c>
      <c r="I23" s="16">
        <v>42614</v>
      </c>
      <c r="J23" s="8">
        <f t="shared" si="6"/>
        <v>233</v>
      </c>
      <c r="K23" s="8">
        <f t="shared" si="0"/>
        <v>4</v>
      </c>
      <c r="M23" s="16">
        <v>42614</v>
      </c>
      <c r="N23" s="8">
        <f t="shared" si="1"/>
        <v>56</v>
      </c>
      <c r="O23" s="8">
        <f t="shared" si="2"/>
        <v>0</v>
      </c>
      <c r="Q23" s="16">
        <v>42614</v>
      </c>
      <c r="R23" s="8">
        <f t="shared" si="3"/>
        <v>16747</v>
      </c>
      <c r="S23" s="8">
        <f t="shared" si="4"/>
        <v>1128</v>
      </c>
      <c r="T23" s="8">
        <f t="shared" si="5"/>
        <v>17875</v>
      </c>
    </row>
    <row r="24" spans="1:20" x14ac:dyDescent="0.45">
      <c r="A24">
        <v>201611</v>
      </c>
      <c r="B24">
        <v>1</v>
      </c>
      <c r="C24">
        <v>16562</v>
      </c>
      <c r="D24">
        <v>306</v>
      </c>
      <c r="E24">
        <v>5</v>
      </c>
      <c r="I24" s="16">
        <v>42644</v>
      </c>
      <c r="J24" s="8">
        <f t="shared" si="6"/>
        <v>248</v>
      </c>
      <c r="K24" s="8">
        <f t="shared" si="0"/>
        <v>9</v>
      </c>
      <c r="M24" s="16">
        <v>42644</v>
      </c>
      <c r="N24" s="8">
        <f t="shared" si="1"/>
        <v>52</v>
      </c>
      <c r="O24" s="8">
        <f t="shared" si="2"/>
        <v>6</v>
      </c>
      <c r="Q24" s="16">
        <v>42644</v>
      </c>
      <c r="R24" s="8">
        <f t="shared" si="3"/>
        <v>16687</v>
      </c>
      <c r="S24" s="8">
        <f t="shared" si="4"/>
        <v>1133</v>
      </c>
      <c r="T24" s="8">
        <f t="shared" si="5"/>
        <v>17820</v>
      </c>
    </row>
    <row r="25" spans="1:20" x14ac:dyDescent="0.45">
      <c r="A25">
        <v>201612</v>
      </c>
      <c r="B25">
        <v>1</v>
      </c>
      <c r="C25">
        <v>16511</v>
      </c>
      <c r="D25">
        <v>260</v>
      </c>
      <c r="E25">
        <v>70</v>
      </c>
      <c r="I25" s="16">
        <v>42675</v>
      </c>
      <c r="J25" s="8">
        <f t="shared" si="6"/>
        <v>306</v>
      </c>
      <c r="K25" s="8">
        <f t="shared" si="0"/>
        <v>9</v>
      </c>
      <c r="M25" s="16">
        <v>42675</v>
      </c>
      <c r="N25" s="8">
        <f t="shared" si="1"/>
        <v>6</v>
      </c>
      <c r="O25" s="8">
        <f t="shared" si="2"/>
        <v>4</v>
      </c>
      <c r="Q25" s="16">
        <v>42675</v>
      </c>
      <c r="R25" s="8">
        <f t="shared" si="3"/>
        <v>16694</v>
      </c>
      <c r="S25" s="8">
        <f t="shared" si="4"/>
        <v>1131</v>
      </c>
      <c r="T25" s="8">
        <f t="shared" si="5"/>
        <v>17825</v>
      </c>
    </row>
    <row r="26" spans="1:20" x14ac:dyDescent="0.45">
      <c r="A26">
        <v>201701</v>
      </c>
      <c r="B26">
        <v>1</v>
      </c>
      <c r="C26">
        <v>16517</v>
      </c>
      <c r="D26">
        <v>365</v>
      </c>
      <c r="E26">
        <v>100</v>
      </c>
      <c r="I26" s="16">
        <v>42705</v>
      </c>
      <c r="J26" s="8">
        <f t="shared" si="6"/>
        <v>260</v>
      </c>
      <c r="K26" s="8">
        <f t="shared" si="0"/>
        <v>11</v>
      </c>
      <c r="M26" s="16">
        <v>42705</v>
      </c>
      <c r="N26" s="8">
        <f t="shared" si="1"/>
        <v>72</v>
      </c>
      <c r="O26" s="8">
        <f t="shared" si="2"/>
        <v>3</v>
      </c>
      <c r="Q26" s="16">
        <v>42705</v>
      </c>
      <c r="R26" s="8">
        <f t="shared" si="3"/>
        <v>16642</v>
      </c>
      <c r="S26" s="8">
        <f t="shared" si="4"/>
        <v>1119</v>
      </c>
      <c r="T26" s="8">
        <f t="shared" si="5"/>
        <v>17761</v>
      </c>
    </row>
    <row r="27" spans="1:20" x14ac:dyDescent="0.45">
      <c r="A27">
        <v>201702</v>
      </c>
      <c r="B27">
        <v>1</v>
      </c>
      <c r="C27">
        <v>16438</v>
      </c>
      <c r="D27">
        <v>203</v>
      </c>
      <c r="E27">
        <v>49</v>
      </c>
      <c r="I27" s="16">
        <v>42736</v>
      </c>
      <c r="J27" s="8">
        <f t="shared" si="6"/>
        <v>366</v>
      </c>
      <c r="K27" s="8">
        <f t="shared" si="0"/>
        <v>12</v>
      </c>
      <c r="M27" s="16">
        <v>42736</v>
      </c>
      <c r="N27" s="8">
        <f t="shared" si="1"/>
        <v>101</v>
      </c>
      <c r="O27" s="8">
        <f t="shared" si="2"/>
        <v>2</v>
      </c>
      <c r="Q27" s="16">
        <v>42736</v>
      </c>
      <c r="R27" s="8">
        <f t="shared" si="3"/>
        <v>16647</v>
      </c>
      <c r="S27" s="8">
        <f t="shared" si="4"/>
        <v>1119</v>
      </c>
      <c r="T27" s="8">
        <f t="shared" si="5"/>
        <v>17766</v>
      </c>
    </row>
    <row r="28" spans="1:20" x14ac:dyDescent="0.45">
      <c r="A28">
        <v>201703</v>
      </c>
      <c r="B28">
        <v>1</v>
      </c>
      <c r="C28">
        <v>16492</v>
      </c>
      <c r="D28">
        <v>336</v>
      </c>
      <c r="E28">
        <v>74</v>
      </c>
      <c r="I28" s="16">
        <v>42767</v>
      </c>
      <c r="J28" s="8">
        <f t="shared" si="6"/>
        <v>203</v>
      </c>
      <c r="K28" s="8">
        <f t="shared" si="0"/>
        <v>7</v>
      </c>
      <c r="M28" s="16">
        <v>42767</v>
      </c>
      <c r="N28" s="8">
        <f t="shared" si="1"/>
        <v>49</v>
      </c>
      <c r="O28" s="8">
        <f t="shared" si="2"/>
        <v>4</v>
      </c>
      <c r="Q28" s="16">
        <v>42767</v>
      </c>
      <c r="R28" s="8">
        <f t="shared" si="3"/>
        <v>16566</v>
      </c>
      <c r="S28" s="8">
        <f t="shared" si="4"/>
        <v>1122</v>
      </c>
      <c r="T28" s="8">
        <f t="shared" si="5"/>
        <v>17688</v>
      </c>
    </row>
    <row r="29" spans="1:20" x14ac:dyDescent="0.45">
      <c r="A29">
        <v>201704</v>
      </c>
      <c r="B29">
        <v>1</v>
      </c>
      <c r="C29">
        <v>16555</v>
      </c>
      <c r="D29">
        <v>356</v>
      </c>
      <c r="E29">
        <v>68</v>
      </c>
      <c r="I29" s="16">
        <v>42795</v>
      </c>
      <c r="J29" s="8">
        <f t="shared" si="6"/>
        <v>336</v>
      </c>
      <c r="K29" s="8">
        <f t="shared" si="0"/>
        <v>5</v>
      </c>
      <c r="M29" s="16">
        <v>42795</v>
      </c>
      <c r="N29" s="8">
        <f t="shared" si="1"/>
        <v>74</v>
      </c>
      <c r="O29" s="8">
        <f t="shared" si="2"/>
        <v>5</v>
      </c>
      <c r="Q29" s="16">
        <v>42795</v>
      </c>
      <c r="R29" s="8">
        <f t="shared" si="3"/>
        <v>16619</v>
      </c>
      <c r="S29" s="8">
        <f t="shared" si="4"/>
        <v>1124</v>
      </c>
      <c r="T29" s="8">
        <f t="shared" si="5"/>
        <v>17743</v>
      </c>
    </row>
    <row r="30" spans="1:20" x14ac:dyDescent="0.45">
      <c r="A30">
        <v>201705</v>
      </c>
      <c r="B30">
        <v>1</v>
      </c>
      <c r="C30">
        <v>16478</v>
      </c>
      <c r="D30">
        <v>143</v>
      </c>
      <c r="E30">
        <v>116</v>
      </c>
      <c r="I30" s="16">
        <v>42826</v>
      </c>
      <c r="J30" s="8">
        <f t="shared" si="6"/>
        <v>356</v>
      </c>
      <c r="K30" s="8">
        <f t="shared" si="0"/>
        <v>11</v>
      </c>
      <c r="M30" s="16">
        <v>42826</v>
      </c>
      <c r="N30" s="8">
        <f t="shared" si="1"/>
        <v>68</v>
      </c>
      <c r="O30" s="8">
        <f t="shared" si="2"/>
        <v>0</v>
      </c>
      <c r="Q30" s="16">
        <v>42826</v>
      </c>
      <c r="R30" s="8">
        <f t="shared" si="3"/>
        <v>16681</v>
      </c>
      <c r="S30" s="8">
        <f t="shared" si="4"/>
        <v>1127</v>
      </c>
      <c r="T30" s="8">
        <f t="shared" si="5"/>
        <v>17808</v>
      </c>
    </row>
    <row r="31" spans="1:20" x14ac:dyDescent="0.45">
      <c r="A31">
        <v>201706</v>
      </c>
      <c r="B31">
        <v>1</v>
      </c>
      <c r="C31">
        <v>16530</v>
      </c>
      <c r="D31">
        <v>223</v>
      </c>
      <c r="E31">
        <v>111</v>
      </c>
      <c r="I31" s="16">
        <v>42856</v>
      </c>
      <c r="J31" s="8">
        <f t="shared" si="6"/>
        <v>143</v>
      </c>
      <c r="K31" s="8">
        <f t="shared" si="0"/>
        <v>7</v>
      </c>
      <c r="M31" s="16">
        <v>42856</v>
      </c>
      <c r="N31" s="8">
        <f t="shared" si="1"/>
        <v>116</v>
      </c>
      <c r="O31" s="8">
        <f t="shared" si="2"/>
        <v>4</v>
      </c>
      <c r="Q31" s="16">
        <v>42856</v>
      </c>
      <c r="R31" s="8">
        <f t="shared" si="3"/>
        <v>16605</v>
      </c>
      <c r="S31" s="8">
        <f t="shared" si="4"/>
        <v>1121</v>
      </c>
      <c r="T31" s="8">
        <f t="shared" si="5"/>
        <v>17726</v>
      </c>
    </row>
    <row r="32" spans="1:20" x14ac:dyDescent="0.45">
      <c r="A32">
        <v>201707</v>
      </c>
      <c r="B32">
        <v>1</v>
      </c>
      <c r="C32">
        <v>16544</v>
      </c>
      <c r="D32">
        <v>113</v>
      </c>
      <c r="E32">
        <v>73</v>
      </c>
      <c r="I32" s="16">
        <v>42887</v>
      </c>
      <c r="J32" s="8">
        <f t="shared" si="6"/>
        <v>224</v>
      </c>
      <c r="K32" s="8">
        <f t="shared" si="0"/>
        <v>5</v>
      </c>
      <c r="M32" s="16">
        <v>42887</v>
      </c>
      <c r="N32" s="8">
        <f t="shared" si="1"/>
        <v>111</v>
      </c>
      <c r="O32" s="8">
        <f t="shared" si="2"/>
        <v>2</v>
      </c>
      <c r="Q32" s="16">
        <v>42887</v>
      </c>
      <c r="R32" s="8">
        <f t="shared" si="3"/>
        <v>16658</v>
      </c>
      <c r="S32" s="8">
        <f t="shared" si="4"/>
        <v>1122</v>
      </c>
      <c r="T32" s="8">
        <f t="shared" si="5"/>
        <v>17780</v>
      </c>
    </row>
    <row r="33" spans="1:20" x14ac:dyDescent="0.45">
      <c r="A33">
        <v>201708</v>
      </c>
      <c r="B33">
        <v>1</v>
      </c>
      <c r="C33">
        <v>16486</v>
      </c>
      <c r="D33">
        <v>245</v>
      </c>
      <c r="E33">
        <v>89</v>
      </c>
      <c r="I33" s="16">
        <v>42917</v>
      </c>
      <c r="J33" s="8">
        <f t="shared" si="6"/>
        <v>114</v>
      </c>
      <c r="K33" s="8">
        <f t="shared" si="0"/>
        <v>4</v>
      </c>
      <c r="M33" s="16">
        <v>42917</v>
      </c>
      <c r="N33" s="8">
        <f t="shared" si="1"/>
        <v>73</v>
      </c>
      <c r="O33" s="8">
        <f t="shared" si="2"/>
        <v>1</v>
      </c>
      <c r="Q33" s="16">
        <v>42917</v>
      </c>
      <c r="R33" s="8">
        <f t="shared" si="3"/>
        <v>16672</v>
      </c>
      <c r="S33" s="8">
        <f t="shared" si="4"/>
        <v>1128</v>
      </c>
      <c r="T33" s="8">
        <f t="shared" si="5"/>
        <v>17800</v>
      </c>
    </row>
    <row r="34" spans="1:20" x14ac:dyDescent="0.45">
      <c r="A34">
        <v>201709</v>
      </c>
      <c r="B34">
        <v>1</v>
      </c>
      <c r="C34">
        <v>16578</v>
      </c>
      <c r="D34">
        <v>208</v>
      </c>
      <c r="E34">
        <v>60</v>
      </c>
      <c r="I34" s="16">
        <v>42948</v>
      </c>
      <c r="J34" s="8">
        <f t="shared" si="6"/>
        <v>245</v>
      </c>
      <c r="K34" s="8">
        <f t="shared" si="0"/>
        <v>8</v>
      </c>
      <c r="M34" s="16">
        <v>42948</v>
      </c>
      <c r="N34" s="8">
        <f t="shared" si="1"/>
        <v>90</v>
      </c>
      <c r="O34" s="8">
        <f t="shared" si="2"/>
        <v>1</v>
      </c>
      <c r="Q34" s="16">
        <v>42948</v>
      </c>
      <c r="R34" s="8">
        <f t="shared" si="3"/>
        <v>16612</v>
      </c>
      <c r="S34" s="8">
        <f t="shared" si="4"/>
        <v>1125</v>
      </c>
      <c r="T34" s="8">
        <f t="shared" si="5"/>
        <v>17737</v>
      </c>
    </row>
    <row r="35" spans="1:20" x14ac:dyDescent="0.45">
      <c r="A35">
        <v>201710</v>
      </c>
      <c r="B35">
        <v>1</v>
      </c>
      <c r="C35">
        <v>16616</v>
      </c>
      <c r="D35">
        <v>120</v>
      </c>
      <c r="E35">
        <v>99</v>
      </c>
      <c r="I35" s="16">
        <v>42979</v>
      </c>
      <c r="J35" s="8">
        <f t="shared" si="6"/>
        <v>209</v>
      </c>
      <c r="K35" s="8">
        <f t="shared" si="0"/>
        <v>5</v>
      </c>
      <c r="M35" s="16">
        <v>42979</v>
      </c>
      <c r="N35" s="8">
        <f t="shared" si="1"/>
        <v>61</v>
      </c>
      <c r="O35" s="8">
        <f t="shared" si="2"/>
        <v>2</v>
      </c>
      <c r="Q35" s="16">
        <v>42979</v>
      </c>
      <c r="R35" s="8">
        <f t="shared" si="3"/>
        <v>16704</v>
      </c>
      <c r="S35" s="8">
        <f t="shared" si="4"/>
        <v>1125</v>
      </c>
      <c r="T35" s="8">
        <f t="shared" si="5"/>
        <v>17829</v>
      </c>
    </row>
    <row r="36" spans="1:20" x14ac:dyDescent="0.45">
      <c r="A36">
        <v>201711</v>
      </c>
      <c r="B36">
        <v>1</v>
      </c>
      <c r="C36">
        <v>16618</v>
      </c>
      <c r="D36">
        <v>197</v>
      </c>
      <c r="E36">
        <v>51</v>
      </c>
      <c r="I36" s="16">
        <v>43009</v>
      </c>
      <c r="J36" s="8">
        <f t="shared" si="6"/>
        <v>120</v>
      </c>
      <c r="K36" s="8">
        <f t="shared" si="0"/>
        <v>4</v>
      </c>
      <c r="M36" s="16">
        <v>43009</v>
      </c>
      <c r="N36" s="8">
        <f t="shared" si="1"/>
        <v>99</v>
      </c>
      <c r="O36" s="8">
        <f t="shared" si="2"/>
        <v>0</v>
      </c>
      <c r="Q36" s="16">
        <v>43009</v>
      </c>
      <c r="R36" s="8">
        <f t="shared" si="3"/>
        <v>16738</v>
      </c>
      <c r="S36" s="8">
        <f t="shared" si="4"/>
        <v>1121</v>
      </c>
      <c r="T36" s="8">
        <f t="shared" si="5"/>
        <v>17859</v>
      </c>
    </row>
    <row r="37" spans="1:20" x14ac:dyDescent="0.45">
      <c r="A37">
        <v>201712</v>
      </c>
      <c r="B37">
        <v>1</v>
      </c>
      <c r="C37">
        <v>16581</v>
      </c>
      <c r="D37">
        <v>126</v>
      </c>
      <c r="E37">
        <v>38</v>
      </c>
      <c r="I37" s="16">
        <v>43040</v>
      </c>
      <c r="J37" s="8">
        <f t="shared" si="6"/>
        <v>197</v>
      </c>
      <c r="K37" s="8">
        <f t="shared" si="0"/>
        <v>2</v>
      </c>
      <c r="M37" s="16">
        <v>43040</v>
      </c>
      <c r="N37" s="8">
        <f t="shared" si="1"/>
        <v>51</v>
      </c>
      <c r="O37" s="8">
        <f t="shared" si="2"/>
        <v>4</v>
      </c>
      <c r="Q37" s="16">
        <v>43040</v>
      </c>
      <c r="R37" s="8">
        <f t="shared" si="3"/>
        <v>16740</v>
      </c>
      <c r="S37" s="8">
        <f t="shared" si="4"/>
        <v>1124</v>
      </c>
      <c r="T37" s="8">
        <f t="shared" si="5"/>
        <v>17864</v>
      </c>
    </row>
    <row r="38" spans="1:20" x14ac:dyDescent="0.45">
      <c r="A38">
        <v>201801</v>
      </c>
      <c r="B38">
        <v>1</v>
      </c>
      <c r="C38">
        <v>16562</v>
      </c>
      <c r="D38">
        <v>165</v>
      </c>
      <c r="E38">
        <v>106</v>
      </c>
      <c r="I38" s="16">
        <v>43070</v>
      </c>
      <c r="J38" s="8">
        <f t="shared" si="6"/>
        <v>126</v>
      </c>
      <c r="K38" s="8">
        <f t="shared" si="0"/>
        <v>8</v>
      </c>
      <c r="M38" s="16">
        <v>43070</v>
      </c>
      <c r="N38" s="8">
        <f t="shared" si="1"/>
        <v>38</v>
      </c>
      <c r="O38" s="8">
        <f t="shared" si="2"/>
        <v>1</v>
      </c>
      <c r="Q38" s="16">
        <v>43070</v>
      </c>
      <c r="R38" s="8">
        <f t="shared" si="3"/>
        <v>16703</v>
      </c>
      <c r="S38" s="8">
        <f t="shared" si="4"/>
        <v>1123</v>
      </c>
      <c r="T38" s="8">
        <f t="shared" si="5"/>
        <v>17826</v>
      </c>
    </row>
    <row r="39" spans="1:20" x14ac:dyDescent="0.45">
      <c r="A39">
        <v>201802</v>
      </c>
      <c r="B39">
        <v>1</v>
      </c>
      <c r="C39">
        <v>16545</v>
      </c>
      <c r="D39">
        <v>153</v>
      </c>
      <c r="E39">
        <v>9</v>
      </c>
      <c r="I39" s="16">
        <v>43101</v>
      </c>
      <c r="J39" s="8">
        <f t="shared" si="6"/>
        <v>165</v>
      </c>
      <c r="K39" s="8">
        <f t="shared" si="0"/>
        <v>8</v>
      </c>
      <c r="M39" s="16">
        <v>43101</v>
      </c>
      <c r="N39" s="8">
        <f t="shared" si="1"/>
        <v>106</v>
      </c>
      <c r="O39" s="8">
        <f t="shared" si="2"/>
        <v>1</v>
      </c>
      <c r="Q39" s="16">
        <v>43101</v>
      </c>
      <c r="R39" s="8">
        <f t="shared" si="3"/>
        <v>16682</v>
      </c>
      <c r="S39" s="8">
        <f t="shared" si="4"/>
        <v>1115</v>
      </c>
      <c r="T39" s="8">
        <f t="shared" si="5"/>
        <v>17797</v>
      </c>
    </row>
    <row r="40" spans="1:20" x14ac:dyDescent="0.45">
      <c r="A40">
        <v>201803</v>
      </c>
      <c r="B40">
        <v>1</v>
      </c>
      <c r="C40">
        <v>16508</v>
      </c>
      <c r="D40">
        <v>196</v>
      </c>
      <c r="E40">
        <v>142</v>
      </c>
      <c r="I40" s="16">
        <v>43132</v>
      </c>
      <c r="J40" s="8">
        <f t="shared" si="6"/>
        <v>153</v>
      </c>
      <c r="K40" s="8">
        <f t="shared" si="0"/>
        <v>6</v>
      </c>
      <c r="M40" s="16">
        <v>43132</v>
      </c>
      <c r="N40" s="8">
        <f t="shared" si="1"/>
        <v>9</v>
      </c>
      <c r="O40" s="8">
        <f t="shared" si="2"/>
        <v>0</v>
      </c>
      <c r="Q40" s="16">
        <v>43132</v>
      </c>
      <c r="R40" s="8">
        <f t="shared" si="3"/>
        <v>16665</v>
      </c>
      <c r="S40" s="8">
        <f t="shared" si="4"/>
        <v>1114</v>
      </c>
      <c r="T40" s="8">
        <f t="shared" si="5"/>
        <v>17779</v>
      </c>
    </row>
    <row r="41" spans="1:20" x14ac:dyDescent="0.45">
      <c r="A41">
        <v>201804</v>
      </c>
      <c r="B41">
        <v>1</v>
      </c>
      <c r="C41">
        <v>16509</v>
      </c>
      <c r="D41">
        <v>100</v>
      </c>
      <c r="E41">
        <v>89</v>
      </c>
      <c r="I41" s="16">
        <v>43160</v>
      </c>
      <c r="J41" s="8">
        <f t="shared" si="6"/>
        <v>196</v>
      </c>
      <c r="K41" s="8">
        <f t="shared" si="0"/>
        <v>4</v>
      </c>
      <c r="M41" s="16">
        <v>43160</v>
      </c>
      <c r="N41" s="8">
        <f t="shared" si="1"/>
        <v>142</v>
      </c>
      <c r="O41" s="8">
        <f t="shared" si="2"/>
        <v>6</v>
      </c>
      <c r="Q41" s="16">
        <v>43160</v>
      </c>
      <c r="R41" s="8">
        <f t="shared" si="3"/>
        <v>16628</v>
      </c>
      <c r="S41" s="8">
        <f t="shared" si="4"/>
        <v>1112</v>
      </c>
      <c r="T41" s="8">
        <f t="shared" si="5"/>
        <v>17740</v>
      </c>
    </row>
    <row r="42" spans="1:20" x14ac:dyDescent="0.45">
      <c r="A42">
        <v>201805</v>
      </c>
      <c r="B42">
        <v>1</v>
      </c>
      <c r="C42">
        <v>16498</v>
      </c>
      <c r="D42">
        <v>212</v>
      </c>
      <c r="E42">
        <v>129</v>
      </c>
      <c r="I42" s="16">
        <v>43191</v>
      </c>
      <c r="J42" s="8">
        <f t="shared" si="6"/>
        <v>102</v>
      </c>
      <c r="K42" s="8">
        <f t="shared" si="0"/>
        <v>1</v>
      </c>
      <c r="M42" s="16">
        <v>43191</v>
      </c>
      <c r="N42" s="8">
        <f t="shared" si="1"/>
        <v>89</v>
      </c>
      <c r="O42" s="8">
        <f t="shared" si="2"/>
        <v>1</v>
      </c>
      <c r="Q42" s="16">
        <v>43191</v>
      </c>
      <c r="R42" s="8">
        <f t="shared" si="3"/>
        <v>16630</v>
      </c>
      <c r="S42" s="8">
        <f t="shared" si="4"/>
        <v>1110</v>
      </c>
      <c r="T42" s="8">
        <f t="shared" si="5"/>
        <v>17740</v>
      </c>
    </row>
    <row r="43" spans="1:20" x14ac:dyDescent="0.45">
      <c r="A43">
        <v>201806</v>
      </c>
      <c r="B43">
        <v>1</v>
      </c>
      <c r="C43">
        <v>16589</v>
      </c>
      <c r="D43">
        <v>274</v>
      </c>
      <c r="E43">
        <v>80</v>
      </c>
      <c r="I43" s="16">
        <v>43221</v>
      </c>
      <c r="J43" s="8">
        <f t="shared" si="6"/>
        <v>212</v>
      </c>
      <c r="K43" s="8">
        <f t="shared" si="0"/>
        <v>7</v>
      </c>
      <c r="M43" s="16">
        <v>43221</v>
      </c>
      <c r="N43" s="8">
        <f t="shared" si="1"/>
        <v>129</v>
      </c>
      <c r="O43" s="8">
        <f t="shared" si="2"/>
        <v>3</v>
      </c>
      <c r="Q43" s="16">
        <v>43221</v>
      </c>
      <c r="R43" s="8">
        <f t="shared" si="3"/>
        <v>16618</v>
      </c>
      <c r="S43" s="8">
        <f t="shared" si="4"/>
        <v>1110</v>
      </c>
      <c r="T43" s="8">
        <f t="shared" si="5"/>
        <v>17728</v>
      </c>
    </row>
    <row r="44" spans="1:20" x14ac:dyDescent="0.45">
      <c r="A44">
        <v>201807</v>
      </c>
      <c r="B44">
        <v>1</v>
      </c>
      <c r="C44">
        <v>16659</v>
      </c>
      <c r="D44">
        <v>108</v>
      </c>
      <c r="E44">
        <v>100</v>
      </c>
      <c r="I44" s="16">
        <v>43252</v>
      </c>
      <c r="J44" s="8">
        <f t="shared" si="6"/>
        <v>274</v>
      </c>
      <c r="K44" s="8">
        <f t="shared" si="0"/>
        <v>9</v>
      </c>
      <c r="M44" s="16">
        <v>43252</v>
      </c>
      <c r="N44" s="8">
        <f t="shared" si="1"/>
        <v>82</v>
      </c>
      <c r="O44" s="8">
        <f t="shared" si="2"/>
        <v>1</v>
      </c>
      <c r="Q44" s="16">
        <v>43252</v>
      </c>
      <c r="R44" s="8">
        <f t="shared" si="3"/>
        <v>16709</v>
      </c>
      <c r="S44" s="8">
        <f t="shared" si="4"/>
        <v>1110</v>
      </c>
      <c r="T44" s="8">
        <f t="shared" si="5"/>
        <v>17819</v>
      </c>
    </row>
    <row r="45" spans="1:20" x14ac:dyDescent="0.45">
      <c r="A45">
        <v>201808</v>
      </c>
      <c r="B45">
        <v>1</v>
      </c>
      <c r="C45">
        <v>16595</v>
      </c>
      <c r="D45">
        <v>170</v>
      </c>
      <c r="E45">
        <v>168</v>
      </c>
      <c r="I45" s="16">
        <v>43282</v>
      </c>
      <c r="J45" s="8">
        <f t="shared" si="6"/>
        <v>108</v>
      </c>
      <c r="K45" s="8">
        <f t="shared" si="0"/>
        <v>2</v>
      </c>
      <c r="M45" s="16">
        <v>43282</v>
      </c>
      <c r="N45" s="8">
        <f t="shared" si="1"/>
        <v>100</v>
      </c>
      <c r="O45" s="8">
        <f t="shared" si="2"/>
        <v>1</v>
      </c>
      <c r="Q45" s="16">
        <v>43282</v>
      </c>
      <c r="R45" s="8">
        <f t="shared" si="3"/>
        <v>16779</v>
      </c>
      <c r="S45" s="8">
        <f t="shared" si="4"/>
        <v>1116</v>
      </c>
      <c r="T45" s="8">
        <f t="shared" si="5"/>
        <v>17895</v>
      </c>
    </row>
    <row r="46" spans="1:20" x14ac:dyDescent="0.45">
      <c r="A46">
        <v>201809</v>
      </c>
      <c r="B46">
        <v>1</v>
      </c>
      <c r="C46">
        <v>16603</v>
      </c>
      <c r="D46">
        <v>218</v>
      </c>
      <c r="E46">
        <v>77</v>
      </c>
      <c r="I46" s="16">
        <v>43313</v>
      </c>
      <c r="J46" s="8">
        <f t="shared" si="6"/>
        <v>170</v>
      </c>
      <c r="K46" s="8">
        <f t="shared" si="0"/>
        <v>5</v>
      </c>
      <c r="M46" s="16">
        <v>43313</v>
      </c>
      <c r="N46" s="8">
        <f t="shared" si="1"/>
        <v>168</v>
      </c>
      <c r="O46" s="8">
        <f t="shared" si="2"/>
        <v>4</v>
      </c>
      <c r="Q46" s="16">
        <v>43313</v>
      </c>
      <c r="R46" s="8">
        <f t="shared" si="3"/>
        <v>16718</v>
      </c>
      <c r="S46" s="8">
        <f t="shared" si="4"/>
        <v>1118</v>
      </c>
      <c r="T46" s="8">
        <f t="shared" si="5"/>
        <v>17836</v>
      </c>
    </row>
    <row r="47" spans="1:20" x14ac:dyDescent="0.45">
      <c r="A47">
        <v>201810</v>
      </c>
      <c r="B47">
        <v>1</v>
      </c>
      <c r="C47">
        <v>16571</v>
      </c>
      <c r="D47">
        <v>86</v>
      </c>
      <c r="E47">
        <v>113</v>
      </c>
      <c r="I47" s="16">
        <v>43344</v>
      </c>
      <c r="J47" s="8">
        <f t="shared" si="6"/>
        <v>218</v>
      </c>
      <c r="K47" s="8">
        <f t="shared" si="0"/>
        <v>5</v>
      </c>
      <c r="M47" s="16">
        <v>43344</v>
      </c>
      <c r="N47" s="8">
        <f t="shared" si="1"/>
        <v>77</v>
      </c>
      <c r="O47" s="8">
        <f t="shared" si="2"/>
        <v>1</v>
      </c>
      <c r="Q47" s="16">
        <v>43344</v>
      </c>
      <c r="R47" s="8">
        <f t="shared" si="3"/>
        <v>16724</v>
      </c>
      <c r="S47" s="8">
        <f t="shared" si="4"/>
        <v>1113</v>
      </c>
      <c r="T47" s="8">
        <f t="shared" si="5"/>
        <v>17837</v>
      </c>
    </row>
    <row r="48" spans="1:20" x14ac:dyDescent="0.45">
      <c r="A48">
        <v>201811</v>
      </c>
      <c r="B48">
        <v>1</v>
      </c>
      <c r="C48">
        <v>16508</v>
      </c>
      <c r="D48">
        <v>182</v>
      </c>
      <c r="E48">
        <v>121</v>
      </c>
      <c r="I48" s="16">
        <v>43374</v>
      </c>
      <c r="J48" s="8">
        <f t="shared" si="6"/>
        <v>86</v>
      </c>
      <c r="K48" s="8">
        <f t="shared" si="0"/>
        <v>4</v>
      </c>
      <c r="M48" s="16">
        <v>43374</v>
      </c>
      <c r="N48" s="8">
        <f t="shared" si="1"/>
        <v>113</v>
      </c>
      <c r="O48" s="8">
        <f t="shared" si="2"/>
        <v>1</v>
      </c>
      <c r="Q48" s="16">
        <v>43374</v>
      </c>
      <c r="R48" s="8">
        <f t="shared" si="3"/>
        <v>16691</v>
      </c>
      <c r="S48" s="8">
        <f t="shared" si="4"/>
        <v>1112</v>
      </c>
      <c r="T48" s="8">
        <f t="shared" si="5"/>
        <v>17803</v>
      </c>
    </row>
    <row r="49" spans="1:20" x14ac:dyDescent="0.45">
      <c r="A49">
        <v>201812</v>
      </c>
      <c r="B49">
        <v>1</v>
      </c>
      <c r="C49">
        <v>16523</v>
      </c>
      <c r="D49">
        <v>127</v>
      </c>
      <c r="E49">
        <v>71</v>
      </c>
      <c r="I49" s="16">
        <v>43405</v>
      </c>
      <c r="J49" s="8">
        <f t="shared" si="6"/>
        <v>182</v>
      </c>
      <c r="K49" s="8">
        <f t="shared" si="0"/>
        <v>5</v>
      </c>
      <c r="M49" s="16">
        <v>43405</v>
      </c>
      <c r="N49" s="8">
        <f t="shared" si="1"/>
        <v>121</v>
      </c>
      <c r="O49" s="8">
        <f t="shared" si="2"/>
        <v>2</v>
      </c>
      <c r="Q49" s="16">
        <v>43405</v>
      </c>
      <c r="R49" s="8">
        <f t="shared" si="3"/>
        <v>16628</v>
      </c>
      <c r="S49" s="8">
        <f t="shared" si="4"/>
        <v>1109</v>
      </c>
      <c r="T49" s="8">
        <f t="shared" si="5"/>
        <v>17737</v>
      </c>
    </row>
    <row r="50" spans="1:20" x14ac:dyDescent="0.45">
      <c r="A50">
        <v>201901</v>
      </c>
      <c r="B50">
        <v>1</v>
      </c>
      <c r="C50">
        <v>16530</v>
      </c>
      <c r="D50">
        <v>111</v>
      </c>
      <c r="E50">
        <v>122</v>
      </c>
      <c r="I50" s="16">
        <v>43435</v>
      </c>
      <c r="J50" s="8">
        <f t="shared" si="6"/>
        <v>127</v>
      </c>
      <c r="K50" s="8">
        <f t="shared" si="0"/>
        <v>6</v>
      </c>
      <c r="M50" s="16">
        <v>43435</v>
      </c>
      <c r="N50" s="8">
        <f t="shared" si="1"/>
        <v>71</v>
      </c>
      <c r="O50" s="8">
        <f t="shared" si="2"/>
        <v>1</v>
      </c>
      <c r="Q50" s="16">
        <v>43435</v>
      </c>
      <c r="R50" s="8">
        <f t="shared" si="3"/>
        <v>16643</v>
      </c>
      <c r="S50" s="8">
        <f t="shared" si="4"/>
        <v>1113</v>
      </c>
      <c r="T50" s="8">
        <f t="shared" si="5"/>
        <v>17756</v>
      </c>
    </row>
    <row r="51" spans="1:20" x14ac:dyDescent="0.45">
      <c r="A51">
        <v>201902</v>
      </c>
      <c r="B51">
        <v>1</v>
      </c>
      <c r="C51">
        <v>16538</v>
      </c>
      <c r="D51">
        <v>168</v>
      </c>
      <c r="E51">
        <v>61</v>
      </c>
      <c r="I51" s="16">
        <v>43466</v>
      </c>
      <c r="J51" s="8">
        <f t="shared" si="6"/>
        <v>112</v>
      </c>
      <c r="K51" s="8">
        <f t="shared" si="0"/>
        <v>13</v>
      </c>
      <c r="M51" s="16">
        <v>43466</v>
      </c>
      <c r="N51" s="8">
        <f t="shared" si="1"/>
        <v>122</v>
      </c>
      <c r="O51" s="8">
        <f t="shared" si="2"/>
        <v>3</v>
      </c>
      <c r="Q51" s="16">
        <v>43466</v>
      </c>
      <c r="R51" s="8">
        <f t="shared" si="3"/>
        <v>16651</v>
      </c>
      <c r="S51" s="8">
        <f t="shared" si="4"/>
        <v>1107</v>
      </c>
      <c r="T51" s="8">
        <f t="shared" si="5"/>
        <v>17758</v>
      </c>
    </row>
    <row r="52" spans="1:20" x14ac:dyDescent="0.45">
      <c r="A52">
        <v>201903</v>
      </c>
      <c r="B52">
        <v>1</v>
      </c>
      <c r="C52">
        <v>16503</v>
      </c>
      <c r="D52">
        <v>226</v>
      </c>
      <c r="E52">
        <v>93</v>
      </c>
      <c r="I52" s="16">
        <v>43497</v>
      </c>
      <c r="J52" s="8">
        <f t="shared" si="6"/>
        <v>168</v>
      </c>
      <c r="K52" s="8">
        <f t="shared" si="0"/>
        <v>9</v>
      </c>
      <c r="M52" s="16">
        <v>43497</v>
      </c>
      <c r="N52" s="8">
        <f t="shared" si="1"/>
        <v>61</v>
      </c>
      <c r="O52" s="8">
        <f t="shared" si="2"/>
        <v>1</v>
      </c>
      <c r="Q52" s="16">
        <v>43497</v>
      </c>
      <c r="R52" s="8">
        <f t="shared" si="3"/>
        <v>16657</v>
      </c>
      <c r="S52" s="8">
        <f t="shared" si="4"/>
        <v>1107</v>
      </c>
      <c r="T52" s="8">
        <f t="shared" si="5"/>
        <v>17764</v>
      </c>
    </row>
    <row r="53" spans="1:20" x14ac:dyDescent="0.45">
      <c r="A53">
        <v>201904</v>
      </c>
      <c r="B53">
        <v>1</v>
      </c>
      <c r="C53">
        <v>16503</v>
      </c>
      <c r="D53">
        <v>87</v>
      </c>
      <c r="E53">
        <v>121</v>
      </c>
      <c r="I53" s="16">
        <v>43525</v>
      </c>
      <c r="J53" s="8">
        <f t="shared" si="6"/>
        <v>227</v>
      </c>
      <c r="K53" s="8">
        <f t="shared" si="0"/>
        <v>9</v>
      </c>
      <c r="M53" s="16">
        <v>43525</v>
      </c>
      <c r="N53" s="8">
        <f t="shared" si="1"/>
        <v>94</v>
      </c>
      <c r="O53" s="8">
        <f t="shared" si="2"/>
        <v>10</v>
      </c>
      <c r="Q53" s="16">
        <v>43525</v>
      </c>
      <c r="R53" s="8">
        <f t="shared" si="3"/>
        <v>16622</v>
      </c>
      <c r="S53" s="8">
        <f t="shared" si="4"/>
        <v>1104</v>
      </c>
      <c r="T53" s="8">
        <f t="shared" si="5"/>
        <v>17726</v>
      </c>
    </row>
    <row r="54" spans="1:20" x14ac:dyDescent="0.45">
      <c r="A54">
        <v>201905</v>
      </c>
      <c r="B54">
        <v>1</v>
      </c>
      <c r="C54">
        <v>16502</v>
      </c>
      <c r="D54">
        <v>145</v>
      </c>
      <c r="E54">
        <v>141</v>
      </c>
      <c r="I54" s="16">
        <v>43556</v>
      </c>
      <c r="J54" s="8">
        <f t="shared" si="6"/>
        <v>87</v>
      </c>
      <c r="K54" s="8">
        <f t="shared" si="0"/>
        <v>2</v>
      </c>
      <c r="M54" s="16">
        <v>43556</v>
      </c>
      <c r="N54" s="8">
        <f t="shared" si="1"/>
        <v>121</v>
      </c>
      <c r="O54" s="8">
        <f t="shared" si="2"/>
        <v>3</v>
      </c>
      <c r="Q54" s="16">
        <v>43556</v>
      </c>
      <c r="R54" s="8">
        <f t="shared" si="3"/>
        <v>16621</v>
      </c>
      <c r="S54" s="8">
        <f t="shared" si="4"/>
        <v>1108</v>
      </c>
      <c r="T54" s="8">
        <f t="shared" si="5"/>
        <v>17729</v>
      </c>
    </row>
    <row r="55" spans="1:20" x14ac:dyDescent="0.45">
      <c r="A55">
        <v>201906</v>
      </c>
      <c r="B55">
        <v>1</v>
      </c>
      <c r="C55">
        <v>16483</v>
      </c>
      <c r="D55">
        <v>115</v>
      </c>
      <c r="E55">
        <v>66</v>
      </c>
      <c r="I55" s="16">
        <v>43586</v>
      </c>
      <c r="J55" s="8">
        <f t="shared" si="6"/>
        <v>145</v>
      </c>
      <c r="K55" s="8">
        <f t="shared" si="0"/>
        <v>6</v>
      </c>
      <c r="M55" s="16">
        <v>43586</v>
      </c>
      <c r="N55" s="8">
        <f t="shared" si="1"/>
        <v>141</v>
      </c>
      <c r="O55" s="8">
        <f t="shared" si="2"/>
        <v>8</v>
      </c>
      <c r="Q55" s="16">
        <v>43586</v>
      </c>
      <c r="R55" s="8">
        <f t="shared" si="3"/>
        <v>16618</v>
      </c>
      <c r="S55" s="8">
        <f t="shared" si="4"/>
        <v>1108</v>
      </c>
      <c r="T55" s="8">
        <f t="shared" si="5"/>
        <v>17726</v>
      </c>
    </row>
    <row r="56" spans="1:20" x14ac:dyDescent="0.45">
      <c r="A56">
        <v>201907</v>
      </c>
      <c r="B56">
        <v>1</v>
      </c>
      <c r="C56">
        <v>16580</v>
      </c>
      <c r="D56">
        <v>175</v>
      </c>
      <c r="E56">
        <v>72</v>
      </c>
      <c r="I56" s="16">
        <v>43617</v>
      </c>
      <c r="J56" s="8">
        <f t="shared" si="6"/>
        <v>115</v>
      </c>
      <c r="K56" s="8">
        <f t="shared" si="0"/>
        <v>3</v>
      </c>
      <c r="M56" s="16">
        <v>43617</v>
      </c>
      <c r="N56" s="8">
        <f t="shared" si="1"/>
        <v>66</v>
      </c>
      <c r="O56" s="8">
        <f t="shared" si="2"/>
        <v>1</v>
      </c>
      <c r="Q56" s="16">
        <v>43617</v>
      </c>
      <c r="R56" s="8">
        <f t="shared" si="3"/>
        <v>16602</v>
      </c>
      <c r="S56" s="8">
        <f t="shared" si="4"/>
        <v>1110</v>
      </c>
      <c r="T56" s="8">
        <f t="shared" si="5"/>
        <v>17712</v>
      </c>
    </row>
    <row r="57" spans="1:20" x14ac:dyDescent="0.45">
      <c r="A57">
        <v>201908</v>
      </c>
      <c r="B57">
        <v>1</v>
      </c>
      <c r="C57">
        <v>16459</v>
      </c>
      <c r="D57">
        <v>261</v>
      </c>
      <c r="E57">
        <v>73</v>
      </c>
      <c r="I57" s="16">
        <v>43647</v>
      </c>
      <c r="J57" s="8">
        <f t="shared" si="6"/>
        <v>176</v>
      </c>
      <c r="K57" s="8">
        <f t="shared" si="0"/>
        <v>12</v>
      </c>
      <c r="M57" s="16">
        <v>43647</v>
      </c>
      <c r="N57" s="8">
        <f t="shared" si="1"/>
        <v>72</v>
      </c>
      <c r="O57" s="8">
        <f t="shared" si="2"/>
        <v>4</v>
      </c>
      <c r="Q57" s="16">
        <v>43647</v>
      </c>
      <c r="R57" s="8">
        <f t="shared" si="3"/>
        <v>16696</v>
      </c>
      <c r="S57" s="8">
        <f t="shared" si="4"/>
        <v>1106</v>
      </c>
      <c r="T57" s="8">
        <f t="shared" si="5"/>
        <v>17802</v>
      </c>
    </row>
    <row r="58" spans="1:20" x14ac:dyDescent="0.45">
      <c r="A58">
        <v>201909</v>
      </c>
      <c r="B58">
        <v>1</v>
      </c>
      <c r="C58">
        <v>16434</v>
      </c>
      <c r="D58">
        <v>99</v>
      </c>
      <c r="E58">
        <v>96</v>
      </c>
      <c r="I58" s="16">
        <v>43678</v>
      </c>
      <c r="J58" s="8">
        <f t="shared" si="6"/>
        <v>262</v>
      </c>
      <c r="K58" s="8">
        <f t="shared" si="0"/>
        <v>7</v>
      </c>
      <c r="M58" s="16">
        <v>43678</v>
      </c>
      <c r="N58" s="8">
        <f t="shared" si="1"/>
        <v>73</v>
      </c>
      <c r="O58" s="8">
        <f t="shared" si="2"/>
        <v>1</v>
      </c>
      <c r="Q58" s="16">
        <v>43678</v>
      </c>
      <c r="R58" s="8">
        <f t="shared" si="3"/>
        <v>16575</v>
      </c>
      <c r="S58" s="8">
        <f t="shared" si="4"/>
        <v>1101</v>
      </c>
      <c r="T58" s="8">
        <f t="shared" si="5"/>
        <v>17676</v>
      </c>
    </row>
    <row r="59" spans="1:20" x14ac:dyDescent="0.45">
      <c r="A59">
        <v>201910</v>
      </c>
      <c r="B59">
        <v>1</v>
      </c>
      <c r="C59">
        <v>16493</v>
      </c>
      <c r="D59">
        <v>244</v>
      </c>
      <c r="E59">
        <v>88</v>
      </c>
      <c r="I59" s="16">
        <v>43709</v>
      </c>
      <c r="J59" s="8">
        <f t="shared" si="6"/>
        <v>100</v>
      </c>
      <c r="K59" s="8">
        <f t="shared" si="0"/>
        <v>3</v>
      </c>
      <c r="M59" s="16">
        <v>43709</v>
      </c>
      <c r="N59" s="8">
        <f t="shared" si="1"/>
        <v>97</v>
      </c>
      <c r="O59" s="8">
        <f t="shared" si="2"/>
        <v>10</v>
      </c>
      <c r="Q59" s="16">
        <v>43709</v>
      </c>
      <c r="R59" s="8">
        <f t="shared" si="3"/>
        <v>16549</v>
      </c>
      <c r="S59" s="8">
        <f t="shared" si="4"/>
        <v>1103</v>
      </c>
      <c r="T59" s="8">
        <f t="shared" si="5"/>
        <v>17652</v>
      </c>
    </row>
    <row r="60" spans="1:20" x14ac:dyDescent="0.45">
      <c r="A60">
        <v>201911</v>
      </c>
      <c r="B60">
        <v>1</v>
      </c>
      <c r="C60">
        <v>16535</v>
      </c>
      <c r="D60">
        <v>231</v>
      </c>
      <c r="E60">
        <v>7</v>
      </c>
      <c r="I60" s="16">
        <v>43739</v>
      </c>
      <c r="J60" s="8">
        <f t="shared" si="6"/>
        <v>245</v>
      </c>
      <c r="K60" s="8">
        <f t="shared" si="0"/>
        <v>10</v>
      </c>
      <c r="M60" s="16">
        <v>43739</v>
      </c>
      <c r="N60" s="8">
        <f t="shared" si="1"/>
        <v>89</v>
      </c>
      <c r="O60" s="8">
        <f t="shared" si="2"/>
        <v>4</v>
      </c>
      <c r="Q60" s="16">
        <v>43739</v>
      </c>
      <c r="R60" s="8">
        <f t="shared" si="3"/>
        <v>16608</v>
      </c>
      <c r="S60" s="8">
        <f t="shared" si="4"/>
        <v>1108</v>
      </c>
      <c r="T60" s="8">
        <f t="shared" si="5"/>
        <v>17716</v>
      </c>
    </row>
    <row r="61" spans="1:20" x14ac:dyDescent="0.45">
      <c r="A61">
        <v>201912</v>
      </c>
      <c r="B61">
        <v>1</v>
      </c>
      <c r="C61">
        <v>16503</v>
      </c>
      <c r="D61">
        <v>197</v>
      </c>
      <c r="E61">
        <v>85</v>
      </c>
      <c r="I61" s="16">
        <v>43770</v>
      </c>
      <c r="J61" s="8">
        <f t="shared" si="6"/>
        <v>231</v>
      </c>
      <c r="K61" s="8">
        <f t="shared" si="0"/>
        <v>6</v>
      </c>
      <c r="M61" s="16">
        <v>43770</v>
      </c>
      <c r="N61" s="8">
        <f t="shared" si="1"/>
        <v>8</v>
      </c>
      <c r="O61" s="8">
        <f t="shared" si="2"/>
        <v>0</v>
      </c>
      <c r="Q61" s="16">
        <v>43770</v>
      </c>
      <c r="R61" s="8">
        <f t="shared" si="3"/>
        <v>16649</v>
      </c>
      <c r="S61" s="8">
        <f t="shared" si="4"/>
        <v>1104</v>
      </c>
      <c r="T61" s="8">
        <f t="shared" si="5"/>
        <v>17753</v>
      </c>
    </row>
    <row r="62" spans="1:20" x14ac:dyDescent="0.45">
      <c r="A62">
        <v>201501</v>
      </c>
      <c r="B62">
        <v>2</v>
      </c>
      <c r="C62">
        <v>2</v>
      </c>
      <c r="D62">
        <v>0</v>
      </c>
      <c r="E62">
        <v>0</v>
      </c>
      <c r="I62" s="16">
        <v>43800</v>
      </c>
      <c r="J62" s="8">
        <f t="shared" si="6"/>
        <v>197</v>
      </c>
      <c r="K62" s="8">
        <f t="shared" si="0"/>
        <v>8</v>
      </c>
      <c r="M62" s="16">
        <v>43800</v>
      </c>
      <c r="N62" s="8">
        <f t="shared" si="1"/>
        <v>86</v>
      </c>
      <c r="O62" s="8">
        <f t="shared" si="2"/>
        <v>0</v>
      </c>
      <c r="Q62" s="16">
        <v>43800</v>
      </c>
      <c r="R62" s="8">
        <f t="shared" si="3"/>
        <v>16616</v>
      </c>
      <c r="S62" s="8">
        <f t="shared" si="4"/>
        <v>1107</v>
      </c>
      <c r="T62" s="8">
        <f t="shared" si="5"/>
        <v>17723</v>
      </c>
    </row>
    <row r="63" spans="1:20" x14ac:dyDescent="0.45">
      <c r="A63">
        <v>201502</v>
      </c>
      <c r="B63">
        <v>2</v>
      </c>
      <c r="C63">
        <v>2</v>
      </c>
      <c r="D63">
        <v>0</v>
      </c>
      <c r="E63">
        <v>0</v>
      </c>
      <c r="I63" s="14"/>
      <c r="M63" s="14"/>
      <c r="Q63" s="14"/>
    </row>
    <row r="64" spans="1:20" x14ac:dyDescent="0.45">
      <c r="A64">
        <v>201503</v>
      </c>
      <c r="B64">
        <v>2</v>
      </c>
      <c r="C64">
        <v>2</v>
      </c>
      <c r="D64">
        <v>0</v>
      </c>
      <c r="E64">
        <v>0</v>
      </c>
      <c r="I64" s="14"/>
      <c r="M64" s="14"/>
      <c r="Q64" s="14"/>
    </row>
    <row r="65" spans="1:17" x14ac:dyDescent="0.45">
      <c r="A65">
        <v>201504</v>
      </c>
      <c r="B65">
        <v>2</v>
      </c>
      <c r="C65">
        <v>2</v>
      </c>
      <c r="D65">
        <v>0</v>
      </c>
      <c r="E65">
        <v>0</v>
      </c>
      <c r="I65" s="14"/>
      <c r="M65" s="14"/>
      <c r="Q65" s="14"/>
    </row>
    <row r="66" spans="1:17" x14ac:dyDescent="0.45">
      <c r="A66">
        <v>201505</v>
      </c>
      <c r="B66">
        <v>2</v>
      </c>
      <c r="C66">
        <v>2</v>
      </c>
      <c r="D66">
        <v>0</v>
      </c>
      <c r="E66">
        <v>0</v>
      </c>
      <c r="I66" s="14"/>
      <c r="M66" s="14"/>
      <c r="Q66" s="14"/>
    </row>
    <row r="67" spans="1:17" x14ac:dyDescent="0.45">
      <c r="A67">
        <v>201506</v>
      </c>
      <c r="B67">
        <v>2</v>
      </c>
      <c r="C67">
        <v>2</v>
      </c>
      <c r="D67">
        <v>0</v>
      </c>
      <c r="E67">
        <v>0</v>
      </c>
      <c r="I67" s="14"/>
      <c r="M67" s="14"/>
      <c r="Q67" s="14"/>
    </row>
    <row r="68" spans="1:17" x14ac:dyDescent="0.45">
      <c r="A68">
        <v>201507</v>
      </c>
      <c r="B68">
        <v>2</v>
      </c>
      <c r="C68">
        <v>2</v>
      </c>
      <c r="D68">
        <v>0</v>
      </c>
      <c r="E68">
        <v>0</v>
      </c>
      <c r="I68" s="14"/>
      <c r="M68" s="14"/>
      <c r="Q68" s="14"/>
    </row>
    <row r="69" spans="1:17" x14ac:dyDescent="0.45">
      <c r="A69">
        <v>201508</v>
      </c>
      <c r="B69">
        <v>2</v>
      </c>
      <c r="C69">
        <v>2</v>
      </c>
      <c r="D69">
        <v>0</v>
      </c>
      <c r="E69">
        <v>0</v>
      </c>
      <c r="I69" s="14"/>
      <c r="M69" s="14"/>
      <c r="Q69" s="14"/>
    </row>
    <row r="70" spans="1:17" x14ac:dyDescent="0.45">
      <c r="A70">
        <v>201509</v>
      </c>
      <c r="B70">
        <v>2</v>
      </c>
      <c r="C70">
        <v>2</v>
      </c>
      <c r="D70">
        <v>0</v>
      </c>
      <c r="E70">
        <v>0</v>
      </c>
      <c r="I70" s="14"/>
      <c r="M70" s="14"/>
      <c r="Q70" s="14"/>
    </row>
    <row r="71" spans="1:17" x14ac:dyDescent="0.45">
      <c r="A71">
        <v>201510</v>
      </c>
      <c r="B71">
        <v>2</v>
      </c>
      <c r="C71">
        <v>2</v>
      </c>
      <c r="D71">
        <v>0</v>
      </c>
      <c r="E71">
        <v>0</v>
      </c>
      <c r="I71" s="14"/>
      <c r="M71" s="14"/>
      <c r="Q71" s="14"/>
    </row>
    <row r="72" spans="1:17" x14ac:dyDescent="0.45">
      <c r="A72">
        <v>201511</v>
      </c>
      <c r="B72">
        <v>2</v>
      </c>
      <c r="C72">
        <v>2</v>
      </c>
      <c r="D72">
        <v>0</v>
      </c>
      <c r="E72">
        <v>0</v>
      </c>
      <c r="I72" s="14"/>
      <c r="M72" s="14"/>
      <c r="Q72" s="14"/>
    </row>
    <row r="73" spans="1:17" x14ac:dyDescent="0.45">
      <c r="A73">
        <v>201512</v>
      </c>
      <c r="B73">
        <v>2</v>
      </c>
      <c r="C73">
        <v>2</v>
      </c>
      <c r="D73">
        <v>0</v>
      </c>
      <c r="E73">
        <v>0</v>
      </c>
      <c r="I73" s="14"/>
      <c r="M73" s="14"/>
      <c r="Q73" s="14"/>
    </row>
    <row r="74" spans="1:17" x14ac:dyDescent="0.45">
      <c r="A74">
        <v>201601</v>
      </c>
      <c r="B74">
        <v>2</v>
      </c>
      <c r="C74">
        <v>2</v>
      </c>
      <c r="D74">
        <v>0</v>
      </c>
      <c r="E74">
        <v>0</v>
      </c>
      <c r="I74" s="14"/>
      <c r="M74" s="14"/>
      <c r="Q74" s="14"/>
    </row>
    <row r="75" spans="1:17" x14ac:dyDescent="0.45">
      <c r="A75">
        <v>201602</v>
      </c>
      <c r="B75">
        <v>2</v>
      </c>
      <c r="C75">
        <v>2</v>
      </c>
      <c r="D75">
        <v>0</v>
      </c>
      <c r="E75">
        <v>0</v>
      </c>
      <c r="I75" s="14"/>
      <c r="M75" s="14"/>
      <c r="Q75" s="14"/>
    </row>
    <row r="76" spans="1:17" x14ac:dyDescent="0.45">
      <c r="A76">
        <v>201603</v>
      </c>
      <c r="B76">
        <v>2</v>
      </c>
      <c r="C76">
        <v>2</v>
      </c>
      <c r="D76">
        <v>0</v>
      </c>
      <c r="E76">
        <v>0</v>
      </c>
      <c r="I76" s="14"/>
      <c r="M76" s="14"/>
      <c r="Q76" s="14"/>
    </row>
    <row r="77" spans="1:17" x14ac:dyDescent="0.45">
      <c r="A77">
        <v>201604</v>
      </c>
      <c r="B77">
        <v>2</v>
      </c>
      <c r="C77">
        <v>2</v>
      </c>
      <c r="D77">
        <v>0</v>
      </c>
      <c r="E77">
        <v>0</v>
      </c>
      <c r="I77" s="14"/>
      <c r="M77" s="14"/>
      <c r="Q77" s="14"/>
    </row>
    <row r="78" spans="1:17" x14ac:dyDescent="0.45">
      <c r="A78">
        <v>201605</v>
      </c>
      <c r="B78">
        <v>2</v>
      </c>
      <c r="C78">
        <v>2</v>
      </c>
      <c r="D78">
        <v>0</v>
      </c>
      <c r="E78">
        <v>0</v>
      </c>
      <c r="I78" s="14"/>
      <c r="M78" s="14"/>
      <c r="Q78" s="14"/>
    </row>
    <row r="79" spans="1:17" x14ac:dyDescent="0.45">
      <c r="A79">
        <v>201606</v>
      </c>
      <c r="B79">
        <v>2</v>
      </c>
      <c r="C79">
        <v>2</v>
      </c>
      <c r="D79">
        <v>0</v>
      </c>
      <c r="E79">
        <v>0</v>
      </c>
      <c r="I79" s="14"/>
      <c r="M79" s="14"/>
      <c r="Q79" s="14"/>
    </row>
    <row r="80" spans="1:17" x14ac:dyDescent="0.45">
      <c r="A80">
        <v>201607</v>
      </c>
      <c r="B80">
        <v>2</v>
      </c>
      <c r="C80">
        <v>2</v>
      </c>
      <c r="D80">
        <v>0</v>
      </c>
      <c r="E80">
        <v>0</v>
      </c>
      <c r="I80" s="14"/>
      <c r="M80" s="14"/>
      <c r="Q80" s="14"/>
    </row>
    <row r="81" spans="1:17" x14ac:dyDescent="0.45">
      <c r="A81">
        <v>201608</v>
      </c>
      <c r="B81">
        <v>2</v>
      </c>
      <c r="C81">
        <v>2</v>
      </c>
      <c r="D81">
        <v>0</v>
      </c>
      <c r="E81">
        <v>0</v>
      </c>
      <c r="I81" s="14"/>
      <c r="M81" s="14"/>
      <c r="Q81" s="14"/>
    </row>
    <row r="82" spans="1:17" x14ac:dyDescent="0.45">
      <c r="A82">
        <v>201609</v>
      </c>
      <c r="B82">
        <v>2</v>
      </c>
      <c r="C82">
        <v>2</v>
      </c>
      <c r="D82">
        <v>0</v>
      </c>
      <c r="E82">
        <v>0</v>
      </c>
      <c r="I82" s="14"/>
      <c r="M82" s="14"/>
      <c r="Q82" s="14"/>
    </row>
    <row r="83" spans="1:17" x14ac:dyDescent="0.45">
      <c r="A83">
        <v>201610</v>
      </c>
      <c r="B83">
        <v>2</v>
      </c>
      <c r="C83">
        <v>2</v>
      </c>
      <c r="D83">
        <v>0</v>
      </c>
      <c r="E83">
        <v>0</v>
      </c>
      <c r="I83" s="14"/>
      <c r="M83" s="14"/>
      <c r="Q83" s="14"/>
    </row>
    <row r="84" spans="1:17" x14ac:dyDescent="0.45">
      <c r="A84">
        <v>201611</v>
      </c>
      <c r="B84">
        <v>2</v>
      </c>
      <c r="C84">
        <v>2</v>
      </c>
      <c r="D84">
        <v>0</v>
      </c>
      <c r="E84">
        <v>0</v>
      </c>
      <c r="I84" s="14"/>
      <c r="M84" s="14"/>
      <c r="Q84" s="14"/>
    </row>
    <row r="85" spans="1:17" x14ac:dyDescent="0.45">
      <c r="A85">
        <v>201612</v>
      </c>
      <c r="B85">
        <v>2</v>
      </c>
      <c r="C85">
        <v>2</v>
      </c>
      <c r="D85">
        <v>0</v>
      </c>
      <c r="E85">
        <v>0</v>
      </c>
      <c r="I85" s="14"/>
      <c r="M85" s="14"/>
      <c r="Q85" s="14"/>
    </row>
    <row r="86" spans="1:17" x14ac:dyDescent="0.45">
      <c r="A86">
        <v>201701</v>
      </c>
      <c r="B86">
        <v>2</v>
      </c>
      <c r="C86">
        <v>2</v>
      </c>
      <c r="D86">
        <v>0</v>
      </c>
      <c r="E86">
        <v>0</v>
      </c>
      <c r="I86" s="14"/>
      <c r="M86" s="14"/>
      <c r="Q86" s="14"/>
    </row>
    <row r="87" spans="1:17" x14ac:dyDescent="0.45">
      <c r="A87">
        <v>201702</v>
      </c>
      <c r="B87">
        <v>2</v>
      </c>
      <c r="C87">
        <v>2</v>
      </c>
      <c r="D87">
        <v>0</v>
      </c>
      <c r="E87">
        <v>0</v>
      </c>
      <c r="I87" s="14"/>
      <c r="M87" s="14"/>
      <c r="Q87" s="14"/>
    </row>
    <row r="88" spans="1:17" x14ac:dyDescent="0.45">
      <c r="A88">
        <v>201703</v>
      </c>
      <c r="B88">
        <v>2</v>
      </c>
      <c r="C88">
        <v>2</v>
      </c>
      <c r="D88">
        <v>0</v>
      </c>
      <c r="E88">
        <v>0</v>
      </c>
      <c r="I88" s="14"/>
      <c r="M88" s="14"/>
      <c r="Q88" s="14"/>
    </row>
    <row r="89" spans="1:17" x14ac:dyDescent="0.45">
      <c r="A89">
        <v>201704</v>
      </c>
      <c r="B89">
        <v>2</v>
      </c>
      <c r="C89">
        <v>2</v>
      </c>
      <c r="D89">
        <v>0</v>
      </c>
      <c r="E89">
        <v>0</v>
      </c>
      <c r="I89" s="14"/>
      <c r="M89" s="14"/>
      <c r="Q89" s="14"/>
    </row>
    <row r="90" spans="1:17" x14ac:dyDescent="0.45">
      <c r="A90">
        <v>201705</v>
      </c>
      <c r="B90">
        <v>2</v>
      </c>
      <c r="C90">
        <v>2</v>
      </c>
      <c r="D90">
        <v>0</v>
      </c>
      <c r="E90">
        <v>0</v>
      </c>
      <c r="I90" s="14"/>
      <c r="M90" s="14"/>
      <c r="Q90" s="14"/>
    </row>
    <row r="91" spans="1:17" x14ac:dyDescent="0.45">
      <c r="A91">
        <v>201706</v>
      </c>
      <c r="B91">
        <v>2</v>
      </c>
      <c r="C91">
        <v>2</v>
      </c>
      <c r="D91">
        <v>0</v>
      </c>
      <c r="E91">
        <v>0</v>
      </c>
      <c r="I91" s="14"/>
      <c r="M91" s="14"/>
      <c r="Q91" s="14"/>
    </row>
    <row r="92" spans="1:17" x14ac:dyDescent="0.45">
      <c r="A92">
        <v>201707</v>
      </c>
      <c r="B92">
        <v>2</v>
      </c>
      <c r="C92">
        <v>2</v>
      </c>
      <c r="D92">
        <v>0</v>
      </c>
      <c r="E92">
        <v>0</v>
      </c>
      <c r="I92" s="14"/>
      <c r="M92" s="14"/>
      <c r="Q92" s="14"/>
    </row>
    <row r="93" spans="1:17" x14ac:dyDescent="0.45">
      <c r="A93">
        <v>201708</v>
      </c>
      <c r="B93">
        <v>2</v>
      </c>
      <c r="C93">
        <v>2</v>
      </c>
      <c r="D93">
        <v>0</v>
      </c>
      <c r="E93">
        <v>0</v>
      </c>
      <c r="I93" s="14"/>
      <c r="M93" s="14"/>
      <c r="Q93" s="14"/>
    </row>
    <row r="94" spans="1:17" x14ac:dyDescent="0.45">
      <c r="A94">
        <v>201709</v>
      </c>
      <c r="B94">
        <v>2</v>
      </c>
      <c r="C94">
        <v>2</v>
      </c>
      <c r="D94">
        <v>1</v>
      </c>
      <c r="E94">
        <v>0</v>
      </c>
      <c r="I94" s="14"/>
      <c r="M94" s="14"/>
      <c r="Q94" s="14"/>
    </row>
    <row r="95" spans="1:17" x14ac:dyDescent="0.45">
      <c r="A95">
        <v>201710</v>
      </c>
      <c r="B95">
        <v>2</v>
      </c>
      <c r="C95">
        <v>2</v>
      </c>
      <c r="D95">
        <v>0</v>
      </c>
      <c r="E95">
        <v>0</v>
      </c>
      <c r="I95" s="14"/>
      <c r="M95" s="14"/>
      <c r="Q95" s="14"/>
    </row>
    <row r="96" spans="1:17" x14ac:dyDescent="0.45">
      <c r="A96">
        <v>201711</v>
      </c>
      <c r="B96">
        <v>2</v>
      </c>
      <c r="C96">
        <v>2</v>
      </c>
      <c r="D96">
        <v>0</v>
      </c>
      <c r="E96">
        <v>0</v>
      </c>
      <c r="I96" s="14"/>
      <c r="M96" s="14"/>
      <c r="Q96" s="14"/>
    </row>
    <row r="97" spans="1:17" x14ac:dyDescent="0.45">
      <c r="A97">
        <v>201712</v>
      </c>
      <c r="B97">
        <v>2</v>
      </c>
      <c r="C97">
        <v>2</v>
      </c>
      <c r="D97">
        <v>0</v>
      </c>
      <c r="E97">
        <v>0</v>
      </c>
      <c r="I97" s="14"/>
      <c r="M97" s="14"/>
      <c r="Q97" s="14"/>
    </row>
    <row r="98" spans="1:17" x14ac:dyDescent="0.45">
      <c r="A98">
        <v>201801</v>
      </c>
      <c r="B98">
        <v>2</v>
      </c>
      <c r="C98">
        <v>2</v>
      </c>
      <c r="D98">
        <v>0</v>
      </c>
      <c r="E98">
        <v>0</v>
      </c>
      <c r="I98" s="14"/>
      <c r="M98" s="14"/>
      <c r="Q98" s="14"/>
    </row>
    <row r="99" spans="1:17" x14ac:dyDescent="0.45">
      <c r="A99">
        <v>201802</v>
      </c>
      <c r="B99">
        <v>2</v>
      </c>
      <c r="C99">
        <v>2</v>
      </c>
      <c r="D99">
        <v>0</v>
      </c>
      <c r="E99">
        <v>0</v>
      </c>
      <c r="I99" s="14"/>
      <c r="M99" s="14"/>
      <c r="Q99" s="14"/>
    </row>
    <row r="100" spans="1:17" x14ac:dyDescent="0.45">
      <c r="A100">
        <v>201803</v>
      </c>
      <c r="B100">
        <v>2</v>
      </c>
      <c r="C100">
        <v>2</v>
      </c>
      <c r="D100">
        <v>0</v>
      </c>
      <c r="E100">
        <v>0</v>
      </c>
      <c r="I100" s="14"/>
      <c r="M100" s="14"/>
      <c r="Q100" s="14"/>
    </row>
    <row r="101" spans="1:17" x14ac:dyDescent="0.45">
      <c r="A101">
        <v>201804</v>
      </c>
      <c r="B101">
        <v>2</v>
      </c>
      <c r="C101">
        <v>2</v>
      </c>
      <c r="D101">
        <v>0</v>
      </c>
      <c r="E101">
        <v>0</v>
      </c>
      <c r="I101" s="14"/>
      <c r="M101" s="14"/>
      <c r="Q101" s="14"/>
    </row>
    <row r="102" spans="1:17" x14ac:dyDescent="0.45">
      <c r="A102">
        <v>201805</v>
      </c>
      <c r="B102">
        <v>2</v>
      </c>
      <c r="C102">
        <v>2</v>
      </c>
      <c r="D102">
        <v>0</v>
      </c>
      <c r="E102">
        <v>0</v>
      </c>
      <c r="I102" s="14"/>
      <c r="M102" s="14"/>
      <c r="Q102" s="14"/>
    </row>
    <row r="103" spans="1:17" x14ac:dyDescent="0.45">
      <c r="A103">
        <v>201806</v>
      </c>
      <c r="B103">
        <v>2</v>
      </c>
      <c r="C103">
        <v>2</v>
      </c>
      <c r="D103">
        <v>0</v>
      </c>
      <c r="E103">
        <v>0</v>
      </c>
      <c r="I103" s="14"/>
      <c r="M103" s="14"/>
      <c r="Q103" s="14"/>
    </row>
    <row r="104" spans="1:17" x14ac:dyDescent="0.45">
      <c r="A104">
        <v>201807</v>
      </c>
      <c r="B104">
        <v>2</v>
      </c>
      <c r="C104">
        <v>2</v>
      </c>
      <c r="D104">
        <v>0</v>
      </c>
      <c r="E104">
        <v>0</v>
      </c>
      <c r="I104" s="14"/>
      <c r="M104" s="14"/>
      <c r="Q104" s="14"/>
    </row>
    <row r="105" spans="1:17" x14ac:dyDescent="0.45">
      <c r="A105">
        <v>201808</v>
      </c>
      <c r="B105">
        <v>2</v>
      </c>
      <c r="C105">
        <v>2</v>
      </c>
      <c r="D105">
        <v>0</v>
      </c>
      <c r="E105">
        <v>0</v>
      </c>
      <c r="I105" s="14"/>
      <c r="M105" s="14"/>
      <c r="Q105" s="14"/>
    </row>
    <row r="106" spans="1:17" x14ac:dyDescent="0.45">
      <c r="A106">
        <v>201809</v>
      </c>
      <c r="B106">
        <v>2</v>
      </c>
      <c r="C106">
        <v>2</v>
      </c>
      <c r="D106">
        <v>0</v>
      </c>
      <c r="E106">
        <v>0</v>
      </c>
      <c r="I106" s="14"/>
      <c r="M106" s="14"/>
      <c r="Q106" s="14"/>
    </row>
    <row r="107" spans="1:17" x14ac:dyDescent="0.45">
      <c r="A107">
        <v>201810</v>
      </c>
      <c r="B107">
        <v>2</v>
      </c>
      <c r="C107">
        <v>2</v>
      </c>
      <c r="D107">
        <v>0</v>
      </c>
      <c r="E107">
        <v>0</v>
      </c>
      <c r="I107" s="14"/>
      <c r="M107" s="14"/>
      <c r="Q107" s="14"/>
    </row>
    <row r="108" spans="1:17" x14ac:dyDescent="0.45">
      <c r="A108">
        <v>201811</v>
      </c>
      <c r="B108">
        <v>2</v>
      </c>
      <c r="C108">
        <v>2</v>
      </c>
      <c r="D108">
        <v>1</v>
      </c>
      <c r="E108">
        <v>0</v>
      </c>
      <c r="I108" s="14"/>
      <c r="M108" s="14"/>
      <c r="Q108" s="14"/>
    </row>
    <row r="109" spans="1:17" x14ac:dyDescent="0.45">
      <c r="A109">
        <v>201812</v>
      </c>
      <c r="B109">
        <v>2</v>
      </c>
      <c r="C109">
        <v>2</v>
      </c>
      <c r="D109">
        <v>0</v>
      </c>
      <c r="E109">
        <v>0</v>
      </c>
      <c r="I109" s="14"/>
      <c r="M109" s="14"/>
      <c r="Q109" s="14"/>
    </row>
    <row r="110" spans="1:17" x14ac:dyDescent="0.45">
      <c r="A110">
        <v>201901</v>
      </c>
      <c r="B110">
        <v>2</v>
      </c>
      <c r="C110">
        <v>2</v>
      </c>
      <c r="D110">
        <v>0</v>
      </c>
      <c r="E110">
        <v>1</v>
      </c>
      <c r="I110" s="14"/>
      <c r="M110" s="14"/>
      <c r="Q110" s="14"/>
    </row>
    <row r="111" spans="1:17" x14ac:dyDescent="0.45">
      <c r="A111">
        <v>201902</v>
      </c>
      <c r="B111">
        <v>2</v>
      </c>
      <c r="C111">
        <v>2</v>
      </c>
      <c r="D111">
        <v>0</v>
      </c>
      <c r="E111">
        <v>0</v>
      </c>
      <c r="I111" s="14"/>
      <c r="M111" s="14"/>
      <c r="Q111" s="14"/>
    </row>
    <row r="112" spans="1:17" x14ac:dyDescent="0.45">
      <c r="A112">
        <v>201903</v>
      </c>
      <c r="B112">
        <v>2</v>
      </c>
      <c r="C112">
        <v>2</v>
      </c>
      <c r="D112">
        <v>0</v>
      </c>
      <c r="E112">
        <v>0</v>
      </c>
    </row>
    <row r="113" spans="1:5" x14ac:dyDescent="0.45">
      <c r="A113">
        <v>201904</v>
      </c>
      <c r="B113">
        <v>2</v>
      </c>
      <c r="C113">
        <v>2</v>
      </c>
      <c r="D113">
        <v>0</v>
      </c>
      <c r="E113">
        <v>0</v>
      </c>
    </row>
    <row r="114" spans="1:5" x14ac:dyDescent="0.45">
      <c r="A114">
        <v>201905</v>
      </c>
      <c r="B114">
        <v>2</v>
      </c>
      <c r="C114">
        <v>2</v>
      </c>
      <c r="D114">
        <v>0</v>
      </c>
      <c r="E114">
        <v>0</v>
      </c>
    </row>
    <row r="115" spans="1:5" x14ac:dyDescent="0.45">
      <c r="A115">
        <v>201906</v>
      </c>
      <c r="B115">
        <v>2</v>
      </c>
      <c r="C115">
        <v>2</v>
      </c>
      <c r="D115">
        <v>0</v>
      </c>
      <c r="E115">
        <v>0</v>
      </c>
    </row>
    <row r="116" spans="1:5" x14ac:dyDescent="0.45">
      <c r="A116">
        <v>201907</v>
      </c>
      <c r="B116">
        <v>2</v>
      </c>
      <c r="C116">
        <v>2</v>
      </c>
      <c r="D116">
        <v>0</v>
      </c>
      <c r="E116">
        <v>0</v>
      </c>
    </row>
    <row r="117" spans="1:5" x14ac:dyDescent="0.45">
      <c r="A117">
        <v>201908</v>
      </c>
      <c r="B117">
        <v>2</v>
      </c>
      <c r="C117">
        <v>1</v>
      </c>
      <c r="D117">
        <v>0</v>
      </c>
      <c r="E117">
        <v>0</v>
      </c>
    </row>
    <row r="118" spans="1:5" x14ac:dyDescent="0.45">
      <c r="A118">
        <v>201909</v>
      </c>
      <c r="B118">
        <v>2</v>
      </c>
      <c r="C118">
        <v>1</v>
      </c>
      <c r="D118">
        <v>0</v>
      </c>
      <c r="E118">
        <v>0</v>
      </c>
    </row>
    <row r="119" spans="1:5" x14ac:dyDescent="0.45">
      <c r="A119">
        <v>201910</v>
      </c>
      <c r="B119">
        <v>2</v>
      </c>
      <c r="C119">
        <v>1</v>
      </c>
      <c r="D119">
        <v>0</v>
      </c>
      <c r="E119">
        <v>0</v>
      </c>
    </row>
    <row r="120" spans="1:5" x14ac:dyDescent="0.45">
      <c r="A120">
        <v>201911</v>
      </c>
      <c r="B120">
        <v>2</v>
      </c>
      <c r="C120">
        <v>1</v>
      </c>
      <c r="D120">
        <v>0</v>
      </c>
      <c r="E120">
        <v>0</v>
      </c>
    </row>
    <row r="121" spans="1:5" x14ac:dyDescent="0.45">
      <c r="A121">
        <v>201912</v>
      </c>
      <c r="B121">
        <v>2</v>
      </c>
      <c r="C121">
        <v>1</v>
      </c>
      <c r="D121">
        <v>0</v>
      </c>
      <c r="E121">
        <v>0</v>
      </c>
    </row>
    <row r="122" spans="1:5" x14ac:dyDescent="0.45">
      <c r="A122">
        <v>201501</v>
      </c>
      <c r="B122">
        <v>3</v>
      </c>
      <c r="C122">
        <v>5</v>
      </c>
      <c r="D122">
        <v>0</v>
      </c>
      <c r="E122">
        <v>0</v>
      </c>
    </row>
    <row r="123" spans="1:5" x14ac:dyDescent="0.45">
      <c r="A123">
        <v>201502</v>
      </c>
      <c r="B123">
        <v>3</v>
      </c>
      <c r="C123">
        <v>5</v>
      </c>
      <c r="D123">
        <v>1</v>
      </c>
      <c r="E123">
        <v>0</v>
      </c>
    </row>
    <row r="124" spans="1:5" x14ac:dyDescent="0.45">
      <c r="A124">
        <v>201503</v>
      </c>
      <c r="B124">
        <v>3</v>
      </c>
      <c r="C124">
        <v>5</v>
      </c>
      <c r="D124">
        <v>0</v>
      </c>
      <c r="E124">
        <v>0</v>
      </c>
    </row>
    <row r="125" spans="1:5" x14ac:dyDescent="0.45">
      <c r="A125">
        <v>201504</v>
      </c>
      <c r="B125">
        <v>3</v>
      </c>
      <c r="C125">
        <v>5</v>
      </c>
      <c r="D125">
        <v>0</v>
      </c>
      <c r="E125">
        <v>0</v>
      </c>
    </row>
    <row r="126" spans="1:5" x14ac:dyDescent="0.45">
      <c r="A126">
        <v>201505</v>
      </c>
      <c r="B126">
        <v>3</v>
      </c>
      <c r="C126">
        <v>5</v>
      </c>
      <c r="D126">
        <v>0</v>
      </c>
      <c r="E126">
        <v>0</v>
      </c>
    </row>
    <row r="127" spans="1:5" x14ac:dyDescent="0.45">
      <c r="A127">
        <v>201506</v>
      </c>
      <c r="B127">
        <v>3</v>
      </c>
      <c r="C127">
        <v>5</v>
      </c>
      <c r="D127">
        <v>0</v>
      </c>
      <c r="E127">
        <v>0</v>
      </c>
    </row>
    <row r="128" spans="1:5" x14ac:dyDescent="0.45">
      <c r="A128">
        <v>201507</v>
      </c>
      <c r="B128">
        <v>3</v>
      </c>
      <c r="C128">
        <v>5</v>
      </c>
      <c r="D128">
        <v>0</v>
      </c>
      <c r="E128">
        <v>0</v>
      </c>
    </row>
    <row r="129" spans="1:5" x14ac:dyDescent="0.45">
      <c r="A129">
        <v>201508</v>
      </c>
      <c r="B129">
        <v>3</v>
      </c>
      <c r="C129">
        <v>5</v>
      </c>
      <c r="D129">
        <v>0</v>
      </c>
      <c r="E129">
        <v>0</v>
      </c>
    </row>
    <row r="130" spans="1:5" x14ac:dyDescent="0.45">
      <c r="A130">
        <v>201509</v>
      </c>
      <c r="B130">
        <v>3</v>
      </c>
      <c r="C130">
        <v>5</v>
      </c>
      <c r="D130">
        <v>0</v>
      </c>
      <c r="E130">
        <v>0</v>
      </c>
    </row>
    <row r="131" spans="1:5" x14ac:dyDescent="0.45">
      <c r="A131">
        <v>201510</v>
      </c>
      <c r="B131">
        <v>3</v>
      </c>
      <c r="C131">
        <v>5</v>
      </c>
      <c r="D131">
        <v>0</v>
      </c>
      <c r="E131">
        <v>0</v>
      </c>
    </row>
    <row r="132" spans="1:5" x14ac:dyDescent="0.45">
      <c r="A132">
        <v>201511</v>
      </c>
      <c r="B132">
        <v>3</v>
      </c>
      <c r="C132">
        <v>5</v>
      </c>
      <c r="D132">
        <v>0</v>
      </c>
      <c r="E132">
        <v>0</v>
      </c>
    </row>
    <row r="133" spans="1:5" x14ac:dyDescent="0.45">
      <c r="A133">
        <v>201512</v>
      </c>
      <c r="B133">
        <v>3</v>
      </c>
      <c r="C133">
        <v>5</v>
      </c>
      <c r="D133">
        <v>0</v>
      </c>
      <c r="E133">
        <v>0</v>
      </c>
    </row>
    <row r="134" spans="1:5" x14ac:dyDescent="0.45">
      <c r="A134">
        <v>201601</v>
      </c>
      <c r="B134">
        <v>3</v>
      </c>
      <c r="C134">
        <v>5</v>
      </c>
      <c r="D134">
        <v>0</v>
      </c>
      <c r="E134">
        <v>0</v>
      </c>
    </row>
    <row r="135" spans="1:5" x14ac:dyDescent="0.45">
      <c r="A135">
        <v>201602</v>
      </c>
      <c r="B135">
        <v>3</v>
      </c>
      <c r="C135">
        <v>5</v>
      </c>
      <c r="D135">
        <v>0</v>
      </c>
      <c r="E135">
        <v>0</v>
      </c>
    </row>
    <row r="136" spans="1:5" x14ac:dyDescent="0.45">
      <c r="A136">
        <v>201603</v>
      </c>
      <c r="B136">
        <v>3</v>
      </c>
      <c r="C136">
        <v>5</v>
      </c>
      <c r="D136">
        <v>0</v>
      </c>
      <c r="E136">
        <v>0</v>
      </c>
    </row>
    <row r="137" spans="1:5" x14ac:dyDescent="0.45">
      <c r="A137">
        <v>201604</v>
      </c>
      <c r="B137">
        <v>3</v>
      </c>
      <c r="C137">
        <v>5</v>
      </c>
      <c r="D137">
        <v>0</v>
      </c>
      <c r="E137">
        <v>0</v>
      </c>
    </row>
    <row r="138" spans="1:5" x14ac:dyDescent="0.45">
      <c r="A138">
        <v>201605</v>
      </c>
      <c r="B138">
        <v>3</v>
      </c>
      <c r="C138">
        <v>5</v>
      </c>
      <c r="D138">
        <v>0</v>
      </c>
      <c r="E138">
        <v>0</v>
      </c>
    </row>
    <row r="139" spans="1:5" x14ac:dyDescent="0.45">
      <c r="A139">
        <v>201606</v>
      </c>
      <c r="B139">
        <v>3</v>
      </c>
      <c r="C139">
        <v>5</v>
      </c>
      <c r="D139">
        <v>0</v>
      </c>
      <c r="E139">
        <v>0</v>
      </c>
    </row>
    <row r="140" spans="1:5" x14ac:dyDescent="0.45">
      <c r="A140">
        <v>201607</v>
      </c>
      <c r="B140">
        <v>3</v>
      </c>
      <c r="C140">
        <v>5</v>
      </c>
      <c r="D140">
        <v>0</v>
      </c>
      <c r="E140">
        <v>0</v>
      </c>
    </row>
    <row r="141" spans="1:5" x14ac:dyDescent="0.45">
      <c r="A141">
        <v>201608</v>
      </c>
      <c r="B141">
        <v>3</v>
      </c>
      <c r="C141">
        <v>5</v>
      </c>
      <c r="D141">
        <v>0</v>
      </c>
      <c r="E141">
        <v>0</v>
      </c>
    </row>
    <row r="142" spans="1:5" x14ac:dyDescent="0.45">
      <c r="A142">
        <v>201609</v>
      </c>
      <c r="B142">
        <v>3</v>
      </c>
      <c r="C142">
        <v>5</v>
      </c>
      <c r="D142">
        <v>0</v>
      </c>
      <c r="E142">
        <v>0</v>
      </c>
    </row>
    <row r="143" spans="1:5" x14ac:dyDescent="0.45">
      <c r="A143">
        <v>201610</v>
      </c>
      <c r="B143">
        <v>3</v>
      </c>
      <c r="C143">
        <v>5</v>
      </c>
      <c r="D143">
        <v>0</v>
      </c>
      <c r="E143">
        <v>0</v>
      </c>
    </row>
    <row r="144" spans="1:5" x14ac:dyDescent="0.45">
      <c r="A144">
        <v>201611</v>
      </c>
      <c r="B144">
        <v>3</v>
      </c>
      <c r="C144">
        <v>5</v>
      </c>
      <c r="D144">
        <v>0</v>
      </c>
      <c r="E144">
        <v>0</v>
      </c>
    </row>
    <row r="145" spans="1:5" x14ac:dyDescent="0.45">
      <c r="A145">
        <v>201612</v>
      </c>
      <c r="B145">
        <v>3</v>
      </c>
      <c r="C145">
        <v>5</v>
      </c>
      <c r="D145">
        <v>0</v>
      </c>
      <c r="E145">
        <v>0</v>
      </c>
    </row>
    <row r="146" spans="1:5" x14ac:dyDescent="0.45">
      <c r="A146">
        <v>201701</v>
      </c>
      <c r="B146">
        <v>3</v>
      </c>
      <c r="C146">
        <v>5</v>
      </c>
      <c r="D146">
        <v>0</v>
      </c>
      <c r="E146">
        <v>0</v>
      </c>
    </row>
    <row r="147" spans="1:5" x14ac:dyDescent="0.45">
      <c r="A147">
        <v>201702</v>
      </c>
      <c r="B147">
        <v>3</v>
      </c>
      <c r="C147">
        <v>5</v>
      </c>
      <c r="D147">
        <v>0</v>
      </c>
      <c r="E147">
        <v>0</v>
      </c>
    </row>
    <row r="148" spans="1:5" x14ac:dyDescent="0.45">
      <c r="A148">
        <v>201703</v>
      </c>
      <c r="B148">
        <v>3</v>
      </c>
      <c r="C148">
        <v>5</v>
      </c>
      <c r="D148">
        <v>0</v>
      </c>
      <c r="E148">
        <v>0</v>
      </c>
    </row>
    <row r="149" spans="1:5" x14ac:dyDescent="0.45">
      <c r="A149">
        <v>201704</v>
      </c>
      <c r="B149">
        <v>3</v>
      </c>
      <c r="C149">
        <v>5</v>
      </c>
      <c r="D149">
        <v>0</v>
      </c>
      <c r="E149">
        <v>0</v>
      </c>
    </row>
    <row r="150" spans="1:5" x14ac:dyDescent="0.45">
      <c r="A150">
        <v>201705</v>
      </c>
      <c r="B150">
        <v>3</v>
      </c>
      <c r="C150">
        <v>5</v>
      </c>
      <c r="D150">
        <v>0</v>
      </c>
      <c r="E150">
        <v>0</v>
      </c>
    </row>
    <row r="151" spans="1:5" x14ac:dyDescent="0.45">
      <c r="A151">
        <v>201706</v>
      </c>
      <c r="B151">
        <v>3</v>
      </c>
      <c r="C151">
        <v>5</v>
      </c>
      <c r="D151">
        <v>0</v>
      </c>
      <c r="E151">
        <v>0</v>
      </c>
    </row>
    <row r="152" spans="1:5" x14ac:dyDescent="0.45">
      <c r="A152">
        <v>201707</v>
      </c>
      <c r="B152">
        <v>3</v>
      </c>
      <c r="C152">
        <v>5</v>
      </c>
      <c r="D152">
        <v>0</v>
      </c>
      <c r="E152">
        <v>0</v>
      </c>
    </row>
    <row r="153" spans="1:5" x14ac:dyDescent="0.45">
      <c r="A153">
        <v>201708</v>
      </c>
      <c r="B153">
        <v>3</v>
      </c>
      <c r="C153">
        <v>5</v>
      </c>
      <c r="D153">
        <v>0</v>
      </c>
      <c r="E153">
        <v>0</v>
      </c>
    </row>
    <row r="154" spans="1:5" x14ac:dyDescent="0.45">
      <c r="A154">
        <v>201709</v>
      </c>
      <c r="B154">
        <v>3</v>
      </c>
      <c r="C154">
        <v>5</v>
      </c>
      <c r="D154">
        <v>0</v>
      </c>
      <c r="E154">
        <v>0</v>
      </c>
    </row>
    <row r="155" spans="1:5" x14ac:dyDescent="0.45">
      <c r="A155">
        <v>201710</v>
      </c>
      <c r="B155">
        <v>3</v>
      </c>
      <c r="C155">
        <v>5</v>
      </c>
      <c r="D155">
        <v>0</v>
      </c>
      <c r="E155">
        <v>0</v>
      </c>
    </row>
    <row r="156" spans="1:5" x14ac:dyDescent="0.45">
      <c r="A156">
        <v>201711</v>
      </c>
      <c r="B156">
        <v>3</v>
      </c>
      <c r="C156">
        <v>5</v>
      </c>
      <c r="D156">
        <v>0</v>
      </c>
      <c r="E156">
        <v>0</v>
      </c>
    </row>
    <row r="157" spans="1:5" x14ac:dyDescent="0.45">
      <c r="A157">
        <v>201712</v>
      </c>
      <c r="B157">
        <v>3</v>
      </c>
      <c r="C157">
        <v>5</v>
      </c>
      <c r="D157">
        <v>0</v>
      </c>
      <c r="E157">
        <v>0</v>
      </c>
    </row>
    <row r="158" spans="1:5" x14ac:dyDescent="0.45">
      <c r="A158">
        <v>201801</v>
      </c>
      <c r="B158">
        <v>3</v>
      </c>
      <c r="C158">
        <v>5</v>
      </c>
      <c r="D158">
        <v>0</v>
      </c>
      <c r="E158">
        <v>0</v>
      </c>
    </row>
    <row r="159" spans="1:5" x14ac:dyDescent="0.45">
      <c r="A159">
        <v>201802</v>
      </c>
      <c r="B159">
        <v>3</v>
      </c>
      <c r="C159">
        <v>5</v>
      </c>
      <c r="D159">
        <v>0</v>
      </c>
      <c r="E159">
        <v>0</v>
      </c>
    </row>
    <row r="160" spans="1:5" x14ac:dyDescent="0.45">
      <c r="A160">
        <v>201803</v>
      </c>
      <c r="B160">
        <v>3</v>
      </c>
      <c r="C160">
        <v>5</v>
      </c>
      <c r="D160">
        <v>0</v>
      </c>
      <c r="E160">
        <v>0</v>
      </c>
    </row>
    <row r="161" spans="1:5" x14ac:dyDescent="0.45">
      <c r="A161">
        <v>201804</v>
      </c>
      <c r="B161">
        <v>3</v>
      </c>
      <c r="C161">
        <v>5</v>
      </c>
      <c r="D161">
        <v>0</v>
      </c>
      <c r="E161">
        <v>0</v>
      </c>
    </row>
    <row r="162" spans="1:5" x14ac:dyDescent="0.45">
      <c r="A162">
        <v>201805</v>
      </c>
      <c r="B162">
        <v>3</v>
      </c>
      <c r="C162">
        <v>5</v>
      </c>
      <c r="D162">
        <v>0</v>
      </c>
      <c r="E162">
        <v>0</v>
      </c>
    </row>
    <row r="163" spans="1:5" x14ac:dyDescent="0.45">
      <c r="A163">
        <v>201806</v>
      </c>
      <c r="B163">
        <v>3</v>
      </c>
      <c r="C163">
        <v>5</v>
      </c>
      <c r="D163">
        <v>0</v>
      </c>
      <c r="E163">
        <v>0</v>
      </c>
    </row>
    <row r="164" spans="1:5" x14ac:dyDescent="0.45">
      <c r="A164">
        <v>201807</v>
      </c>
      <c r="B164">
        <v>3</v>
      </c>
      <c r="C164">
        <v>5</v>
      </c>
      <c r="D164">
        <v>0</v>
      </c>
      <c r="E164">
        <v>0</v>
      </c>
    </row>
    <row r="165" spans="1:5" x14ac:dyDescent="0.45">
      <c r="A165">
        <v>201808</v>
      </c>
      <c r="B165">
        <v>3</v>
      </c>
      <c r="C165">
        <v>5</v>
      </c>
      <c r="D165">
        <v>0</v>
      </c>
      <c r="E165">
        <v>0</v>
      </c>
    </row>
    <row r="166" spans="1:5" x14ac:dyDescent="0.45">
      <c r="A166">
        <v>201809</v>
      </c>
      <c r="B166">
        <v>3</v>
      </c>
      <c r="C166">
        <v>5</v>
      </c>
      <c r="D166">
        <v>0</v>
      </c>
      <c r="E166">
        <v>0</v>
      </c>
    </row>
    <row r="167" spans="1:5" x14ac:dyDescent="0.45">
      <c r="A167">
        <v>201810</v>
      </c>
      <c r="B167">
        <v>3</v>
      </c>
      <c r="C167">
        <v>5</v>
      </c>
      <c r="D167">
        <v>0</v>
      </c>
      <c r="E167">
        <v>0</v>
      </c>
    </row>
    <row r="168" spans="1:5" x14ac:dyDescent="0.45">
      <c r="A168">
        <v>201811</v>
      </c>
      <c r="B168">
        <v>3</v>
      </c>
      <c r="C168">
        <v>5</v>
      </c>
      <c r="D168">
        <v>0</v>
      </c>
      <c r="E168">
        <v>0</v>
      </c>
    </row>
    <row r="169" spans="1:5" x14ac:dyDescent="0.45">
      <c r="A169">
        <v>201812</v>
      </c>
      <c r="B169">
        <v>3</v>
      </c>
      <c r="C169">
        <v>5</v>
      </c>
      <c r="D169">
        <v>0</v>
      </c>
      <c r="E169">
        <v>0</v>
      </c>
    </row>
    <row r="170" spans="1:5" x14ac:dyDescent="0.45">
      <c r="A170">
        <v>201901</v>
      </c>
      <c r="B170">
        <v>3</v>
      </c>
      <c r="C170">
        <v>5</v>
      </c>
      <c r="D170">
        <v>0</v>
      </c>
      <c r="E170">
        <v>0</v>
      </c>
    </row>
    <row r="171" spans="1:5" x14ac:dyDescent="0.45">
      <c r="A171">
        <v>201902</v>
      </c>
      <c r="B171">
        <v>3</v>
      </c>
      <c r="C171">
        <v>5</v>
      </c>
      <c r="D171">
        <v>0</v>
      </c>
      <c r="E171">
        <v>0</v>
      </c>
    </row>
    <row r="172" spans="1:5" x14ac:dyDescent="0.45">
      <c r="A172">
        <v>201903</v>
      </c>
      <c r="B172">
        <v>3</v>
      </c>
      <c r="C172">
        <v>5</v>
      </c>
      <c r="D172">
        <v>0</v>
      </c>
      <c r="E172">
        <v>0</v>
      </c>
    </row>
    <row r="173" spans="1:5" x14ac:dyDescent="0.45">
      <c r="A173">
        <v>201904</v>
      </c>
      <c r="B173">
        <v>3</v>
      </c>
      <c r="C173">
        <v>5</v>
      </c>
      <c r="D173">
        <v>0</v>
      </c>
      <c r="E173">
        <v>0</v>
      </c>
    </row>
    <row r="174" spans="1:5" x14ac:dyDescent="0.45">
      <c r="A174">
        <v>201905</v>
      </c>
      <c r="B174">
        <v>3</v>
      </c>
      <c r="C174">
        <v>5</v>
      </c>
      <c r="D174">
        <v>0</v>
      </c>
      <c r="E174">
        <v>0</v>
      </c>
    </row>
    <row r="175" spans="1:5" x14ac:dyDescent="0.45">
      <c r="A175">
        <v>201906</v>
      </c>
      <c r="B175">
        <v>3</v>
      </c>
      <c r="C175">
        <v>5</v>
      </c>
      <c r="D175">
        <v>0</v>
      </c>
      <c r="E175">
        <v>0</v>
      </c>
    </row>
    <row r="176" spans="1:5" x14ac:dyDescent="0.45">
      <c r="A176">
        <v>201907</v>
      </c>
      <c r="B176">
        <v>3</v>
      </c>
      <c r="C176">
        <v>4</v>
      </c>
      <c r="D176">
        <v>0</v>
      </c>
      <c r="E176">
        <v>0</v>
      </c>
    </row>
    <row r="177" spans="1:5" x14ac:dyDescent="0.45">
      <c r="A177">
        <v>201908</v>
      </c>
      <c r="B177">
        <v>3</v>
      </c>
      <c r="C177">
        <v>4</v>
      </c>
      <c r="D177">
        <v>0</v>
      </c>
      <c r="E177">
        <v>0</v>
      </c>
    </row>
    <row r="178" spans="1:5" x14ac:dyDescent="0.45">
      <c r="A178">
        <v>201909</v>
      </c>
      <c r="B178">
        <v>3</v>
      </c>
      <c r="C178">
        <v>4</v>
      </c>
      <c r="D178">
        <v>0</v>
      </c>
      <c r="E178">
        <v>0</v>
      </c>
    </row>
    <row r="179" spans="1:5" x14ac:dyDescent="0.45">
      <c r="A179">
        <v>201910</v>
      </c>
      <c r="B179">
        <v>3</v>
      </c>
      <c r="C179">
        <v>4</v>
      </c>
      <c r="D179">
        <v>0</v>
      </c>
      <c r="E179">
        <v>0</v>
      </c>
    </row>
    <row r="180" spans="1:5" x14ac:dyDescent="0.45">
      <c r="A180">
        <v>201911</v>
      </c>
      <c r="B180">
        <v>3</v>
      </c>
      <c r="C180">
        <v>4</v>
      </c>
      <c r="D180">
        <v>0</v>
      </c>
      <c r="E180">
        <v>0</v>
      </c>
    </row>
    <row r="181" spans="1:5" x14ac:dyDescent="0.45">
      <c r="A181">
        <v>201912</v>
      </c>
      <c r="B181">
        <v>3</v>
      </c>
      <c r="C181">
        <v>4</v>
      </c>
      <c r="D181">
        <v>0</v>
      </c>
      <c r="E181">
        <v>0</v>
      </c>
    </row>
    <row r="182" spans="1:5" x14ac:dyDescent="0.45">
      <c r="A182">
        <v>201501</v>
      </c>
      <c r="B182">
        <v>4</v>
      </c>
      <c r="C182">
        <v>921</v>
      </c>
      <c r="D182">
        <v>2</v>
      </c>
      <c r="E182">
        <v>1</v>
      </c>
    </row>
    <row r="183" spans="1:5" x14ac:dyDescent="0.45">
      <c r="A183">
        <v>201502</v>
      </c>
      <c r="B183">
        <v>4</v>
      </c>
      <c r="C183">
        <v>913</v>
      </c>
      <c r="D183">
        <v>7</v>
      </c>
      <c r="E183">
        <v>1</v>
      </c>
    </row>
    <row r="184" spans="1:5" x14ac:dyDescent="0.45">
      <c r="A184">
        <v>201503</v>
      </c>
      <c r="B184">
        <v>4</v>
      </c>
      <c r="C184">
        <v>909</v>
      </c>
      <c r="D184">
        <v>2</v>
      </c>
      <c r="E184">
        <v>0</v>
      </c>
    </row>
    <row r="185" spans="1:5" x14ac:dyDescent="0.45">
      <c r="A185">
        <v>201504</v>
      </c>
      <c r="B185">
        <v>4</v>
      </c>
      <c r="C185">
        <v>902</v>
      </c>
      <c r="D185">
        <v>4</v>
      </c>
      <c r="E185">
        <v>0</v>
      </c>
    </row>
    <row r="186" spans="1:5" x14ac:dyDescent="0.45">
      <c r="A186">
        <v>201505</v>
      </c>
      <c r="B186">
        <v>4</v>
      </c>
      <c r="C186">
        <v>900</v>
      </c>
      <c r="D186">
        <v>6</v>
      </c>
      <c r="E186">
        <v>0</v>
      </c>
    </row>
    <row r="187" spans="1:5" x14ac:dyDescent="0.45">
      <c r="A187">
        <v>201506</v>
      </c>
      <c r="B187">
        <v>4</v>
      </c>
      <c r="C187">
        <v>903</v>
      </c>
      <c r="D187">
        <v>4</v>
      </c>
      <c r="E187">
        <v>1</v>
      </c>
    </row>
    <row r="188" spans="1:5" x14ac:dyDescent="0.45">
      <c r="A188">
        <v>201507</v>
      </c>
      <c r="B188">
        <v>4</v>
      </c>
      <c r="C188">
        <v>900</v>
      </c>
      <c r="D188">
        <v>6</v>
      </c>
      <c r="E188">
        <v>2</v>
      </c>
    </row>
    <row r="189" spans="1:5" x14ac:dyDescent="0.45">
      <c r="A189">
        <v>201508</v>
      </c>
      <c r="B189">
        <v>4</v>
      </c>
      <c r="C189">
        <v>902</v>
      </c>
      <c r="D189">
        <v>3</v>
      </c>
      <c r="E189">
        <v>2</v>
      </c>
    </row>
    <row r="190" spans="1:5" x14ac:dyDescent="0.45">
      <c r="A190">
        <v>201509</v>
      </c>
      <c r="B190">
        <v>4</v>
      </c>
      <c r="C190">
        <v>900</v>
      </c>
      <c r="D190">
        <v>4</v>
      </c>
      <c r="E190">
        <v>0</v>
      </c>
    </row>
    <row r="191" spans="1:5" x14ac:dyDescent="0.45">
      <c r="A191">
        <v>201510</v>
      </c>
      <c r="B191">
        <v>4</v>
      </c>
      <c r="C191">
        <v>897</v>
      </c>
      <c r="D191">
        <v>3</v>
      </c>
      <c r="E191">
        <v>2</v>
      </c>
    </row>
    <row r="192" spans="1:5" x14ac:dyDescent="0.45">
      <c r="A192">
        <v>201511</v>
      </c>
      <c r="B192">
        <v>4</v>
      </c>
      <c r="C192">
        <v>900</v>
      </c>
      <c r="D192">
        <v>5</v>
      </c>
      <c r="E192">
        <v>0</v>
      </c>
    </row>
    <row r="193" spans="1:5" x14ac:dyDescent="0.45">
      <c r="A193">
        <v>201512</v>
      </c>
      <c r="B193">
        <v>4</v>
      </c>
      <c r="C193">
        <v>897</v>
      </c>
      <c r="D193">
        <v>7</v>
      </c>
      <c r="E193">
        <v>0</v>
      </c>
    </row>
    <row r="194" spans="1:5" x14ac:dyDescent="0.45">
      <c r="A194">
        <v>201601</v>
      </c>
      <c r="B194">
        <v>4</v>
      </c>
      <c r="C194">
        <v>899</v>
      </c>
      <c r="D194">
        <v>5</v>
      </c>
      <c r="E194">
        <v>1</v>
      </c>
    </row>
    <row r="195" spans="1:5" x14ac:dyDescent="0.45">
      <c r="A195">
        <v>201602</v>
      </c>
      <c r="B195">
        <v>4</v>
      </c>
      <c r="C195">
        <v>903</v>
      </c>
      <c r="D195">
        <v>6</v>
      </c>
      <c r="E195">
        <v>2</v>
      </c>
    </row>
    <row r="196" spans="1:5" x14ac:dyDescent="0.45">
      <c r="A196">
        <v>201603</v>
      </c>
      <c r="B196">
        <v>4</v>
      </c>
      <c r="C196">
        <v>896</v>
      </c>
      <c r="D196">
        <v>5</v>
      </c>
      <c r="E196">
        <v>2</v>
      </c>
    </row>
    <row r="197" spans="1:5" x14ac:dyDescent="0.45">
      <c r="A197">
        <v>201604</v>
      </c>
      <c r="B197">
        <v>4</v>
      </c>
      <c r="C197">
        <v>896</v>
      </c>
      <c r="D197">
        <v>6</v>
      </c>
      <c r="E197">
        <v>3</v>
      </c>
    </row>
    <row r="198" spans="1:5" x14ac:dyDescent="0.45">
      <c r="A198">
        <v>201605</v>
      </c>
      <c r="B198">
        <v>4</v>
      </c>
      <c r="C198">
        <v>899</v>
      </c>
      <c r="D198">
        <v>6</v>
      </c>
      <c r="E198">
        <v>1</v>
      </c>
    </row>
    <row r="199" spans="1:5" x14ac:dyDescent="0.45">
      <c r="A199">
        <v>201606</v>
      </c>
      <c r="B199">
        <v>4</v>
      </c>
      <c r="C199">
        <v>898</v>
      </c>
      <c r="D199">
        <v>8</v>
      </c>
      <c r="E199">
        <v>1</v>
      </c>
    </row>
    <row r="200" spans="1:5" x14ac:dyDescent="0.45">
      <c r="A200">
        <v>201607</v>
      </c>
      <c r="B200">
        <v>4</v>
      </c>
      <c r="C200">
        <v>890</v>
      </c>
      <c r="D200">
        <v>3</v>
      </c>
      <c r="E200">
        <v>1</v>
      </c>
    </row>
    <row r="201" spans="1:5" x14ac:dyDescent="0.45">
      <c r="A201">
        <v>201608</v>
      </c>
      <c r="B201">
        <v>4</v>
      </c>
      <c r="C201">
        <v>891</v>
      </c>
      <c r="D201">
        <v>7</v>
      </c>
      <c r="E201">
        <v>2</v>
      </c>
    </row>
    <row r="202" spans="1:5" x14ac:dyDescent="0.45">
      <c r="A202">
        <v>201609</v>
      </c>
      <c r="B202">
        <v>4</v>
      </c>
      <c r="C202">
        <v>898</v>
      </c>
      <c r="D202">
        <v>4</v>
      </c>
      <c r="E202">
        <v>0</v>
      </c>
    </row>
    <row r="203" spans="1:5" x14ac:dyDescent="0.45">
      <c r="A203">
        <v>201610</v>
      </c>
      <c r="B203">
        <v>4</v>
      </c>
      <c r="C203">
        <v>901</v>
      </c>
      <c r="D203">
        <v>7</v>
      </c>
      <c r="E203">
        <v>6</v>
      </c>
    </row>
    <row r="204" spans="1:5" x14ac:dyDescent="0.45">
      <c r="A204">
        <v>201611</v>
      </c>
      <c r="B204">
        <v>4</v>
      </c>
      <c r="C204">
        <v>900</v>
      </c>
      <c r="D204">
        <v>9</v>
      </c>
      <c r="E204">
        <v>4</v>
      </c>
    </row>
    <row r="205" spans="1:5" x14ac:dyDescent="0.45">
      <c r="A205">
        <v>201612</v>
      </c>
      <c r="B205">
        <v>4</v>
      </c>
      <c r="C205">
        <v>888</v>
      </c>
      <c r="D205">
        <v>11</v>
      </c>
      <c r="E205">
        <v>3</v>
      </c>
    </row>
    <row r="206" spans="1:5" x14ac:dyDescent="0.45">
      <c r="A206">
        <v>201701</v>
      </c>
      <c r="B206">
        <v>4</v>
      </c>
      <c r="C206">
        <v>889</v>
      </c>
      <c r="D206">
        <v>12</v>
      </c>
      <c r="E206">
        <v>2</v>
      </c>
    </row>
    <row r="207" spans="1:5" x14ac:dyDescent="0.45">
      <c r="A207">
        <v>201702</v>
      </c>
      <c r="B207">
        <v>4</v>
      </c>
      <c r="C207">
        <v>893</v>
      </c>
      <c r="D207">
        <v>7</v>
      </c>
      <c r="E207">
        <v>4</v>
      </c>
    </row>
    <row r="208" spans="1:5" x14ac:dyDescent="0.45">
      <c r="A208">
        <v>201703</v>
      </c>
      <c r="B208">
        <v>4</v>
      </c>
      <c r="C208">
        <v>895</v>
      </c>
      <c r="D208">
        <v>4</v>
      </c>
      <c r="E208">
        <v>5</v>
      </c>
    </row>
    <row r="209" spans="1:5" x14ac:dyDescent="0.45">
      <c r="A209">
        <v>201704</v>
      </c>
      <c r="B209">
        <v>4</v>
      </c>
      <c r="C209">
        <v>896</v>
      </c>
      <c r="D209">
        <v>8</v>
      </c>
      <c r="E209">
        <v>0</v>
      </c>
    </row>
    <row r="210" spans="1:5" x14ac:dyDescent="0.45">
      <c r="A210">
        <v>201705</v>
      </c>
      <c r="B210">
        <v>4</v>
      </c>
      <c r="C210">
        <v>890</v>
      </c>
      <c r="D210">
        <v>6</v>
      </c>
      <c r="E210">
        <v>3</v>
      </c>
    </row>
    <row r="211" spans="1:5" x14ac:dyDescent="0.45">
      <c r="A211">
        <v>201706</v>
      </c>
      <c r="B211">
        <v>4</v>
      </c>
      <c r="C211">
        <v>892</v>
      </c>
      <c r="D211">
        <v>5</v>
      </c>
      <c r="E211">
        <v>1</v>
      </c>
    </row>
    <row r="212" spans="1:5" x14ac:dyDescent="0.45">
      <c r="A212">
        <v>201707</v>
      </c>
      <c r="B212">
        <v>4</v>
      </c>
      <c r="C212">
        <v>900</v>
      </c>
      <c r="D212">
        <v>4</v>
      </c>
      <c r="E212">
        <v>1</v>
      </c>
    </row>
    <row r="213" spans="1:5" x14ac:dyDescent="0.45">
      <c r="A213">
        <v>201708</v>
      </c>
      <c r="B213">
        <v>4</v>
      </c>
      <c r="C213">
        <v>898</v>
      </c>
      <c r="D213">
        <v>6</v>
      </c>
      <c r="E213">
        <v>1</v>
      </c>
    </row>
    <row r="214" spans="1:5" x14ac:dyDescent="0.45">
      <c r="A214">
        <v>201709</v>
      </c>
      <c r="B214">
        <v>4</v>
      </c>
      <c r="C214">
        <v>898</v>
      </c>
      <c r="D214">
        <v>4</v>
      </c>
      <c r="E214">
        <v>2</v>
      </c>
    </row>
    <row r="215" spans="1:5" x14ac:dyDescent="0.45">
      <c r="A215">
        <v>201710</v>
      </c>
      <c r="B215">
        <v>4</v>
      </c>
      <c r="C215">
        <v>892</v>
      </c>
      <c r="D215">
        <v>4</v>
      </c>
      <c r="E215">
        <v>0</v>
      </c>
    </row>
    <row r="216" spans="1:5" x14ac:dyDescent="0.45">
      <c r="A216">
        <v>201711</v>
      </c>
      <c r="B216">
        <v>4</v>
      </c>
      <c r="C216">
        <v>894</v>
      </c>
      <c r="D216">
        <v>2</v>
      </c>
      <c r="E216">
        <v>4</v>
      </c>
    </row>
    <row r="217" spans="1:5" x14ac:dyDescent="0.45">
      <c r="A217">
        <v>201712</v>
      </c>
      <c r="B217">
        <v>4</v>
      </c>
      <c r="C217">
        <v>895</v>
      </c>
      <c r="D217">
        <v>8</v>
      </c>
      <c r="E217">
        <v>1</v>
      </c>
    </row>
    <row r="218" spans="1:5" x14ac:dyDescent="0.45">
      <c r="A218">
        <v>201801</v>
      </c>
      <c r="B218">
        <v>4</v>
      </c>
      <c r="C218">
        <v>888</v>
      </c>
      <c r="D218">
        <v>7</v>
      </c>
      <c r="E218">
        <v>1</v>
      </c>
    </row>
    <row r="219" spans="1:5" x14ac:dyDescent="0.45">
      <c r="A219">
        <v>201802</v>
      </c>
      <c r="B219">
        <v>4</v>
      </c>
      <c r="C219">
        <v>886</v>
      </c>
      <c r="D219">
        <v>3</v>
      </c>
      <c r="E219">
        <v>0</v>
      </c>
    </row>
    <row r="220" spans="1:5" x14ac:dyDescent="0.45">
      <c r="A220">
        <v>201803</v>
      </c>
      <c r="B220">
        <v>4</v>
      </c>
      <c r="C220">
        <v>884</v>
      </c>
      <c r="D220">
        <v>3</v>
      </c>
      <c r="E220">
        <v>5</v>
      </c>
    </row>
    <row r="221" spans="1:5" x14ac:dyDescent="0.45">
      <c r="A221">
        <v>201804</v>
      </c>
      <c r="B221">
        <v>4</v>
      </c>
      <c r="C221">
        <v>883</v>
      </c>
      <c r="D221">
        <v>1</v>
      </c>
      <c r="E221">
        <v>1</v>
      </c>
    </row>
    <row r="222" spans="1:5" x14ac:dyDescent="0.45">
      <c r="A222">
        <v>201805</v>
      </c>
      <c r="B222">
        <v>4</v>
      </c>
      <c r="C222">
        <v>881</v>
      </c>
      <c r="D222">
        <v>6</v>
      </c>
      <c r="E222">
        <v>2</v>
      </c>
    </row>
    <row r="223" spans="1:5" x14ac:dyDescent="0.45">
      <c r="A223">
        <v>201806</v>
      </c>
      <c r="B223">
        <v>4</v>
      </c>
      <c r="C223">
        <v>884</v>
      </c>
      <c r="D223">
        <v>6</v>
      </c>
      <c r="E223">
        <v>1</v>
      </c>
    </row>
    <row r="224" spans="1:5" x14ac:dyDescent="0.45">
      <c r="A224">
        <v>201807</v>
      </c>
      <c r="B224">
        <v>4</v>
      </c>
      <c r="C224">
        <v>890</v>
      </c>
      <c r="D224">
        <v>1</v>
      </c>
      <c r="E224">
        <v>1</v>
      </c>
    </row>
    <row r="225" spans="1:5" x14ac:dyDescent="0.45">
      <c r="A225">
        <v>201808</v>
      </c>
      <c r="B225">
        <v>4</v>
      </c>
      <c r="C225">
        <v>892</v>
      </c>
      <c r="D225">
        <v>4</v>
      </c>
      <c r="E225">
        <v>4</v>
      </c>
    </row>
    <row r="226" spans="1:5" x14ac:dyDescent="0.45">
      <c r="A226">
        <v>201809</v>
      </c>
      <c r="B226">
        <v>4</v>
      </c>
      <c r="C226">
        <v>887</v>
      </c>
      <c r="D226">
        <v>5</v>
      </c>
      <c r="E226">
        <v>1</v>
      </c>
    </row>
    <row r="227" spans="1:5" x14ac:dyDescent="0.45">
      <c r="A227">
        <v>201810</v>
      </c>
      <c r="B227">
        <v>4</v>
      </c>
      <c r="C227">
        <v>888</v>
      </c>
      <c r="D227">
        <v>4</v>
      </c>
      <c r="E227">
        <v>1</v>
      </c>
    </row>
    <row r="228" spans="1:5" x14ac:dyDescent="0.45">
      <c r="A228">
        <v>201811</v>
      </c>
      <c r="B228">
        <v>4</v>
      </c>
      <c r="C228">
        <v>885</v>
      </c>
      <c r="D228">
        <v>4</v>
      </c>
      <c r="E228">
        <v>2</v>
      </c>
    </row>
    <row r="229" spans="1:5" x14ac:dyDescent="0.45">
      <c r="A229">
        <v>201812</v>
      </c>
      <c r="B229">
        <v>4</v>
      </c>
      <c r="C229">
        <v>888</v>
      </c>
      <c r="D229">
        <v>5</v>
      </c>
      <c r="E229">
        <v>1</v>
      </c>
    </row>
    <row r="230" spans="1:5" x14ac:dyDescent="0.45">
      <c r="A230">
        <v>201901</v>
      </c>
      <c r="B230">
        <v>4</v>
      </c>
      <c r="C230">
        <v>879</v>
      </c>
      <c r="D230">
        <v>13</v>
      </c>
      <c r="E230">
        <v>2</v>
      </c>
    </row>
    <row r="231" spans="1:5" x14ac:dyDescent="0.45">
      <c r="A231">
        <v>201902</v>
      </c>
      <c r="B231">
        <v>4</v>
      </c>
      <c r="C231">
        <v>877</v>
      </c>
      <c r="D231">
        <v>9</v>
      </c>
      <c r="E231">
        <v>1</v>
      </c>
    </row>
    <row r="232" spans="1:5" x14ac:dyDescent="0.45">
      <c r="A232">
        <v>201903</v>
      </c>
      <c r="B232">
        <v>4</v>
      </c>
      <c r="C232">
        <v>877</v>
      </c>
      <c r="D232">
        <v>9</v>
      </c>
      <c r="E232">
        <v>10</v>
      </c>
    </row>
    <row r="233" spans="1:5" x14ac:dyDescent="0.45">
      <c r="A233">
        <v>201904</v>
      </c>
      <c r="B233">
        <v>4</v>
      </c>
      <c r="C233">
        <v>880</v>
      </c>
      <c r="D233">
        <v>2</v>
      </c>
      <c r="E233">
        <v>3</v>
      </c>
    </row>
    <row r="234" spans="1:5" x14ac:dyDescent="0.45">
      <c r="A234">
        <v>201905</v>
      </c>
      <c r="B234">
        <v>4</v>
      </c>
      <c r="C234">
        <v>876</v>
      </c>
      <c r="D234">
        <v>6</v>
      </c>
      <c r="E234">
        <v>8</v>
      </c>
    </row>
    <row r="235" spans="1:5" x14ac:dyDescent="0.45">
      <c r="A235">
        <v>201906</v>
      </c>
      <c r="B235">
        <v>4</v>
      </c>
      <c r="C235">
        <v>874</v>
      </c>
      <c r="D235">
        <v>3</v>
      </c>
      <c r="E235">
        <v>1</v>
      </c>
    </row>
    <row r="236" spans="1:5" x14ac:dyDescent="0.45">
      <c r="A236">
        <v>201907</v>
      </c>
      <c r="B236">
        <v>4</v>
      </c>
      <c r="C236">
        <v>875</v>
      </c>
      <c r="D236">
        <v>12</v>
      </c>
      <c r="E236">
        <v>4</v>
      </c>
    </row>
    <row r="237" spans="1:5" x14ac:dyDescent="0.45">
      <c r="A237">
        <v>201908</v>
      </c>
      <c r="B237">
        <v>4</v>
      </c>
      <c r="C237">
        <v>873</v>
      </c>
      <c r="D237">
        <v>5</v>
      </c>
      <c r="E237">
        <v>1</v>
      </c>
    </row>
    <row r="238" spans="1:5" x14ac:dyDescent="0.45">
      <c r="A238">
        <v>201909</v>
      </c>
      <c r="B238">
        <v>4</v>
      </c>
      <c r="C238">
        <v>875</v>
      </c>
      <c r="D238">
        <v>3</v>
      </c>
      <c r="E238">
        <v>10</v>
      </c>
    </row>
    <row r="239" spans="1:5" x14ac:dyDescent="0.45">
      <c r="A239">
        <v>201910</v>
      </c>
      <c r="B239">
        <v>4</v>
      </c>
      <c r="C239">
        <v>880</v>
      </c>
      <c r="D239">
        <v>8</v>
      </c>
      <c r="E239">
        <v>2</v>
      </c>
    </row>
    <row r="240" spans="1:5" x14ac:dyDescent="0.45">
      <c r="A240">
        <v>201911</v>
      </c>
      <c r="B240">
        <v>4</v>
      </c>
      <c r="C240">
        <v>876</v>
      </c>
      <c r="D240">
        <v>6</v>
      </c>
      <c r="E240">
        <v>0</v>
      </c>
    </row>
    <row r="241" spans="1:5" x14ac:dyDescent="0.45">
      <c r="A241">
        <v>201912</v>
      </c>
      <c r="B241">
        <v>4</v>
      </c>
      <c r="C241">
        <v>877</v>
      </c>
      <c r="D241">
        <v>6</v>
      </c>
      <c r="E241">
        <v>0</v>
      </c>
    </row>
    <row r="242" spans="1:5" x14ac:dyDescent="0.45">
      <c r="A242">
        <v>201501</v>
      </c>
      <c r="B242">
        <v>5</v>
      </c>
      <c r="C242">
        <v>216</v>
      </c>
      <c r="D242">
        <v>0</v>
      </c>
      <c r="E242">
        <v>0</v>
      </c>
    </row>
    <row r="243" spans="1:5" x14ac:dyDescent="0.45">
      <c r="A243">
        <v>201502</v>
      </c>
      <c r="B243">
        <v>5</v>
      </c>
      <c r="C243">
        <v>215</v>
      </c>
      <c r="D243">
        <v>4</v>
      </c>
      <c r="E243">
        <v>3</v>
      </c>
    </row>
    <row r="244" spans="1:5" x14ac:dyDescent="0.45">
      <c r="A244">
        <v>201503</v>
      </c>
      <c r="B244">
        <v>5</v>
      </c>
      <c r="C244">
        <v>212</v>
      </c>
      <c r="D244">
        <v>0</v>
      </c>
      <c r="E244">
        <v>0</v>
      </c>
    </row>
    <row r="245" spans="1:5" x14ac:dyDescent="0.45">
      <c r="A245">
        <v>201504</v>
      </c>
      <c r="B245">
        <v>5</v>
      </c>
      <c r="C245">
        <v>212</v>
      </c>
      <c r="D245">
        <v>1</v>
      </c>
      <c r="E245">
        <v>0</v>
      </c>
    </row>
    <row r="246" spans="1:5" x14ac:dyDescent="0.45">
      <c r="A246">
        <v>201505</v>
      </c>
      <c r="B246">
        <v>5</v>
      </c>
      <c r="C246">
        <v>211</v>
      </c>
      <c r="D246">
        <v>1</v>
      </c>
      <c r="E246">
        <v>0</v>
      </c>
    </row>
    <row r="247" spans="1:5" x14ac:dyDescent="0.45">
      <c r="A247">
        <v>201506</v>
      </c>
      <c r="B247">
        <v>5</v>
      </c>
      <c r="C247">
        <v>215</v>
      </c>
      <c r="D247">
        <v>0</v>
      </c>
      <c r="E247">
        <v>0</v>
      </c>
    </row>
    <row r="248" spans="1:5" x14ac:dyDescent="0.45">
      <c r="A248">
        <v>201507</v>
      </c>
      <c r="B248">
        <v>5</v>
      </c>
      <c r="C248">
        <v>214</v>
      </c>
      <c r="D248">
        <v>0</v>
      </c>
      <c r="E248">
        <v>0</v>
      </c>
    </row>
    <row r="249" spans="1:5" x14ac:dyDescent="0.45">
      <c r="A249">
        <v>201508</v>
      </c>
      <c r="B249">
        <v>5</v>
      </c>
      <c r="C249">
        <v>211</v>
      </c>
      <c r="D249">
        <v>4</v>
      </c>
      <c r="E249">
        <v>0</v>
      </c>
    </row>
    <row r="250" spans="1:5" x14ac:dyDescent="0.45">
      <c r="A250">
        <v>201509</v>
      </c>
      <c r="B250">
        <v>5</v>
      </c>
      <c r="C250">
        <v>212</v>
      </c>
      <c r="D250">
        <v>4</v>
      </c>
      <c r="E250">
        <v>0</v>
      </c>
    </row>
    <row r="251" spans="1:5" x14ac:dyDescent="0.45">
      <c r="A251">
        <v>201510</v>
      </c>
      <c r="B251">
        <v>5</v>
      </c>
      <c r="C251">
        <v>211</v>
      </c>
      <c r="D251">
        <v>2</v>
      </c>
      <c r="E251">
        <v>1</v>
      </c>
    </row>
    <row r="252" spans="1:5" x14ac:dyDescent="0.45">
      <c r="A252">
        <v>201511</v>
      </c>
      <c r="B252">
        <v>5</v>
      </c>
      <c r="C252">
        <v>212</v>
      </c>
      <c r="D252">
        <v>0</v>
      </c>
      <c r="E252">
        <v>0</v>
      </c>
    </row>
    <row r="253" spans="1:5" x14ac:dyDescent="0.45">
      <c r="A253">
        <v>201512</v>
      </c>
      <c r="B253">
        <v>5</v>
      </c>
      <c r="C253">
        <v>216</v>
      </c>
      <c r="D253">
        <v>0</v>
      </c>
      <c r="E253">
        <v>2</v>
      </c>
    </row>
    <row r="254" spans="1:5" x14ac:dyDescent="0.45">
      <c r="A254">
        <v>201601</v>
      </c>
      <c r="B254">
        <v>5</v>
      </c>
      <c r="C254">
        <v>215</v>
      </c>
      <c r="D254">
        <v>1</v>
      </c>
      <c r="E254">
        <v>0</v>
      </c>
    </row>
    <row r="255" spans="1:5" x14ac:dyDescent="0.45">
      <c r="A255">
        <v>201602</v>
      </c>
      <c r="B255">
        <v>5</v>
      </c>
      <c r="C255">
        <v>214</v>
      </c>
      <c r="D255">
        <v>0</v>
      </c>
      <c r="E255">
        <v>1</v>
      </c>
    </row>
    <row r="256" spans="1:5" x14ac:dyDescent="0.45">
      <c r="A256">
        <v>201603</v>
      </c>
      <c r="B256">
        <v>5</v>
      </c>
      <c r="C256">
        <v>218</v>
      </c>
      <c r="D256">
        <v>0</v>
      </c>
      <c r="E256">
        <v>0</v>
      </c>
    </row>
    <row r="257" spans="1:5" x14ac:dyDescent="0.45">
      <c r="A257">
        <v>201604</v>
      </c>
      <c r="B257">
        <v>5</v>
      </c>
      <c r="C257">
        <v>218</v>
      </c>
      <c r="D257">
        <v>1</v>
      </c>
      <c r="E257">
        <v>0</v>
      </c>
    </row>
    <row r="258" spans="1:5" x14ac:dyDescent="0.45">
      <c r="A258">
        <v>201605</v>
      </c>
      <c r="B258">
        <v>5</v>
      </c>
      <c r="C258">
        <v>217</v>
      </c>
      <c r="D258">
        <v>0</v>
      </c>
      <c r="E258">
        <v>0</v>
      </c>
    </row>
    <row r="259" spans="1:5" x14ac:dyDescent="0.45">
      <c r="A259">
        <v>201606</v>
      </c>
      <c r="B259">
        <v>5</v>
      </c>
      <c r="C259">
        <v>215</v>
      </c>
      <c r="D259">
        <v>0</v>
      </c>
      <c r="E259">
        <v>1</v>
      </c>
    </row>
    <row r="260" spans="1:5" x14ac:dyDescent="0.45">
      <c r="A260">
        <v>201607</v>
      </c>
      <c r="B260">
        <v>5</v>
      </c>
      <c r="C260">
        <v>217</v>
      </c>
      <c r="D260">
        <v>0</v>
      </c>
      <c r="E260">
        <v>0</v>
      </c>
    </row>
    <row r="261" spans="1:5" x14ac:dyDescent="0.45">
      <c r="A261">
        <v>201608</v>
      </c>
      <c r="B261">
        <v>5</v>
      </c>
      <c r="C261">
        <v>217</v>
      </c>
      <c r="D261">
        <v>0</v>
      </c>
      <c r="E261">
        <v>0</v>
      </c>
    </row>
    <row r="262" spans="1:5" x14ac:dyDescent="0.45">
      <c r="A262">
        <v>201609</v>
      </c>
      <c r="B262">
        <v>5</v>
      </c>
      <c r="C262">
        <v>219</v>
      </c>
      <c r="D262">
        <v>0</v>
      </c>
      <c r="E262">
        <v>0</v>
      </c>
    </row>
    <row r="263" spans="1:5" x14ac:dyDescent="0.45">
      <c r="A263">
        <v>201610</v>
      </c>
      <c r="B263">
        <v>5</v>
      </c>
      <c r="C263">
        <v>221</v>
      </c>
      <c r="D263">
        <v>2</v>
      </c>
      <c r="E263">
        <v>0</v>
      </c>
    </row>
    <row r="264" spans="1:5" x14ac:dyDescent="0.45">
      <c r="A264">
        <v>201611</v>
      </c>
      <c r="B264">
        <v>5</v>
      </c>
      <c r="C264">
        <v>220</v>
      </c>
      <c r="D264">
        <v>0</v>
      </c>
      <c r="E264">
        <v>0</v>
      </c>
    </row>
    <row r="265" spans="1:5" x14ac:dyDescent="0.45">
      <c r="A265">
        <v>201612</v>
      </c>
      <c r="B265">
        <v>5</v>
      </c>
      <c r="C265">
        <v>220</v>
      </c>
      <c r="D265">
        <v>0</v>
      </c>
      <c r="E265">
        <v>0</v>
      </c>
    </row>
    <row r="266" spans="1:5" x14ac:dyDescent="0.45">
      <c r="A266">
        <v>201701</v>
      </c>
      <c r="B266">
        <v>5</v>
      </c>
      <c r="C266">
        <v>219</v>
      </c>
      <c r="D266">
        <v>0</v>
      </c>
      <c r="E266">
        <v>0</v>
      </c>
    </row>
    <row r="267" spans="1:5" x14ac:dyDescent="0.45">
      <c r="A267">
        <v>201702</v>
      </c>
      <c r="B267">
        <v>5</v>
      </c>
      <c r="C267">
        <v>218</v>
      </c>
      <c r="D267">
        <v>0</v>
      </c>
      <c r="E267">
        <v>0</v>
      </c>
    </row>
    <row r="268" spans="1:5" x14ac:dyDescent="0.45">
      <c r="A268">
        <v>201703</v>
      </c>
      <c r="B268">
        <v>5</v>
      </c>
      <c r="C268">
        <v>218</v>
      </c>
      <c r="D268">
        <v>1</v>
      </c>
      <c r="E268">
        <v>0</v>
      </c>
    </row>
    <row r="269" spans="1:5" x14ac:dyDescent="0.45">
      <c r="A269">
        <v>201704</v>
      </c>
      <c r="B269">
        <v>5</v>
      </c>
      <c r="C269">
        <v>220</v>
      </c>
      <c r="D269">
        <v>3</v>
      </c>
      <c r="E269">
        <v>0</v>
      </c>
    </row>
    <row r="270" spans="1:5" x14ac:dyDescent="0.45">
      <c r="A270">
        <v>201705</v>
      </c>
      <c r="B270">
        <v>5</v>
      </c>
      <c r="C270">
        <v>220</v>
      </c>
      <c r="D270">
        <v>1</v>
      </c>
      <c r="E270">
        <v>1</v>
      </c>
    </row>
    <row r="271" spans="1:5" x14ac:dyDescent="0.45">
      <c r="A271">
        <v>201706</v>
      </c>
      <c r="B271">
        <v>5</v>
      </c>
      <c r="C271">
        <v>219</v>
      </c>
      <c r="D271">
        <v>0</v>
      </c>
      <c r="E271">
        <v>1</v>
      </c>
    </row>
    <row r="272" spans="1:5" x14ac:dyDescent="0.45">
      <c r="A272">
        <v>201707</v>
      </c>
      <c r="B272">
        <v>5</v>
      </c>
      <c r="C272">
        <v>217</v>
      </c>
      <c r="D272">
        <v>0</v>
      </c>
      <c r="E272">
        <v>0</v>
      </c>
    </row>
    <row r="273" spans="1:5" x14ac:dyDescent="0.45">
      <c r="A273">
        <v>201708</v>
      </c>
      <c r="B273">
        <v>5</v>
      </c>
      <c r="C273">
        <v>216</v>
      </c>
      <c r="D273">
        <v>2</v>
      </c>
      <c r="E273">
        <v>0</v>
      </c>
    </row>
    <row r="274" spans="1:5" x14ac:dyDescent="0.45">
      <c r="A274">
        <v>201709</v>
      </c>
      <c r="B274">
        <v>5</v>
      </c>
      <c r="C274">
        <v>216</v>
      </c>
      <c r="D274">
        <v>0</v>
      </c>
      <c r="E274">
        <v>0</v>
      </c>
    </row>
    <row r="275" spans="1:5" x14ac:dyDescent="0.45">
      <c r="A275">
        <v>201710</v>
      </c>
      <c r="B275">
        <v>5</v>
      </c>
      <c r="C275">
        <v>218</v>
      </c>
      <c r="D275">
        <v>0</v>
      </c>
      <c r="E275">
        <v>0</v>
      </c>
    </row>
    <row r="276" spans="1:5" x14ac:dyDescent="0.45">
      <c r="A276">
        <v>201711</v>
      </c>
      <c r="B276">
        <v>5</v>
      </c>
      <c r="C276">
        <v>219</v>
      </c>
      <c r="D276">
        <v>0</v>
      </c>
      <c r="E276">
        <v>0</v>
      </c>
    </row>
    <row r="277" spans="1:5" x14ac:dyDescent="0.45">
      <c r="A277">
        <v>201712</v>
      </c>
      <c r="B277">
        <v>5</v>
      </c>
      <c r="C277">
        <v>217</v>
      </c>
      <c r="D277">
        <v>0</v>
      </c>
      <c r="E277">
        <v>0</v>
      </c>
    </row>
    <row r="278" spans="1:5" x14ac:dyDescent="0.45">
      <c r="A278">
        <v>201801</v>
      </c>
      <c r="B278">
        <v>5</v>
      </c>
      <c r="C278">
        <v>216</v>
      </c>
      <c r="D278">
        <v>1</v>
      </c>
      <c r="E278">
        <v>0</v>
      </c>
    </row>
    <row r="279" spans="1:5" x14ac:dyDescent="0.45">
      <c r="A279">
        <v>201802</v>
      </c>
      <c r="B279">
        <v>5</v>
      </c>
      <c r="C279">
        <v>217</v>
      </c>
      <c r="D279">
        <v>3</v>
      </c>
      <c r="E279">
        <v>0</v>
      </c>
    </row>
    <row r="280" spans="1:5" x14ac:dyDescent="0.45">
      <c r="A280">
        <v>201803</v>
      </c>
      <c r="B280">
        <v>5</v>
      </c>
      <c r="C280">
        <v>217</v>
      </c>
      <c r="D280">
        <v>1</v>
      </c>
      <c r="E280">
        <v>1</v>
      </c>
    </row>
    <row r="281" spans="1:5" x14ac:dyDescent="0.45">
      <c r="A281">
        <v>201804</v>
      </c>
      <c r="B281">
        <v>5</v>
      </c>
      <c r="C281">
        <v>216</v>
      </c>
      <c r="D281">
        <v>0</v>
      </c>
      <c r="E281">
        <v>0</v>
      </c>
    </row>
    <row r="282" spans="1:5" x14ac:dyDescent="0.45">
      <c r="A282">
        <v>201805</v>
      </c>
      <c r="B282">
        <v>5</v>
      </c>
      <c r="C282">
        <v>218</v>
      </c>
      <c r="D282">
        <v>1</v>
      </c>
      <c r="E282">
        <v>1</v>
      </c>
    </row>
    <row r="283" spans="1:5" x14ac:dyDescent="0.45">
      <c r="A283">
        <v>201806</v>
      </c>
      <c r="B283">
        <v>5</v>
      </c>
      <c r="C283">
        <v>215</v>
      </c>
      <c r="D283">
        <v>3</v>
      </c>
      <c r="E283">
        <v>0</v>
      </c>
    </row>
    <row r="284" spans="1:5" x14ac:dyDescent="0.45">
      <c r="A284">
        <v>201807</v>
      </c>
      <c r="B284">
        <v>5</v>
      </c>
      <c r="C284">
        <v>215</v>
      </c>
      <c r="D284">
        <v>1</v>
      </c>
      <c r="E284">
        <v>0</v>
      </c>
    </row>
    <row r="285" spans="1:5" x14ac:dyDescent="0.45">
      <c r="A285">
        <v>201808</v>
      </c>
      <c r="B285">
        <v>5</v>
      </c>
      <c r="C285">
        <v>215</v>
      </c>
      <c r="D285">
        <v>1</v>
      </c>
      <c r="E285">
        <v>0</v>
      </c>
    </row>
    <row r="286" spans="1:5" x14ac:dyDescent="0.45">
      <c r="A286">
        <v>201809</v>
      </c>
      <c r="B286">
        <v>5</v>
      </c>
      <c r="C286">
        <v>215</v>
      </c>
      <c r="D286">
        <v>0</v>
      </c>
      <c r="E286">
        <v>0</v>
      </c>
    </row>
    <row r="287" spans="1:5" x14ac:dyDescent="0.45">
      <c r="A287">
        <v>201810</v>
      </c>
      <c r="B287">
        <v>5</v>
      </c>
      <c r="C287">
        <v>213</v>
      </c>
      <c r="D287">
        <v>0</v>
      </c>
      <c r="E287">
        <v>0</v>
      </c>
    </row>
    <row r="288" spans="1:5" x14ac:dyDescent="0.45">
      <c r="A288">
        <v>201811</v>
      </c>
      <c r="B288">
        <v>5</v>
      </c>
      <c r="C288">
        <v>213</v>
      </c>
      <c r="D288">
        <v>0</v>
      </c>
      <c r="E288">
        <v>0</v>
      </c>
    </row>
    <row r="289" spans="1:5" x14ac:dyDescent="0.45">
      <c r="A289">
        <v>201812</v>
      </c>
      <c r="B289">
        <v>5</v>
      </c>
      <c r="C289">
        <v>214</v>
      </c>
      <c r="D289">
        <v>1</v>
      </c>
      <c r="E289">
        <v>0</v>
      </c>
    </row>
    <row r="290" spans="1:5" x14ac:dyDescent="0.45">
      <c r="A290">
        <v>201901</v>
      </c>
      <c r="B290">
        <v>5</v>
      </c>
      <c r="C290">
        <v>217</v>
      </c>
      <c r="D290">
        <v>0</v>
      </c>
      <c r="E290">
        <v>0</v>
      </c>
    </row>
    <row r="291" spans="1:5" x14ac:dyDescent="0.45">
      <c r="A291">
        <v>201902</v>
      </c>
      <c r="B291">
        <v>5</v>
      </c>
      <c r="C291">
        <v>219</v>
      </c>
      <c r="D291">
        <v>0</v>
      </c>
      <c r="E291">
        <v>0</v>
      </c>
    </row>
    <row r="292" spans="1:5" x14ac:dyDescent="0.45">
      <c r="A292">
        <v>201903</v>
      </c>
      <c r="B292">
        <v>5</v>
      </c>
      <c r="C292">
        <v>216</v>
      </c>
      <c r="D292">
        <v>0</v>
      </c>
      <c r="E292">
        <v>0</v>
      </c>
    </row>
    <row r="293" spans="1:5" x14ac:dyDescent="0.45">
      <c r="A293">
        <v>201904</v>
      </c>
      <c r="B293">
        <v>5</v>
      </c>
      <c r="C293">
        <v>217</v>
      </c>
      <c r="D293">
        <v>0</v>
      </c>
      <c r="E293">
        <v>0</v>
      </c>
    </row>
    <row r="294" spans="1:5" x14ac:dyDescent="0.45">
      <c r="A294">
        <v>201905</v>
      </c>
      <c r="B294">
        <v>5</v>
      </c>
      <c r="C294">
        <v>221</v>
      </c>
      <c r="D294">
        <v>0</v>
      </c>
      <c r="E294">
        <v>0</v>
      </c>
    </row>
    <row r="295" spans="1:5" x14ac:dyDescent="0.45">
      <c r="A295">
        <v>201906</v>
      </c>
      <c r="B295">
        <v>5</v>
      </c>
      <c r="C295">
        <v>225</v>
      </c>
      <c r="D295">
        <v>0</v>
      </c>
      <c r="E295">
        <v>0</v>
      </c>
    </row>
    <row r="296" spans="1:5" x14ac:dyDescent="0.45">
      <c r="A296">
        <v>201907</v>
      </c>
      <c r="B296">
        <v>5</v>
      </c>
      <c r="C296">
        <v>221</v>
      </c>
      <c r="D296">
        <v>0</v>
      </c>
      <c r="E296">
        <v>0</v>
      </c>
    </row>
    <row r="297" spans="1:5" x14ac:dyDescent="0.45">
      <c r="A297">
        <v>201908</v>
      </c>
      <c r="B297">
        <v>5</v>
      </c>
      <c r="C297">
        <v>219</v>
      </c>
      <c r="D297">
        <v>2</v>
      </c>
      <c r="E297">
        <v>0</v>
      </c>
    </row>
    <row r="298" spans="1:5" x14ac:dyDescent="0.45">
      <c r="A298">
        <v>201909</v>
      </c>
      <c r="B298">
        <v>5</v>
      </c>
      <c r="C298">
        <v>219</v>
      </c>
      <c r="D298">
        <v>0</v>
      </c>
      <c r="E298">
        <v>0</v>
      </c>
    </row>
    <row r="299" spans="1:5" x14ac:dyDescent="0.45">
      <c r="A299">
        <v>201910</v>
      </c>
      <c r="B299">
        <v>5</v>
      </c>
      <c r="C299">
        <v>219</v>
      </c>
      <c r="D299">
        <v>2</v>
      </c>
      <c r="E299">
        <v>2</v>
      </c>
    </row>
    <row r="300" spans="1:5" x14ac:dyDescent="0.45">
      <c r="A300">
        <v>201911</v>
      </c>
      <c r="B300">
        <v>5</v>
      </c>
      <c r="C300">
        <v>219</v>
      </c>
      <c r="D300">
        <v>0</v>
      </c>
      <c r="E300">
        <v>0</v>
      </c>
    </row>
    <row r="301" spans="1:5" x14ac:dyDescent="0.45">
      <c r="A301">
        <v>201912</v>
      </c>
      <c r="B301">
        <v>5</v>
      </c>
      <c r="C301">
        <v>221</v>
      </c>
      <c r="D301">
        <v>2</v>
      </c>
      <c r="E301">
        <v>0</v>
      </c>
    </row>
    <row r="302" spans="1:5" x14ac:dyDescent="0.45">
      <c r="A302">
        <v>201501</v>
      </c>
      <c r="B302">
        <v>6</v>
      </c>
      <c r="C302">
        <v>141</v>
      </c>
      <c r="D302">
        <v>0</v>
      </c>
      <c r="E302">
        <v>2</v>
      </c>
    </row>
    <row r="303" spans="1:5" x14ac:dyDescent="0.45">
      <c r="A303">
        <v>201502</v>
      </c>
      <c r="B303">
        <v>6</v>
      </c>
      <c r="C303">
        <v>141</v>
      </c>
      <c r="D303">
        <v>0</v>
      </c>
      <c r="E303">
        <v>0</v>
      </c>
    </row>
    <row r="304" spans="1:5" x14ac:dyDescent="0.45">
      <c r="A304">
        <v>201503</v>
      </c>
      <c r="B304">
        <v>6</v>
      </c>
      <c r="C304">
        <v>139</v>
      </c>
      <c r="D304">
        <v>0</v>
      </c>
      <c r="E304">
        <v>0</v>
      </c>
    </row>
    <row r="305" spans="1:5" x14ac:dyDescent="0.45">
      <c r="A305">
        <v>201504</v>
      </c>
      <c r="B305">
        <v>6</v>
      </c>
      <c r="C305">
        <v>138</v>
      </c>
      <c r="D305">
        <v>1</v>
      </c>
      <c r="E305">
        <v>2</v>
      </c>
    </row>
    <row r="306" spans="1:5" x14ac:dyDescent="0.45">
      <c r="A306">
        <v>201505</v>
      </c>
      <c r="B306">
        <v>6</v>
      </c>
      <c r="C306">
        <v>137</v>
      </c>
      <c r="D306">
        <v>0</v>
      </c>
      <c r="E306">
        <v>1</v>
      </c>
    </row>
    <row r="307" spans="1:5" x14ac:dyDescent="0.45">
      <c r="A307">
        <v>201506</v>
      </c>
      <c r="B307">
        <v>6</v>
      </c>
      <c r="C307">
        <v>134</v>
      </c>
      <c r="D307">
        <v>0</v>
      </c>
      <c r="E307">
        <v>0</v>
      </c>
    </row>
    <row r="308" spans="1:5" x14ac:dyDescent="0.45">
      <c r="A308">
        <v>201507</v>
      </c>
      <c r="B308">
        <v>6</v>
      </c>
      <c r="C308">
        <v>133</v>
      </c>
      <c r="D308">
        <v>0</v>
      </c>
      <c r="E308">
        <v>0</v>
      </c>
    </row>
    <row r="309" spans="1:5" x14ac:dyDescent="0.45">
      <c r="A309">
        <v>201508</v>
      </c>
      <c r="B309">
        <v>6</v>
      </c>
      <c r="C309">
        <v>136</v>
      </c>
      <c r="D309">
        <v>2</v>
      </c>
      <c r="E309">
        <v>0</v>
      </c>
    </row>
    <row r="310" spans="1:5" x14ac:dyDescent="0.45">
      <c r="A310">
        <v>201509</v>
      </c>
      <c r="B310">
        <v>6</v>
      </c>
      <c r="C310">
        <v>136</v>
      </c>
      <c r="D310">
        <v>0</v>
      </c>
      <c r="E310">
        <v>0</v>
      </c>
    </row>
    <row r="311" spans="1:5" x14ac:dyDescent="0.45">
      <c r="A311">
        <v>201510</v>
      </c>
      <c r="B311">
        <v>6</v>
      </c>
      <c r="C311">
        <v>136</v>
      </c>
      <c r="D311">
        <v>0</v>
      </c>
      <c r="E311">
        <v>2</v>
      </c>
    </row>
    <row r="312" spans="1:5" x14ac:dyDescent="0.45">
      <c r="A312">
        <v>201511</v>
      </c>
      <c r="B312">
        <v>6</v>
      </c>
      <c r="C312">
        <v>138</v>
      </c>
      <c r="D312">
        <v>1</v>
      </c>
      <c r="E312">
        <v>0</v>
      </c>
    </row>
    <row r="313" spans="1:5" x14ac:dyDescent="0.45">
      <c r="A313">
        <v>201512</v>
      </c>
      <c r="B313">
        <v>6</v>
      </c>
      <c r="C313">
        <v>133</v>
      </c>
      <c r="D313">
        <v>0</v>
      </c>
      <c r="E313">
        <v>0</v>
      </c>
    </row>
    <row r="314" spans="1:5" x14ac:dyDescent="0.45">
      <c r="A314">
        <v>201601</v>
      </c>
      <c r="B314">
        <v>6</v>
      </c>
      <c r="C314">
        <v>131</v>
      </c>
      <c r="D314">
        <v>0</v>
      </c>
      <c r="E314">
        <v>0</v>
      </c>
    </row>
    <row r="315" spans="1:5" x14ac:dyDescent="0.45">
      <c r="A315">
        <v>201602</v>
      </c>
      <c r="B315">
        <v>6</v>
      </c>
      <c r="C315">
        <v>132</v>
      </c>
      <c r="D315">
        <v>1</v>
      </c>
      <c r="E315">
        <v>1</v>
      </c>
    </row>
    <row r="316" spans="1:5" x14ac:dyDescent="0.45">
      <c r="A316">
        <v>201603</v>
      </c>
      <c r="B316">
        <v>6</v>
      </c>
      <c r="C316">
        <v>132</v>
      </c>
      <c r="D316">
        <v>0</v>
      </c>
      <c r="E316">
        <v>0</v>
      </c>
    </row>
    <row r="317" spans="1:5" x14ac:dyDescent="0.45">
      <c r="A317">
        <v>201604</v>
      </c>
      <c r="B317">
        <v>6</v>
      </c>
      <c r="C317">
        <v>131</v>
      </c>
      <c r="D317">
        <v>0</v>
      </c>
      <c r="E317">
        <v>1</v>
      </c>
    </row>
    <row r="318" spans="1:5" x14ac:dyDescent="0.45">
      <c r="A318">
        <v>201605</v>
      </c>
      <c r="B318">
        <v>6</v>
      </c>
      <c r="C318">
        <v>131</v>
      </c>
      <c r="D318">
        <v>0</v>
      </c>
      <c r="E318">
        <v>1</v>
      </c>
    </row>
    <row r="319" spans="1:5" x14ac:dyDescent="0.45">
      <c r="A319">
        <v>201606</v>
      </c>
      <c r="B319">
        <v>6</v>
      </c>
      <c r="C319">
        <v>131</v>
      </c>
      <c r="D319">
        <v>1</v>
      </c>
      <c r="E319">
        <v>0</v>
      </c>
    </row>
    <row r="320" spans="1:5" x14ac:dyDescent="0.45">
      <c r="A320">
        <v>201607</v>
      </c>
      <c r="B320">
        <v>6</v>
      </c>
      <c r="C320">
        <v>131</v>
      </c>
      <c r="D320">
        <v>0</v>
      </c>
      <c r="E320">
        <v>1</v>
      </c>
    </row>
    <row r="321" spans="1:5" x14ac:dyDescent="0.45">
      <c r="A321">
        <v>201608</v>
      </c>
      <c r="B321">
        <v>6</v>
      </c>
      <c r="C321">
        <v>131</v>
      </c>
      <c r="D321">
        <v>0</v>
      </c>
      <c r="E321">
        <v>1</v>
      </c>
    </row>
    <row r="322" spans="1:5" x14ac:dyDescent="0.45">
      <c r="A322">
        <v>201609</v>
      </c>
      <c r="B322">
        <v>6</v>
      </c>
      <c r="C322">
        <v>132</v>
      </c>
      <c r="D322">
        <v>1</v>
      </c>
      <c r="E322">
        <v>0</v>
      </c>
    </row>
    <row r="323" spans="1:5" x14ac:dyDescent="0.45">
      <c r="A323">
        <v>201610</v>
      </c>
      <c r="B323">
        <v>6</v>
      </c>
      <c r="C323">
        <v>131</v>
      </c>
      <c r="D323">
        <v>1</v>
      </c>
      <c r="E323">
        <v>0</v>
      </c>
    </row>
    <row r="324" spans="1:5" x14ac:dyDescent="0.45">
      <c r="A324">
        <v>201611</v>
      </c>
      <c r="B324">
        <v>6</v>
      </c>
      <c r="C324">
        <v>132</v>
      </c>
      <c r="D324">
        <v>0</v>
      </c>
      <c r="E324">
        <v>1</v>
      </c>
    </row>
    <row r="325" spans="1:5" x14ac:dyDescent="0.45">
      <c r="A325">
        <v>201612</v>
      </c>
      <c r="B325">
        <v>6</v>
      </c>
      <c r="C325">
        <v>131</v>
      </c>
      <c r="D325">
        <v>0</v>
      </c>
      <c r="E325">
        <v>2</v>
      </c>
    </row>
    <row r="326" spans="1:5" x14ac:dyDescent="0.45">
      <c r="A326">
        <v>201701</v>
      </c>
      <c r="B326">
        <v>6</v>
      </c>
      <c r="C326">
        <v>130</v>
      </c>
      <c r="D326">
        <v>1</v>
      </c>
      <c r="E326">
        <v>1</v>
      </c>
    </row>
    <row r="327" spans="1:5" x14ac:dyDescent="0.45">
      <c r="A327">
        <v>201702</v>
      </c>
      <c r="B327">
        <v>6</v>
      </c>
      <c r="C327">
        <v>128</v>
      </c>
      <c r="D327">
        <v>0</v>
      </c>
      <c r="E327">
        <v>0</v>
      </c>
    </row>
    <row r="328" spans="1:5" x14ac:dyDescent="0.45">
      <c r="A328">
        <v>201703</v>
      </c>
      <c r="B328">
        <v>6</v>
      </c>
      <c r="C328">
        <v>127</v>
      </c>
      <c r="D328">
        <v>0</v>
      </c>
      <c r="E328">
        <v>0</v>
      </c>
    </row>
    <row r="329" spans="1:5" x14ac:dyDescent="0.45">
      <c r="A329">
        <v>201704</v>
      </c>
      <c r="B329">
        <v>6</v>
      </c>
      <c r="C329">
        <v>126</v>
      </c>
      <c r="D329">
        <v>0</v>
      </c>
      <c r="E329">
        <v>0</v>
      </c>
    </row>
    <row r="330" spans="1:5" x14ac:dyDescent="0.45">
      <c r="A330">
        <v>201705</v>
      </c>
      <c r="B330">
        <v>6</v>
      </c>
      <c r="C330">
        <v>127</v>
      </c>
      <c r="D330">
        <v>0</v>
      </c>
      <c r="E330">
        <v>0</v>
      </c>
    </row>
    <row r="331" spans="1:5" x14ac:dyDescent="0.45">
      <c r="A331">
        <v>201706</v>
      </c>
      <c r="B331">
        <v>6</v>
      </c>
      <c r="C331">
        <v>128</v>
      </c>
      <c r="D331">
        <v>1</v>
      </c>
      <c r="E331">
        <v>0</v>
      </c>
    </row>
    <row r="332" spans="1:5" x14ac:dyDescent="0.45">
      <c r="A332">
        <v>201707</v>
      </c>
      <c r="B332">
        <v>6</v>
      </c>
      <c r="C332">
        <v>128</v>
      </c>
      <c r="D332">
        <v>1</v>
      </c>
      <c r="E332">
        <v>0</v>
      </c>
    </row>
    <row r="333" spans="1:5" x14ac:dyDescent="0.45">
      <c r="A333">
        <v>201708</v>
      </c>
      <c r="B333">
        <v>6</v>
      </c>
      <c r="C333">
        <v>126</v>
      </c>
      <c r="D333">
        <v>0</v>
      </c>
      <c r="E333">
        <v>1</v>
      </c>
    </row>
    <row r="334" spans="1:5" x14ac:dyDescent="0.45">
      <c r="A334">
        <v>201709</v>
      </c>
      <c r="B334">
        <v>6</v>
      </c>
      <c r="C334">
        <v>126</v>
      </c>
      <c r="D334">
        <v>1</v>
      </c>
      <c r="E334">
        <v>1</v>
      </c>
    </row>
    <row r="335" spans="1:5" x14ac:dyDescent="0.45">
      <c r="A335">
        <v>201710</v>
      </c>
      <c r="B335">
        <v>6</v>
      </c>
      <c r="C335">
        <v>122</v>
      </c>
      <c r="D335">
        <v>0</v>
      </c>
      <c r="E335">
        <v>0</v>
      </c>
    </row>
    <row r="336" spans="1:5" x14ac:dyDescent="0.45">
      <c r="A336">
        <v>201711</v>
      </c>
      <c r="B336">
        <v>6</v>
      </c>
      <c r="C336">
        <v>122</v>
      </c>
      <c r="D336">
        <v>0</v>
      </c>
      <c r="E336">
        <v>0</v>
      </c>
    </row>
    <row r="337" spans="1:5" x14ac:dyDescent="0.45">
      <c r="A337">
        <v>201712</v>
      </c>
      <c r="B337">
        <v>6</v>
      </c>
      <c r="C337">
        <v>122</v>
      </c>
      <c r="D337">
        <v>0</v>
      </c>
      <c r="E337">
        <v>0</v>
      </c>
    </row>
    <row r="338" spans="1:5" x14ac:dyDescent="0.45">
      <c r="A338">
        <v>201801</v>
      </c>
      <c r="B338">
        <v>6</v>
      </c>
      <c r="C338">
        <v>120</v>
      </c>
      <c r="D338">
        <v>0</v>
      </c>
      <c r="E338">
        <v>0</v>
      </c>
    </row>
    <row r="339" spans="1:5" x14ac:dyDescent="0.45">
      <c r="A339">
        <v>201802</v>
      </c>
      <c r="B339">
        <v>6</v>
      </c>
      <c r="C339">
        <v>120</v>
      </c>
      <c r="D339">
        <v>0</v>
      </c>
      <c r="E339">
        <v>0</v>
      </c>
    </row>
    <row r="340" spans="1:5" x14ac:dyDescent="0.45">
      <c r="A340">
        <v>201803</v>
      </c>
      <c r="B340">
        <v>6</v>
      </c>
      <c r="C340">
        <v>120</v>
      </c>
      <c r="D340">
        <v>0</v>
      </c>
      <c r="E340">
        <v>0</v>
      </c>
    </row>
    <row r="341" spans="1:5" x14ac:dyDescent="0.45">
      <c r="A341">
        <v>201804</v>
      </c>
      <c r="B341">
        <v>6</v>
      </c>
      <c r="C341">
        <v>121</v>
      </c>
      <c r="D341">
        <v>2</v>
      </c>
      <c r="E341">
        <v>0</v>
      </c>
    </row>
    <row r="342" spans="1:5" x14ac:dyDescent="0.45">
      <c r="A342">
        <v>201805</v>
      </c>
      <c r="B342">
        <v>6</v>
      </c>
      <c r="C342">
        <v>120</v>
      </c>
      <c r="D342">
        <v>0</v>
      </c>
      <c r="E342">
        <v>0</v>
      </c>
    </row>
    <row r="343" spans="1:5" x14ac:dyDescent="0.45">
      <c r="A343">
        <v>201806</v>
      </c>
      <c r="B343">
        <v>6</v>
      </c>
      <c r="C343">
        <v>120</v>
      </c>
      <c r="D343">
        <v>0</v>
      </c>
      <c r="E343">
        <v>2</v>
      </c>
    </row>
    <row r="344" spans="1:5" x14ac:dyDescent="0.45">
      <c r="A344">
        <v>201807</v>
      </c>
      <c r="B344">
        <v>6</v>
      </c>
      <c r="C344">
        <v>120</v>
      </c>
      <c r="D344">
        <v>0</v>
      </c>
      <c r="E344">
        <v>0</v>
      </c>
    </row>
    <row r="345" spans="1:5" x14ac:dyDescent="0.45">
      <c r="A345">
        <v>201808</v>
      </c>
      <c r="B345">
        <v>6</v>
      </c>
      <c r="C345">
        <v>123</v>
      </c>
      <c r="D345">
        <v>0</v>
      </c>
      <c r="E345">
        <v>0</v>
      </c>
    </row>
    <row r="346" spans="1:5" x14ac:dyDescent="0.45">
      <c r="A346">
        <v>201809</v>
      </c>
      <c r="B346">
        <v>6</v>
      </c>
      <c r="C346">
        <v>121</v>
      </c>
      <c r="D346">
        <v>0</v>
      </c>
      <c r="E346">
        <v>0</v>
      </c>
    </row>
    <row r="347" spans="1:5" x14ac:dyDescent="0.45">
      <c r="A347">
        <v>201810</v>
      </c>
      <c r="B347">
        <v>6</v>
      </c>
      <c r="C347">
        <v>120</v>
      </c>
      <c r="D347">
        <v>0</v>
      </c>
      <c r="E347">
        <v>0</v>
      </c>
    </row>
    <row r="348" spans="1:5" x14ac:dyDescent="0.45">
      <c r="A348">
        <v>201811</v>
      </c>
      <c r="B348">
        <v>6</v>
      </c>
      <c r="C348">
        <v>120</v>
      </c>
      <c r="D348">
        <v>0</v>
      </c>
      <c r="E348">
        <v>0</v>
      </c>
    </row>
    <row r="349" spans="1:5" x14ac:dyDescent="0.45">
      <c r="A349">
        <v>201812</v>
      </c>
      <c r="B349">
        <v>6</v>
      </c>
      <c r="C349">
        <v>120</v>
      </c>
      <c r="D349">
        <v>0</v>
      </c>
      <c r="E349">
        <v>0</v>
      </c>
    </row>
    <row r="350" spans="1:5" x14ac:dyDescent="0.45">
      <c r="A350">
        <v>201901</v>
      </c>
      <c r="B350">
        <v>6</v>
      </c>
      <c r="C350">
        <v>121</v>
      </c>
      <c r="D350">
        <v>1</v>
      </c>
      <c r="E350">
        <v>0</v>
      </c>
    </row>
    <row r="351" spans="1:5" x14ac:dyDescent="0.45">
      <c r="A351">
        <v>201902</v>
      </c>
      <c r="B351">
        <v>6</v>
      </c>
      <c r="C351">
        <v>119</v>
      </c>
      <c r="D351">
        <v>0</v>
      </c>
      <c r="E351">
        <v>0</v>
      </c>
    </row>
    <row r="352" spans="1:5" x14ac:dyDescent="0.45">
      <c r="A352">
        <v>201903</v>
      </c>
      <c r="B352">
        <v>6</v>
      </c>
      <c r="C352">
        <v>119</v>
      </c>
      <c r="D352">
        <v>1</v>
      </c>
      <c r="E352">
        <v>1</v>
      </c>
    </row>
    <row r="353" spans="1:5" x14ac:dyDescent="0.45">
      <c r="A353">
        <v>201904</v>
      </c>
      <c r="B353">
        <v>6</v>
      </c>
      <c r="C353">
        <v>118</v>
      </c>
      <c r="D353">
        <v>0</v>
      </c>
      <c r="E353">
        <v>0</v>
      </c>
    </row>
    <row r="354" spans="1:5" x14ac:dyDescent="0.45">
      <c r="A354">
        <v>201905</v>
      </c>
      <c r="B354">
        <v>6</v>
      </c>
      <c r="C354">
        <v>116</v>
      </c>
      <c r="D354">
        <v>0</v>
      </c>
      <c r="E354">
        <v>0</v>
      </c>
    </row>
    <row r="355" spans="1:5" x14ac:dyDescent="0.45">
      <c r="A355">
        <v>201906</v>
      </c>
      <c r="B355">
        <v>6</v>
      </c>
      <c r="C355">
        <v>119</v>
      </c>
      <c r="D355">
        <v>0</v>
      </c>
      <c r="E355">
        <v>0</v>
      </c>
    </row>
    <row r="356" spans="1:5" x14ac:dyDescent="0.45">
      <c r="A356">
        <v>201907</v>
      </c>
      <c r="B356">
        <v>6</v>
      </c>
      <c r="C356">
        <v>116</v>
      </c>
      <c r="D356">
        <v>1</v>
      </c>
      <c r="E356">
        <v>0</v>
      </c>
    </row>
    <row r="357" spans="1:5" x14ac:dyDescent="0.45">
      <c r="A357">
        <v>201908</v>
      </c>
      <c r="B357">
        <v>6</v>
      </c>
      <c r="C357">
        <v>116</v>
      </c>
      <c r="D357">
        <v>1</v>
      </c>
      <c r="E357">
        <v>0</v>
      </c>
    </row>
    <row r="358" spans="1:5" x14ac:dyDescent="0.45">
      <c r="A358">
        <v>201909</v>
      </c>
      <c r="B358">
        <v>6</v>
      </c>
      <c r="C358">
        <v>115</v>
      </c>
      <c r="D358">
        <v>1</v>
      </c>
      <c r="E358">
        <v>1</v>
      </c>
    </row>
    <row r="359" spans="1:5" x14ac:dyDescent="0.45">
      <c r="A359">
        <v>201910</v>
      </c>
      <c r="B359">
        <v>6</v>
      </c>
      <c r="C359">
        <v>115</v>
      </c>
      <c r="D359">
        <v>1</v>
      </c>
      <c r="E359">
        <v>1</v>
      </c>
    </row>
    <row r="360" spans="1:5" x14ac:dyDescent="0.45">
      <c r="A360">
        <v>201911</v>
      </c>
      <c r="B360">
        <v>6</v>
      </c>
      <c r="C360">
        <v>114</v>
      </c>
      <c r="D360">
        <v>0</v>
      </c>
      <c r="E360">
        <v>1</v>
      </c>
    </row>
    <row r="361" spans="1:5" x14ac:dyDescent="0.45">
      <c r="A361">
        <v>201912</v>
      </c>
      <c r="B361">
        <v>6</v>
      </c>
      <c r="C361">
        <v>113</v>
      </c>
      <c r="D361">
        <v>0</v>
      </c>
      <c r="E361">
        <v>1</v>
      </c>
    </row>
    <row r="362" spans="1:5" x14ac:dyDescent="0.45">
      <c r="A362">
        <v>201501</v>
      </c>
      <c r="B362">
        <v>8</v>
      </c>
      <c r="C362">
        <v>4</v>
      </c>
      <c r="D362">
        <v>0</v>
      </c>
      <c r="E362">
        <v>0</v>
      </c>
    </row>
    <row r="363" spans="1:5" x14ac:dyDescent="0.45">
      <c r="A363">
        <v>201502</v>
      </c>
      <c r="B363">
        <v>8</v>
      </c>
      <c r="C363">
        <v>4</v>
      </c>
      <c r="D363">
        <v>0</v>
      </c>
      <c r="E363">
        <v>0</v>
      </c>
    </row>
    <row r="364" spans="1:5" x14ac:dyDescent="0.45">
      <c r="A364">
        <v>201503</v>
      </c>
      <c r="B364">
        <v>8</v>
      </c>
      <c r="C364">
        <v>4</v>
      </c>
      <c r="D364">
        <v>0</v>
      </c>
      <c r="E364">
        <v>0</v>
      </c>
    </row>
    <row r="365" spans="1:5" x14ac:dyDescent="0.45">
      <c r="A365">
        <v>201504</v>
      </c>
      <c r="B365">
        <v>8</v>
      </c>
      <c r="C365">
        <v>4</v>
      </c>
      <c r="D365">
        <v>0</v>
      </c>
      <c r="E365">
        <v>0</v>
      </c>
    </row>
    <row r="366" spans="1:5" x14ac:dyDescent="0.45">
      <c r="A366">
        <v>201505</v>
      </c>
      <c r="B366">
        <v>8</v>
      </c>
      <c r="C366">
        <v>4</v>
      </c>
      <c r="D366">
        <v>0</v>
      </c>
      <c r="E366">
        <v>0</v>
      </c>
    </row>
    <row r="367" spans="1:5" x14ac:dyDescent="0.45">
      <c r="A367">
        <v>201506</v>
      </c>
      <c r="B367">
        <v>8</v>
      </c>
      <c r="C367">
        <v>4</v>
      </c>
      <c r="D367">
        <v>0</v>
      </c>
      <c r="E367">
        <v>0</v>
      </c>
    </row>
    <row r="368" spans="1:5" x14ac:dyDescent="0.45">
      <c r="A368">
        <v>201507</v>
      </c>
      <c r="B368">
        <v>8</v>
      </c>
      <c r="C368">
        <v>4</v>
      </c>
      <c r="D368">
        <v>0</v>
      </c>
      <c r="E368">
        <v>0</v>
      </c>
    </row>
    <row r="369" spans="1:5" x14ac:dyDescent="0.45">
      <c r="A369">
        <v>201508</v>
      </c>
      <c r="B369">
        <v>8</v>
      </c>
      <c r="C369">
        <v>4</v>
      </c>
      <c r="D369">
        <v>0</v>
      </c>
      <c r="E369">
        <v>0</v>
      </c>
    </row>
    <row r="370" spans="1:5" x14ac:dyDescent="0.45">
      <c r="A370">
        <v>201509</v>
      </c>
      <c r="B370">
        <v>8</v>
      </c>
      <c r="C370">
        <v>4</v>
      </c>
      <c r="D370">
        <v>0</v>
      </c>
      <c r="E370">
        <v>0</v>
      </c>
    </row>
    <row r="371" spans="1:5" x14ac:dyDescent="0.45">
      <c r="A371">
        <v>201510</v>
      </c>
      <c r="B371">
        <v>8</v>
      </c>
      <c r="C371">
        <v>4</v>
      </c>
      <c r="D371">
        <v>0</v>
      </c>
      <c r="E371">
        <v>0</v>
      </c>
    </row>
    <row r="372" spans="1:5" x14ac:dyDescent="0.45">
      <c r="A372">
        <v>201511</v>
      </c>
      <c r="B372">
        <v>8</v>
      </c>
      <c r="C372">
        <v>4</v>
      </c>
      <c r="D372">
        <v>0</v>
      </c>
      <c r="E372">
        <v>0</v>
      </c>
    </row>
    <row r="373" spans="1:5" x14ac:dyDescent="0.45">
      <c r="A373">
        <v>201512</v>
      </c>
      <c r="B373">
        <v>8</v>
      </c>
      <c r="C373">
        <v>4</v>
      </c>
      <c r="D373">
        <v>0</v>
      </c>
      <c r="E373">
        <v>0</v>
      </c>
    </row>
    <row r="374" spans="1:5" x14ac:dyDescent="0.45">
      <c r="A374">
        <v>201601</v>
      </c>
      <c r="B374">
        <v>8</v>
      </c>
      <c r="C374">
        <v>4</v>
      </c>
      <c r="D374">
        <v>0</v>
      </c>
      <c r="E374">
        <v>0</v>
      </c>
    </row>
    <row r="375" spans="1:5" x14ac:dyDescent="0.45">
      <c r="A375">
        <v>201602</v>
      </c>
      <c r="B375">
        <v>8</v>
      </c>
      <c r="C375">
        <v>4</v>
      </c>
      <c r="D375">
        <v>0</v>
      </c>
      <c r="E375">
        <v>0</v>
      </c>
    </row>
    <row r="376" spans="1:5" x14ac:dyDescent="0.45">
      <c r="A376">
        <v>201603</v>
      </c>
      <c r="B376">
        <v>8</v>
      </c>
      <c r="C376">
        <v>4</v>
      </c>
      <c r="D376">
        <v>0</v>
      </c>
      <c r="E376">
        <v>0</v>
      </c>
    </row>
    <row r="377" spans="1:5" x14ac:dyDescent="0.45">
      <c r="A377">
        <v>201604</v>
      </c>
      <c r="B377">
        <v>8</v>
      </c>
      <c r="C377">
        <v>4</v>
      </c>
      <c r="D377">
        <v>0</v>
      </c>
      <c r="E377">
        <v>0</v>
      </c>
    </row>
    <row r="378" spans="1:5" x14ac:dyDescent="0.45">
      <c r="A378">
        <v>201605</v>
      </c>
      <c r="B378">
        <v>8</v>
      </c>
      <c r="C378">
        <v>4</v>
      </c>
      <c r="D378">
        <v>0</v>
      </c>
      <c r="E378">
        <v>0</v>
      </c>
    </row>
    <row r="379" spans="1:5" x14ac:dyDescent="0.45">
      <c r="A379">
        <v>201606</v>
      </c>
      <c r="B379">
        <v>8</v>
      </c>
      <c r="C379">
        <v>4</v>
      </c>
      <c r="D379">
        <v>0</v>
      </c>
      <c r="E379">
        <v>0</v>
      </c>
    </row>
    <row r="380" spans="1:5" x14ac:dyDescent="0.45">
      <c r="A380">
        <v>201607</v>
      </c>
      <c r="B380">
        <v>8</v>
      </c>
      <c r="C380">
        <v>4</v>
      </c>
      <c r="D380">
        <v>0</v>
      </c>
      <c r="E380">
        <v>0</v>
      </c>
    </row>
    <row r="381" spans="1:5" x14ac:dyDescent="0.45">
      <c r="A381">
        <v>201608</v>
      </c>
      <c r="B381">
        <v>8</v>
      </c>
      <c r="C381">
        <v>4</v>
      </c>
      <c r="D381">
        <v>0</v>
      </c>
      <c r="E381">
        <v>0</v>
      </c>
    </row>
    <row r="382" spans="1:5" x14ac:dyDescent="0.45">
      <c r="A382">
        <v>201609</v>
      </c>
      <c r="B382">
        <v>8</v>
      </c>
      <c r="C382">
        <v>4</v>
      </c>
      <c r="D382">
        <v>0</v>
      </c>
      <c r="E382">
        <v>0</v>
      </c>
    </row>
    <row r="383" spans="1:5" x14ac:dyDescent="0.45">
      <c r="A383">
        <v>201610</v>
      </c>
      <c r="B383">
        <v>8</v>
      </c>
      <c r="C383">
        <v>4</v>
      </c>
      <c r="D383">
        <v>0</v>
      </c>
      <c r="E383">
        <v>0</v>
      </c>
    </row>
    <row r="384" spans="1:5" x14ac:dyDescent="0.45">
      <c r="A384">
        <v>201611</v>
      </c>
      <c r="B384">
        <v>8</v>
      </c>
      <c r="C384">
        <v>4</v>
      </c>
      <c r="D384">
        <v>0</v>
      </c>
      <c r="E384">
        <v>0</v>
      </c>
    </row>
    <row r="385" spans="1:5" x14ac:dyDescent="0.45">
      <c r="A385">
        <v>201612</v>
      </c>
      <c r="B385">
        <v>8</v>
      </c>
      <c r="C385">
        <v>4</v>
      </c>
      <c r="D385">
        <v>0</v>
      </c>
      <c r="E385">
        <v>0</v>
      </c>
    </row>
    <row r="386" spans="1:5" x14ac:dyDescent="0.45">
      <c r="A386">
        <v>201701</v>
      </c>
      <c r="B386">
        <v>8</v>
      </c>
      <c r="C386">
        <v>4</v>
      </c>
      <c r="D386">
        <v>0</v>
      </c>
      <c r="E386">
        <v>0</v>
      </c>
    </row>
    <row r="387" spans="1:5" x14ac:dyDescent="0.45">
      <c r="A387">
        <v>201702</v>
      </c>
      <c r="B387">
        <v>8</v>
      </c>
      <c r="C387">
        <v>4</v>
      </c>
      <c r="D387">
        <v>0</v>
      </c>
      <c r="E387">
        <v>0</v>
      </c>
    </row>
    <row r="388" spans="1:5" x14ac:dyDescent="0.45">
      <c r="A388">
        <v>201703</v>
      </c>
      <c r="B388">
        <v>8</v>
      </c>
      <c r="C388">
        <v>4</v>
      </c>
      <c r="D388">
        <v>0</v>
      </c>
      <c r="E388">
        <v>0</v>
      </c>
    </row>
    <row r="389" spans="1:5" x14ac:dyDescent="0.45">
      <c r="A389">
        <v>201704</v>
      </c>
      <c r="B389">
        <v>8</v>
      </c>
      <c r="C389">
        <v>4</v>
      </c>
      <c r="D389">
        <v>0</v>
      </c>
      <c r="E389">
        <v>0</v>
      </c>
    </row>
    <row r="390" spans="1:5" x14ac:dyDescent="0.45">
      <c r="A390">
        <v>201705</v>
      </c>
      <c r="B390">
        <v>8</v>
      </c>
      <c r="C390">
        <v>4</v>
      </c>
      <c r="D390">
        <v>0</v>
      </c>
      <c r="E390">
        <v>0</v>
      </c>
    </row>
    <row r="391" spans="1:5" x14ac:dyDescent="0.45">
      <c r="A391">
        <v>201706</v>
      </c>
      <c r="B391">
        <v>8</v>
      </c>
      <c r="C391">
        <v>4</v>
      </c>
      <c r="D391">
        <v>0</v>
      </c>
      <c r="E391">
        <v>0</v>
      </c>
    </row>
    <row r="392" spans="1:5" x14ac:dyDescent="0.45">
      <c r="A392">
        <v>201707</v>
      </c>
      <c r="B392">
        <v>8</v>
      </c>
      <c r="C392">
        <v>4</v>
      </c>
      <c r="D392">
        <v>0</v>
      </c>
      <c r="E392">
        <v>0</v>
      </c>
    </row>
    <row r="393" spans="1:5" x14ac:dyDescent="0.45">
      <c r="A393">
        <v>201708</v>
      </c>
      <c r="B393">
        <v>8</v>
      </c>
      <c r="C393">
        <v>4</v>
      </c>
      <c r="D393">
        <v>0</v>
      </c>
      <c r="E393">
        <v>0</v>
      </c>
    </row>
    <row r="394" spans="1:5" x14ac:dyDescent="0.45">
      <c r="A394">
        <v>201709</v>
      </c>
      <c r="B394">
        <v>8</v>
      </c>
      <c r="C394">
        <v>4</v>
      </c>
      <c r="D394">
        <v>0</v>
      </c>
      <c r="E394">
        <v>0</v>
      </c>
    </row>
    <row r="395" spans="1:5" x14ac:dyDescent="0.45">
      <c r="A395">
        <v>201710</v>
      </c>
      <c r="B395">
        <v>8</v>
      </c>
      <c r="C395">
        <v>4</v>
      </c>
      <c r="D395">
        <v>0</v>
      </c>
      <c r="E395">
        <v>0</v>
      </c>
    </row>
    <row r="396" spans="1:5" x14ac:dyDescent="0.45">
      <c r="A396">
        <v>201711</v>
      </c>
      <c r="B396">
        <v>8</v>
      </c>
      <c r="C396">
        <v>4</v>
      </c>
      <c r="D396">
        <v>0</v>
      </c>
      <c r="E396">
        <v>0</v>
      </c>
    </row>
    <row r="397" spans="1:5" x14ac:dyDescent="0.45">
      <c r="A397">
        <v>201712</v>
      </c>
      <c r="B397">
        <v>8</v>
      </c>
      <c r="C397">
        <v>4</v>
      </c>
      <c r="D397">
        <v>0</v>
      </c>
      <c r="E397">
        <v>0</v>
      </c>
    </row>
    <row r="398" spans="1:5" x14ac:dyDescent="0.45">
      <c r="A398">
        <v>201801</v>
      </c>
      <c r="B398">
        <v>8</v>
      </c>
      <c r="C398">
        <v>4</v>
      </c>
      <c r="D398">
        <v>0</v>
      </c>
      <c r="E398">
        <v>0</v>
      </c>
    </row>
    <row r="399" spans="1:5" x14ac:dyDescent="0.45">
      <c r="A399">
        <v>201802</v>
      </c>
      <c r="B399">
        <v>8</v>
      </c>
      <c r="C399">
        <v>4</v>
      </c>
      <c r="D399">
        <v>0</v>
      </c>
      <c r="E399">
        <v>0</v>
      </c>
    </row>
    <row r="400" spans="1:5" x14ac:dyDescent="0.45">
      <c r="A400">
        <v>201803</v>
      </c>
      <c r="B400">
        <v>8</v>
      </c>
      <c r="C400">
        <v>4</v>
      </c>
      <c r="D400">
        <v>0</v>
      </c>
      <c r="E400">
        <v>0</v>
      </c>
    </row>
    <row r="401" spans="1:5" x14ac:dyDescent="0.45">
      <c r="A401">
        <v>201804</v>
      </c>
      <c r="B401">
        <v>8</v>
      </c>
      <c r="C401">
        <v>4</v>
      </c>
      <c r="D401">
        <v>0</v>
      </c>
      <c r="E401">
        <v>0</v>
      </c>
    </row>
    <row r="402" spans="1:5" x14ac:dyDescent="0.45">
      <c r="A402">
        <v>201805</v>
      </c>
      <c r="B402">
        <v>8</v>
      </c>
      <c r="C402">
        <v>4</v>
      </c>
      <c r="D402">
        <v>0</v>
      </c>
      <c r="E402">
        <v>0</v>
      </c>
    </row>
    <row r="403" spans="1:5" x14ac:dyDescent="0.45">
      <c r="A403">
        <v>201806</v>
      </c>
      <c r="B403">
        <v>8</v>
      </c>
      <c r="C403">
        <v>4</v>
      </c>
      <c r="D403">
        <v>0</v>
      </c>
      <c r="E403">
        <v>0</v>
      </c>
    </row>
    <row r="404" spans="1:5" x14ac:dyDescent="0.45">
      <c r="A404">
        <v>201807</v>
      </c>
      <c r="B404">
        <v>8</v>
      </c>
      <c r="C404">
        <v>4</v>
      </c>
      <c r="D404">
        <v>0</v>
      </c>
      <c r="E404">
        <v>0</v>
      </c>
    </row>
    <row r="405" spans="1:5" x14ac:dyDescent="0.45">
      <c r="A405">
        <v>201808</v>
      </c>
      <c r="B405">
        <v>8</v>
      </c>
      <c r="C405">
        <v>4</v>
      </c>
      <c r="D405">
        <v>0</v>
      </c>
      <c r="E405">
        <v>0</v>
      </c>
    </row>
    <row r="406" spans="1:5" x14ac:dyDescent="0.45">
      <c r="A406">
        <v>201809</v>
      </c>
      <c r="B406">
        <v>8</v>
      </c>
      <c r="C406">
        <v>4</v>
      </c>
      <c r="D406">
        <v>0</v>
      </c>
      <c r="E406">
        <v>0</v>
      </c>
    </row>
    <row r="407" spans="1:5" x14ac:dyDescent="0.45">
      <c r="A407">
        <v>201810</v>
      </c>
      <c r="B407">
        <v>8</v>
      </c>
      <c r="C407">
        <v>4</v>
      </c>
      <c r="D407">
        <v>0</v>
      </c>
      <c r="E407">
        <v>0</v>
      </c>
    </row>
    <row r="408" spans="1:5" x14ac:dyDescent="0.45">
      <c r="A408">
        <v>201811</v>
      </c>
      <c r="B408">
        <v>8</v>
      </c>
      <c r="C408">
        <v>4</v>
      </c>
      <c r="D408">
        <v>0</v>
      </c>
      <c r="E408">
        <v>0</v>
      </c>
    </row>
    <row r="409" spans="1:5" x14ac:dyDescent="0.45">
      <c r="A409">
        <v>201812</v>
      </c>
      <c r="B409">
        <v>8</v>
      </c>
      <c r="C409">
        <v>4</v>
      </c>
      <c r="D409">
        <v>0</v>
      </c>
      <c r="E409">
        <v>0</v>
      </c>
    </row>
    <row r="410" spans="1:5" x14ac:dyDescent="0.45">
      <c r="A410">
        <v>201901</v>
      </c>
      <c r="B410">
        <v>8</v>
      </c>
      <c r="C410">
        <v>4</v>
      </c>
      <c r="D410">
        <v>0</v>
      </c>
      <c r="E410">
        <v>0</v>
      </c>
    </row>
    <row r="411" spans="1:5" x14ac:dyDescent="0.45">
      <c r="A411">
        <v>201902</v>
      </c>
      <c r="B411">
        <v>8</v>
      </c>
      <c r="C411">
        <v>4</v>
      </c>
      <c r="D411">
        <v>0</v>
      </c>
      <c r="E411">
        <v>0</v>
      </c>
    </row>
    <row r="412" spans="1:5" x14ac:dyDescent="0.45">
      <c r="A412">
        <v>201903</v>
      </c>
      <c r="B412">
        <v>8</v>
      </c>
      <c r="C412">
        <v>4</v>
      </c>
      <c r="D412">
        <v>0</v>
      </c>
      <c r="E412">
        <v>0</v>
      </c>
    </row>
    <row r="413" spans="1:5" x14ac:dyDescent="0.45">
      <c r="A413">
        <v>201904</v>
      </c>
      <c r="B413">
        <v>8</v>
      </c>
      <c r="C413">
        <v>4</v>
      </c>
      <c r="D413">
        <v>0</v>
      </c>
      <c r="E413">
        <v>0</v>
      </c>
    </row>
    <row r="414" spans="1:5" x14ac:dyDescent="0.45">
      <c r="A414">
        <v>201905</v>
      </c>
      <c r="B414">
        <v>8</v>
      </c>
      <c r="C414">
        <v>4</v>
      </c>
      <c r="D414">
        <v>0</v>
      </c>
      <c r="E414">
        <v>0</v>
      </c>
    </row>
    <row r="415" spans="1:5" x14ac:dyDescent="0.45">
      <c r="A415">
        <v>201906</v>
      </c>
      <c r="B415">
        <v>8</v>
      </c>
      <c r="C415">
        <v>4</v>
      </c>
      <c r="D415">
        <v>0</v>
      </c>
      <c r="E415">
        <v>0</v>
      </c>
    </row>
    <row r="416" spans="1:5" x14ac:dyDescent="0.45">
      <c r="A416">
        <v>201907</v>
      </c>
      <c r="B416">
        <v>8</v>
      </c>
      <c r="C416">
        <v>4</v>
      </c>
      <c r="D416">
        <v>0</v>
      </c>
      <c r="E416">
        <v>0</v>
      </c>
    </row>
    <row r="417" spans="1:5" x14ac:dyDescent="0.45">
      <c r="A417">
        <v>201908</v>
      </c>
      <c r="B417">
        <v>8</v>
      </c>
      <c r="C417">
        <v>4</v>
      </c>
      <c r="D417">
        <v>0</v>
      </c>
      <c r="E417">
        <v>0</v>
      </c>
    </row>
    <row r="418" spans="1:5" x14ac:dyDescent="0.45">
      <c r="A418">
        <v>201909</v>
      </c>
      <c r="B418">
        <v>8</v>
      </c>
      <c r="C418">
        <v>4</v>
      </c>
      <c r="D418">
        <v>0</v>
      </c>
      <c r="E418">
        <v>0</v>
      </c>
    </row>
    <row r="419" spans="1:5" x14ac:dyDescent="0.45">
      <c r="A419">
        <v>201910</v>
      </c>
      <c r="B419">
        <v>8</v>
      </c>
      <c r="C419">
        <v>4</v>
      </c>
      <c r="D419">
        <v>0</v>
      </c>
      <c r="E419">
        <v>0</v>
      </c>
    </row>
    <row r="420" spans="1:5" x14ac:dyDescent="0.45">
      <c r="A420">
        <v>201911</v>
      </c>
      <c r="B420">
        <v>8</v>
      </c>
      <c r="C420">
        <v>4</v>
      </c>
      <c r="D420">
        <v>0</v>
      </c>
      <c r="E420">
        <v>0</v>
      </c>
    </row>
    <row r="421" spans="1:5" x14ac:dyDescent="0.45">
      <c r="A421">
        <v>201912</v>
      </c>
      <c r="B421">
        <v>8</v>
      </c>
      <c r="C421">
        <v>4</v>
      </c>
      <c r="D421">
        <v>0</v>
      </c>
      <c r="E421">
        <v>0</v>
      </c>
    </row>
    <row r="422" spans="1:5" x14ac:dyDescent="0.45">
      <c r="A422">
        <v>201804</v>
      </c>
      <c r="B422">
        <v>11</v>
      </c>
      <c r="C422">
        <v>1</v>
      </c>
      <c r="D422">
        <v>0</v>
      </c>
      <c r="E422">
        <v>0</v>
      </c>
    </row>
    <row r="423" spans="1:5" x14ac:dyDescent="0.45">
      <c r="A423">
        <v>201805</v>
      </c>
      <c r="B423">
        <v>11</v>
      </c>
      <c r="C423">
        <v>1</v>
      </c>
      <c r="D423">
        <v>0</v>
      </c>
      <c r="E423">
        <v>0</v>
      </c>
    </row>
    <row r="424" spans="1:5" x14ac:dyDescent="0.45">
      <c r="A424">
        <v>201806</v>
      </c>
      <c r="B424">
        <v>11</v>
      </c>
      <c r="C424">
        <v>1</v>
      </c>
      <c r="D424">
        <v>0</v>
      </c>
      <c r="E424">
        <v>0</v>
      </c>
    </row>
    <row r="425" spans="1:5" x14ac:dyDescent="0.45">
      <c r="A425">
        <v>201807</v>
      </c>
      <c r="B425">
        <v>11</v>
      </c>
      <c r="C425">
        <v>1</v>
      </c>
      <c r="D425">
        <v>0</v>
      </c>
      <c r="E425">
        <v>0</v>
      </c>
    </row>
    <row r="426" spans="1:5" x14ac:dyDescent="0.45">
      <c r="A426">
        <v>201808</v>
      </c>
      <c r="B426">
        <v>11</v>
      </c>
      <c r="C426">
        <v>1</v>
      </c>
      <c r="D426">
        <v>0</v>
      </c>
      <c r="E426">
        <v>0</v>
      </c>
    </row>
    <row r="427" spans="1:5" x14ac:dyDescent="0.45">
      <c r="A427">
        <v>201809</v>
      </c>
      <c r="B427">
        <v>11</v>
      </c>
      <c r="C427">
        <v>1</v>
      </c>
      <c r="D427">
        <v>0</v>
      </c>
      <c r="E427">
        <v>0</v>
      </c>
    </row>
    <row r="428" spans="1:5" x14ac:dyDescent="0.45">
      <c r="A428">
        <v>201810</v>
      </c>
      <c r="B428">
        <v>11</v>
      </c>
      <c r="C428">
        <v>1</v>
      </c>
      <c r="D428">
        <v>0</v>
      </c>
      <c r="E428">
        <v>0</v>
      </c>
    </row>
    <row r="429" spans="1:5" x14ac:dyDescent="0.45">
      <c r="A429">
        <v>201811</v>
      </c>
      <c r="B429">
        <v>11</v>
      </c>
      <c r="C429">
        <v>1</v>
      </c>
      <c r="D429">
        <v>0</v>
      </c>
      <c r="E429">
        <v>0</v>
      </c>
    </row>
    <row r="430" spans="1:5" x14ac:dyDescent="0.45">
      <c r="A430">
        <v>201812</v>
      </c>
      <c r="B430">
        <v>11</v>
      </c>
      <c r="C430">
        <v>1</v>
      </c>
      <c r="D430">
        <v>0</v>
      </c>
      <c r="E430">
        <v>0</v>
      </c>
    </row>
    <row r="431" spans="1:5" x14ac:dyDescent="0.45">
      <c r="A431">
        <v>201901</v>
      </c>
      <c r="B431">
        <v>11</v>
      </c>
      <c r="C431">
        <v>1</v>
      </c>
      <c r="D431">
        <v>0</v>
      </c>
      <c r="E431">
        <v>0</v>
      </c>
    </row>
    <row r="432" spans="1:5" x14ac:dyDescent="0.45">
      <c r="A432">
        <v>201902</v>
      </c>
      <c r="B432">
        <v>11</v>
      </c>
      <c r="C432">
        <v>1</v>
      </c>
      <c r="D432">
        <v>0</v>
      </c>
      <c r="E432">
        <v>0</v>
      </c>
    </row>
    <row r="433" spans="1:5" x14ac:dyDescent="0.45">
      <c r="A433">
        <v>201903</v>
      </c>
      <c r="B433">
        <v>11</v>
      </c>
      <c r="C433">
        <v>1</v>
      </c>
      <c r="D433">
        <v>0</v>
      </c>
      <c r="E433">
        <v>0</v>
      </c>
    </row>
    <row r="434" spans="1:5" x14ac:dyDescent="0.45">
      <c r="A434">
        <v>201904</v>
      </c>
      <c r="B434">
        <v>11</v>
      </c>
      <c r="C434">
        <v>1</v>
      </c>
      <c r="D434">
        <v>0</v>
      </c>
      <c r="E434">
        <v>0</v>
      </c>
    </row>
    <row r="435" spans="1:5" x14ac:dyDescent="0.45">
      <c r="A435">
        <v>201905</v>
      </c>
      <c r="B435">
        <v>11</v>
      </c>
      <c r="C435">
        <v>1</v>
      </c>
      <c r="D435">
        <v>0</v>
      </c>
      <c r="E435">
        <v>0</v>
      </c>
    </row>
    <row r="436" spans="1:5" x14ac:dyDescent="0.45">
      <c r="A436">
        <v>201906</v>
      </c>
      <c r="B436">
        <v>11</v>
      </c>
      <c r="C436">
        <v>1</v>
      </c>
      <c r="D436">
        <v>0</v>
      </c>
      <c r="E436">
        <v>0</v>
      </c>
    </row>
    <row r="437" spans="1:5" x14ac:dyDescent="0.45">
      <c r="A437">
        <v>201907</v>
      </c>
      <c r="B437">
        <v>11</v>
      </c>
      <c r="C437">
        <v>1</v>
      </c>
      <c r="D437">
        <v>0</v>
      </c>
      <c r="E437">
        <v>0</v>
      </c>
    </row>
    <row r="438" spans="1:5" x14ac:dyDescent="0.45">
      <c r="A438">
        <v>201908</v>
      </c>
      <c r="B438">
        <v>11</v>
      </c>
      <c r="C438">
        <v>1</v>
      </c>
      <c r="D438">
        <v>0</v>
      </c>
      <c r="E438">
        <v>0</v>
      </c>
    </row>
    <row r="439" spans="1:5" x14ac:dyDescent="0.45">
      <c r="A439">
        <v>201909</v>
      </c>
      <c r="B439">
        <v>11</v>
      </c>
      <c r="C439">
        <v>1</v>
      </c>
      <c r="D439">
        <v>0</v>
      </c>
      <c r="E439">
        <v>0</v>
      </c>
    </row>
    <row r="440" spans="1:5" x14ac:dyDescent="0.45">
      <c r="A440">
        <v>201910</v>
      </c>
      <c r="B440">
        <v>11</v>
      </c>
      <c r="C440">
        <v>1</v>
      </c>
      <c r="D440">
        <v>0</v>
      </c>
      <c r="E440">
        <v>0</v>
      </c>
    </row>
    <row r="441" spans="1:5" x14ac:dyDescent="0.45">
      <c r="A441">
        <v>201911</v>
      </c>
      <c r="B441">
        <v>11</v>
      </c>
      <c r="C441">
        <v>1</v>
      </c>
      <c r="D441">
        <v>0</v>
      </c>
      <c r="E441">
        <v>0</v>
      </c>
    </row>
    <row r="442" spans="1:5" x14ac:dyDescent="0.45">
      <c r="A442">
        <v>201912</v>
      </c>
      <c r="B442">
        <v>11</v>
      </c>
      <c r="C442">
        <v>1</v>
      </c>
      <c r="D442">
        <v>0</v>
      </c>
      <c r="E442">
        <v>0</v>
      </c>
    </row>
  </sheetData>
  <mergeCells count="3">
    <mergeCell ref="I1:K1"/>
    <mergeCell ref="M1:O1"/>
    <mergeCell ref="Q1: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Request #1</vt:lpstr>
      <vt:lpstr>Data Request #2</vt:lpstr>
      <vt:lpstr>Data Request #3</vt:lpstr>
      <vt:lpstr>Data Request #4</vt:lpstr>
      <vt:lpstr>Data Request #5</vt:lpstr>
      <vt:lpstr>Data Request #6</vt:lpstr>
      <vt:lpstr>Data Request #7</vt:lpstr>
      <vt:lpstr>Data Request #9</vt:lpstr>
      <vt:lpstr>Data Request #10</vt:lpstr>
      <vt:lpstr>Data Request #11</vt:lpstr>
      <vt:lpstr>Data Request #12</vt:lpstr>
      <vt:lpstr>Data Request #14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Cantrell</dc:creator>
  <cp:lastModifiedBy>John's Surface Book</cp:lastModifiedBy>
  <dcterms:created xsi:type="dcterms:W3CDTF">2020-06-30T16:49:04Z</dcterms:created>
  <dcterms:modified xsi:type="dcterms:W3CDTF">2020-07-16T18:14:22Z</dcterms:modified>
</cp:coreProperties>
</file>