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arrah Coleman\PSC\COVID Responses Case No. 2020-00085\Response Filed 7-10-2020\"/>
    </mc:Choice>
  </mc:AlternateContent>
  <xr:revisionPtr revIDLastSave="0" documentId="13_ncr:1_{ACD45234-BA52-405A-A33C-BC088A5EF19E}" xr6:coauthVersionLast="45" xr6:coauthVersionMax="45" xr10:uidLastSave="{00000000-0000-0000-0000-000000000000}"/>
  <bookViews>
    <workbookView xWindow="-120" yWindow="-120" windowWidth="15600" windowHeight="11160" firstSheet="2" activeTab="4" xr2:uid="{E43DE803-9A32-4672-9E4F-A53B391B5456}"/>
  </bookViews>
  <sheets>
    <sheet name="Question 3a-d" sheetId="1" r:id="rId1"/>
    <sheet name="Question 4a-d" sheetId="2" r:id="rId2"/>
    <sheet name="Question 5a-d" sheetId="4" r:id="rId3"/>
    <sheet name="Question 6a-d" sheetId="5" r:id="rId4"/>
    <sheet name="Question 7a-c" sheetId="6" r:id="rId5"/>
    <sheet name="Question 8" sheetId="7" r:id="rId6"/>
    <sheet name="Question 9a-c" sheetId="8" r:id="rId7"/>
    <sheet name="Question 9d" sheetId="15" r:id="rId8"/>
    <sheet name="Question 10a" sheetId="9" r:id="rId9"/>
    <sheet name="Question 10b" sheetId="11" r:id="rId10"/>
    <sheet name="Question 10c" sheetId="17" r:id="rId11"/>
    <sheet name="Question 11a-d" sheetId="12" r:id="rId12"/>
    <sheet name="Question 17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8" l="1"/>
  <c r="D25" i="8" s="1"/>
  <c r="B25" i="8"/>
  <c r="D24" i="8"/>
  <c r="D23" i="8"/>
  <c r="D22" i="8"/>
  <c r="D21" i="8"/>
  <c r="C16" i="8"/>
  <c r="B16" i="8"/>
  <c r="D16" i="8" s="1"/>
  <c r="D15" i="8"/>
  <c r="D14" i="8"/>
  <c r="D13" i="8"/>
  <c r="D12" i="8"/>
  <c r="B32" i="12" l="1"/>
  <c r="F23" i="12"/>
  <c r="F17" i="12"/>
  <c r="B17" i="12"/>
  <c r="D42" i="15" l="1"/>
  <c r="C42" i="15"/>
  <c r="B42" i="15"/>
  <c r="D41" i="15"/>
  <c r="D40" i="15"/>
  <c r="D39" i="15"/>
  <c r="D38" i="15"/>
  <c r="C33" i="15"/>
  <c r="D33" i="15" s="1"/>
  <c r="B33" i="15"/>
  <c r="D32" i="15"/>
  <c r="D31" i="15"/>
  <c r="D30" i="15"/>
  <c r="D29" i="15"/>
  <c r="D24" i="15"/>
  <c r="C24" i="15"/>
  <c r="B24" i="15"/>
  <c r="D23" i="15"/>
  <c r="D22" i="15"/>
  <c r="D21" i="15"/>
  <c r="D20" i="15"/>
  <c r="C16" i="15"/>
  <c r="D16" i="15" s="1"/>
  <c r="B16" i="15"/>
  <c r="D15" i="15"/>
  <c r="D14" i="15"/>
  <c r="D13" i="15"/>
  <c r="D12" i="15"/>
  <c r="C7" i="15"/>
  <c r="D7" i="15" s="1"/>
  <c r="B7" i="15"/>
  <c r="D6" i="15"/>
  <c r="D5" i="15"/>
  <c r="D4" i="15"/>
  <c r="D3" i="15"/>
  <c r="C7" i="8"/>
  <c r="D7" i="8" s="1"/>
  <c r="B7" i="8"/>
  <c r="D6" i="8"/>
  <c r="D5" i="8"/>
  <c r="D4" i="8"/>
  <c r="D3" i="8"/>
  <c r="O16" i="11" l="1"/>
  <c r="L16" i="11"/>
  <c r="I16" i="11"/>
  <c r="F16" i="11"/>
  <c r="C16" i="11"/>
  <c r="M15" i="9"/>
  <c r="J15" i="9"/>
  <c r="G15" i="9"/>
  <c r="D15" i="9"/>
</calcChain>
</file>

<file path=xl/sharedStrings.xml><?xml version="1.0" encoding="utf-8"?>
<sst xmlns="http://schemas.openxmlformats.org/spreadsheetml/2006/main" count="382" uniqueCount="63">
  <si>
    <t>Average Bill</t>
  </si>
  <si>
    <t>2020(Jan)</t>
  </si>
  <si>
    <t>2020(Feb)</t>
  </si>
  <si>
    <t>2020(Mar)</t>
  </si>
  <si>
    <t>2020(Apr)</t>
  </si>
  <si>
    <t>2020(May)</t>
  </si>
  <si>
    <t>2020(Jun)</t>
  </si>
  <si>
    <t>Residential</t>
  </si>
  <si>
    <t>Small Commercial</t>
  </si>
  <si>
    <t>Large Power</t>
  </si>
  <si>
    <t>Industrial</t>
  </si>
  <si>
    <t>NOTE:  2020(Jun)is not a complete month of data.  Only 3 of 4 billing cycles have completed.</t>
  </si>
  <si>
    <t xml:space="preserve"> a.   </t>
  </si>
  <si>
    <t xml:space="preserve">All final bills that have not been paid 120 days after the </t>
  </si>
  <si>
    <t xml:space="preserve">due date is written off bad debt.  </t>
  </si>
  <si>
    <t xml:space="preserve"> b.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</si>
  <si>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</si>
  <si>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</si>
  <si>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</si>
  <si>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</si>
  <si>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</si>
  <si>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</si>
  <si>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</si>
  <si>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</si>
  <si>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</si>
  <si>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</si>
  <si>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</si>
  <si>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</si>
  <si>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C.</t>
  </si>
  <si>
    <t xml:space="preserve">two years.  </t>
  </si>
  <si>
    <t>CLASS</t>
  </si>
  <si>
    <t>SUBJECT TO CUTOFF AS OF 6/30/20</t>
  </si>
  <si>
    <t>Small Comm &amp; Power</t>
  </si>
  <si>
    <t>a.</t>
  </si>
  <si>
    <t>TOTAL</t>
  </si>
  <si>
    <t xml:space="preserve">The data provided is for all classes as the information is unavailable </t>
  </si>
  <si>
    <t>by individual classes.</t>
  </si>
  <si>
    <t>Data unavailable for 2015.</t>
  </si>
  <si>
    <t>c.</t>
  </si>
  <si>
    <t>Rate</t>
  </si>
  <si>
    <t>Total Records</t>
  </si>
  <si>
    <t>Late count</t>
  </si>
  <si>
    <t>Percentage pay on time</t>
  </si>
  <si>
    <t>2020 JAN</t>
  </si>
  <si>
    <t>2020 FEB</t>
  </si>
  <si>
    <t>2020 MAR</t>
  </si>
  <si>
    <t>2020 APR</t>
  </si>
  <si>
    <t>2020 MAY</t>
  </si>
  <si>
    <t>Monthly Late Payment Fees - Penalities</t>
  </si>
  <si>
    <t>APRIL</t>
  </si>
  <si>
    <t xml:space="preserve">MAY </t>
  </si>
  <si>
    <t>JUN</t>
  </si>
  <si>
    <t xml:space="preserve">We currently have 213 members on prepay electric, 83 or 40% of those accounts have </t>
  </si>
  <si>
    <t xml:space="preserve">negative balances and would be disconnected under normal circumstances. </t>
  </si>
  <si>
    <t xml:space="preserve">In regards to the 83 accounts that are past due 58 or 70% of those accounts  </t>
  </si>
  <si>
    <t xml:space="preserve">have debt management.  </t>
  </si>
  <si>
    <t>BALANCES</t>
  </si>
  <si>
    <t># ACCOUNTS</t>
  </si>
  <si>
    <t>$250 - $499</t>
  </si>
  <si>
    <t>$500 - $749</t>
  </si>
  <si>
    <t>$750 - $999</t>
  </si>
  <si>
    <t>$1000 +</t>
  </si>
  <si>
    <t xml:space="preserve">No, Inter-County Energy has not changed our calculation or determination of bad debt in the past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</si>
</sst>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0" applyNumberFormat="1"/>
    <xf numFmtId="8" fontId="0" fillId="0" borderId="0" xfId="0" applyNumberFormat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/>
    <xf numFmtId="1" fontId="0" fillId="0" borderId="4" xfId="0" applyNumberFormat="1" applyBorder="1"/>
    <xf numFmtId="3" fontId="0" fillId="0" borderId="7" xfId="0" applyNumberFormat="1" applyBorder="1"/>
    <xf numFmtId="0" fontId="0" fillId="0" borderId="9" xfId="0" applyBorder="1"/>
    <xf numFmtId="3" fontId="0" fillId="0" borderId="2" xfId="0" applyNumberFormat="1" applyBorder="1"/>
    <xf numFmtId="0" fontId="0" fillId="0" borderId="1" xfId="0" applyBorder="1"/>
    <xf numFmtId="3" fontId="0" fillId="0" borderId="4" xfId="0" applyNumberFormat="1" applyBorder="1"/>
    <xf numFmtId="3" fontId="0" fillId="0" borderId="6" xfId="0" applyNumberFormat="1" applyBorder="1"/>
    <xf numFmtId="0" fontId="4" fillId="2" borderId="10" xfId="2" applyFont="1" applyFill="1" applyBorder="1" applyAlignment="1">
      <alignment horizontal="center"/>
    </xf>
    <xf numFmtId="0" fontId="5" fillId="0" borderId="11" xfId="2" applyFont="1" applyBorder="1" applyAlignment="1">
      <alignment wrapText="1"/>
    </xf>
    <xf numFmtId="0" fontId="4" fillId="0" borderId="11" xfId="2" applyFont="1" applyBorder="1" applyAlignment="1">
      <alignment horizontal="right" wrapText="1"/>
    </xf>
    <xf numFmtId="10" fontId="0" fillId="0" borderId="0" xfId="0" applyNumberFormat="1"/>
    <xf numFmtId="0" fontId="5" fillId="0" borderId="11" xfId="3" applyFont="1" applyBorder="1" applyAlignment="1">
      <alignment wrapText="1"/>
    </xf>
    <xf numFmtId="0" fontId="5" fillId="0" borderId="11" xfId="3" applyFont="1" applyBorder="1" applyAlignment="1">
      <alignment horizontal="right" wrapText="1"/>
    </xf>
    <xf numFmtId="0" fontId="5" fillId="0" borderId="11" xfId="4" applyFont="1" applyBorder="1" applyAlignment="1">
      <alignment wrapText="1"/>
    </xf>
    <xf numFmtId="0" fontId="5" fillId="0" borderId="11" xfId="4" applyFont="1" applyBorder="1" applyAlignment="1">
      <alignment horizontal="right" wrapText="1"/>
    </xf>
    <xf numFmtId="0" fontId="5" fillId="0" borderId="11" xfId="5" applyFont="1" applyBorder="1" applyAlignment="1">
      <alignment wrapText="1"/>
    </xf>
    <xf numFmtId="0" fontId="4" fillId="0" borderId="11" xfId="5" applyFont="1" applyBorder="1" applyAlignment="1">
      <alignment horizontal="right" wrapText="1"/>
    </xf>
    <xf numFmtId="0" fontId="5" fillId="0" borderId="11" xfId="6" applyFont="1" applyBorder="1" applyAlignment="1">
      <alignment wrapText="1"/>
    </xf>
    <xf numFmtId="0" fontId="4" fillId="0" borderId="11" xfId="6" applyFont="1" applyBorder="1" applyAlignment="1">
      <alignment horizontal="right" wrapText="1"/>
    </xf>
    <xf numFmtId="0" fontId="5" fillId="0" borderId="11" xfId="7" applyFont="1" applyBorder="1" applyAlignment="1">
      <alignment wrapText="1"/>
    </xf>
    <xf numFmtId="0" fontId="4" fillId="0" borderId="11" xfId="7" applyFont="1" applyBorder="1" applyAlignment="1">
      <alignment horizontal="right" wrapText="1"/>
    </xf>
    <xf numFmtId="0" fontId="5" fillId="0" borderId="11" xfId="10" applyFont="1" applyBorder="1" applyAlignment="1">
      <alignment wrapText="1"/>
    </xf>
    <xf numFmtId="0" fontId="4" fillId="0" borderId="11" xfId="10" applyFont="1" applyBorder="1" applyAlignment="1">
      <alignment horizontal="right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0" xfId="0" applyFont="1"/>
    <xf numFmtId="44" fontId="0" fillId="0" borderId="0" xfId="1" applyFont="1"/>
    <xf numFmtId="44" fontId="2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/>
    <xf numFmtId="0" fontId="5" fillId="0" borderId="15" xfId="8" applyFont="1" applyBorder="1" applyAlignment="1">
      <alignment wrapText="1"/>
    </xf>
    <xf numFmtId="0" fontId="4" fillId="0" borderId="15" xfId="8" applyFont="1" applyBorder="1" applyAlignment="1">
      <alignment horizontal="right" wrapText="1"/>
    </xf>
    <xf numFmtId="10" fontId="0" fillId="0" borderId="15" xfId="0" applyNumberFormat="1" applyBorder="1"/>
    <xf numFmtId="0" fontId="5" fillId="0" borderId="15" xfId="9" applyFont="1" applyBorder="1" applyAlignment="1">
      <alignment wrapText="1"/>
    </xf>
    <xf numFmtId="0" fontId="4" fillId="0" borderId="15" xfId="9" applyFont="1" applyBorder="1" applyAlignment="1">
      <alignment horizontal="right" wrapText="1"/>
    </xf>
    <xf numFmtId="0" fontId="2" fillId="0" borderId="15" xfId="0" applyFont="1" applyBorder="1"/>
    <xf numFmtId="0" fontId="5" fillId="3" borderId="15" xfId="2" applyFont="1" applyFill="1" applyBorder="1" applyAlignment="1">
      <alignment horizontal="center"/>
    </xf>
    <xf numFmtId="0" fontId="0" fillId="0" borderId="0" xfId="0" applyFont="1"/>
    <xf numFmtId="165" fontId="0" fillId="0" borderId="15" xfId="11" applyNumberFormat="1" applyFont="1" applyBorder="1"/>
    <xf numFmtId="3" fontId="0" fillId="0" borderId="15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</cellXfs>
  <cellStyles count="12">
    <cellStyle name="Comma" xfId="11" builtinId="3"/>
    <cellStyle name="Currency" xfId="1" builtinId="4"/>
    <cellStyle name="Normal" xfId="0" builtinId="0"/>
    <cellStyle name="Normal_2018" xfId="3" xr:uid="{38B553A4-9D21-4C4B-8956-31E7C9C12B41}"/>
    <cellStyle name="Normal_2019" xfId="4" xr:uid="{2EA94E68-E6C3-4286-8849-96D7CF7A588B}"/>
    <cellStyle name="Normal_2020 APR" xfId="8" xr:uid="{0D05E7A7-2951-4AA4-8132-4663ED75ECB6}"/>
    <cellStyle name="Normal_2020 FEB" xfId="6" xr:uid="{A8C2C5EE-5B30-420A-A4F9-876C80A7860D}"/>
    <cellStyle name="Normal_2020 Jan" xfId="5" xr:uid="{5BBA5266-7C34-4881-9D9C-825E077B021E}"/>
    <cellStyle name="Normal_2020 JUN" xfId="10" xr:uid="{3A9B1232-663D-4B6F-94B5-9F755C764FE7}"/>
    <cellStyle name="Normal_2020 MAR" xfId="7" xr:uid="{D6F8D911-93C8-4FD1-B8CA-099C5C69C3B8}"/>
    <cellStyle name="Normal_2020 MAY" xfId="9" xr:uid="{5324046D-44AA-4327-8604-288DA1E8561C}"/>
    <cellStyle name="Normal_Sheet1" xfId="2" xr:uid="{296C6C4A-C226-4313-9E9A-C1254E50E9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CD132-2F0B-42C6-8C0F-C69F36AC1A39}">
  <dimension ref="A1:C13"/>
  <sheetViews>
    <sheetView workbookViewId="0">
      <selection activeCell="B18" sqref="B18"/>
    </sheetView>
  </sheetViews>
  <sheetFormatPr defaultRowHeight="15" x14ac:dyDescent="0.25"/>
  <cols>
    <col min="1" max="1" width="11.28515625" customWidth="1"/>
    <col min="2" max="2" width="15.140625" customWidth="1"/>
  </cols>
  <sheetData>
    <row r="1" spans="1:3" x14ac:dyDescent="0.25">
      <c r="B1" t="s">
        <v>0</v>
      </c>
    </row>
    <row r="2" spans="1:3" x14ac:dyDescent="0.25">
      <c r="A2">
        <v>2017</v>
      </c>
      <c r="B2" s="1">
        <v>1965.752867462109</v>
      </c>
    </row>
    <row r="3" spans="1:3" x14ac:dyDescent="0.25">
      <c r="A3">
        <v>2018</v>
      </c>
      <c r="B3" s="1">
        <v>2209.2627009181615</v>
      </c>
    </row>
    <row r="4" spans="1:3" x14ac:dyDescent="0.25">
      <c r="A4">
        <v>2019</v>
      </c>
      <c r="B4" s="1">
        <v>2188.5104373667591</v>
      </c>
    </row>
    <row r="5" spans="1:3" x14ac:dyDescent="0.25">
      <c r="A5" t="s">
        <v>1</v>
      </c>
      <c r="B5" s="2">
        <v>212.63</v>
      </c>
    </row>
    <row r="6" spans="1:3" x14ac:dyDescent="0.25">
      <c r="A6" t="s">
        <v>2</v>
      </c>
      <c r="B6" s="2">
        <v>211.96</v>
      </c>
    </row>
    <row r="7" spans="1:3" x14ac:dyDescent="0.25">
      <c r="A7" t="s">
        <v>3</v>
      </c>
      <c r="B7" s="2">
        <v>195.88</v>
      </c>
    </row>
    <row r="8" spans="1:3" x14ac:dyDescent="0.25">
      <c r="A8" t="s">
        <v>4</v>
      </c>
      <c r="B8" s="2">
        <v>165.97</v>
      </c>
    </row>
    <row r="9" spans="1:3" x14ac:dyDescent="0.25">
      <c r="A9" t="s">
        <v>5</v>
      </c>
      <c r="B9" s="2">
        <v>149.12</v>
      </c>
    </row>
    <row r="10" spans="1:3" x14ac:dyDescent="0.25">
      <c r="A10" t="s">
        <v>6</v>
      </c>
      <c r="B10" s="2">
        <v>158.82</v>
      </c>
      <c r="C10" s="1"/>
    </row>
    <row r="13" spans="1:3" x14ac:dyDescent="0.25">
      <c r="A13" t="s">
        <v>11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1F436-C370-45F4-B050-2F72D475F984}">
  <dimension ref="A2:O20"/>
  <sheetViews>
    <sheetView workbookViewId="0">
      <selection activeCell="E21" sqref="E21"/>
    </sheetView>
  </sheetViews>
  <sheetFormatPr defaultRowHeight="15" x14ac:dyDescent="0.25"/>
  <sheetData>
    <row r="2" spans="1:15" x14ac:dyDescent="0.25">
      <c r="A2" t="s">
        <v>38</v>
      </c>
      <c r="B2" s="54">
        <v>2015</v>
      </c>
      <c r="C2" s="55"/>
      <c r="E2" s="54">
        <v>2016</v>
      </c>
      <c r="F2" s="55"/>
      <c r="H2" s="54">
        <v>2017</v>
      </c>
      <c r="I2" s="55"/>
      <c r="K2" s="54">
        <v>2018</v>
      </c>
      <c r="L2" s="55"/>
      <c r="N2" s="54">
        <v>2019</v>
      </c>
      <c r="O2" s="55"/>
    </row>
    <row r="3" spans="1:15" x14ac:dyDescent="0.25">
      <c r="B3" s="3"/>
      <c r="C3" s="4"/>
      <c r="E3" s="3"/>
      <c r="F3" s="4"/>
      <c r="H3" s="3"/>
      <c r="I3" s="4"/>
      <c r="K3" s="3"/>
      <c r="L3" s="4"/>
      <c r="N3" s="3"/>
      <c r="O3" s="4"/>
    </row>
    <row r="4" spans="1:15" x14ac:dyDescent="0.25">
      <c r="B4" s="3" t="s">
        <v>16</v>
      </c>
      <c r="C4" s="17">
        <v>0</v>
      </c>
      <c r="E4" s="3" t="s">
        <v>16</v>
      </c>
      <c r="F4" s="17">
        <v>65</v>
      </c>
      <c r="H4" s="3" t="s">
        <v>16</v>
      </c>
      <c r="I4" s="17">
        <v>158</v>
      </c>
      <c r="K4" s="3" t="s">
        <v>16</v>
      </c>
      <c r="L4" s="17">
        <v>115</v>
      </c>
      <c r="N4" s="3" t="s">
        <v>16</v>
      </c>
      <c r="O4" s="17">
        <v>19</v>
      </c>
    </row>
    <row r="5" spans="1:15" x14ac:dyDescent="0.25">
      <c r="B5" s="3" t="s">
        <v>17</v>
      </c>
      <c r="C5" s="17">
        <v>0</v>
      </c>
      <c r="E5" s="3" t="s">
        <v>17</v>
      </c>
      <c r="F5" s="17">
        <v>122</v>
      </c>
      <c r="H5" s="3" t="s">
        <v>17</v>
      </c>
      <c r="I5" s="17">
        <v>152</v>
      </c>
      <c r="K5" s="3" t="s">
        <v>17</v>
      </c>
      <c r="L5" s="17">
        <v>183</v>
      </c>
      <c r="N5" s="3" t="s">
        <v>17</v>
      </c>
      <c r="O5" s="17">
        <v>233</v>
      </c>
    </row>
    <row r="6" spans="1:15" x14ac:dyDescent="0.25">
      <c r="B6" s="3" t="s">
        <v>18</v>
      </c>
      <c r="C6" s="17">
        <v>222</v>
      </c>
      <c r="E6" s="3" t="s">
        <v>18</v>
      </c>
      <c r="F6" s="17">
        <v>231</v>
      </c>
      <c r="H6" s="3" t="s">
        <v>18</v>
      </c>
      <c r="I6" s="17">
        <v>208</v>
      </c>
      <c r="K6" s="3" t="s">
        <v>18</v>
      </c>
      <c r="L6" s="17">
        <v>164</v>
      </c>
      <c r="N6" s="3" t="s">
        <v>18</v>
      </c>
      <c r="O6" s="17">
        <v>155</v>
      </c>
    </row>
    <row r="7" spans="1:15" x14ac:dyDescent="0.25">
      <c r="B7" s="3" t="s">
        <v>19</v>
      </c>
      <c r="C7" s="17">
        <v>235</v>
      </c>
      <c r="E7" s="3" t="s">
        <v>19</v>
      </c>
      <c r="F7" s="17">
        <v>235</v>
      </c>
      <c r="H7" s="3" t="s">
        <v>19</v>
      </c>
      <c r="I7" s="17">
        <v>222</v>
      </c>
      <c r="K7" s="3" t="s">
        <v>19</v>
      </c>
      <c r="L7" s="17">
        <v>234</v>
      </c>
      <c r="N7" s="3" t="s">
        <v>19</v>
      </c>
      <c r="O7" s="17">
        <v>225</v>
      </c>
    </row>
    <row r="8" spans="1:15" x14ac:dyDescent="0.25">
      <c r="B8" s="3" t="s">
        <v>20</v>
      </c>
      <c r="C8" s="17">
        <v>179</v>
      </c>
      <c r="E8" s="3" t="s">
        <v>20</v>
      </c>
      <c r="F8" s="17">
        <v>193</v>
      </c>
      <c r="H8" s="3" t="s">
        <v>20</v>
      </c>
      <c r="I8" s="17">
        <v>173</v>
      </c>
      <c r="K8" s="3" t="s">
        <v>20</v>
      </c>
      <c r="L8" s="17">
        <v>161</v>
      </c>
      <c r="N8" s="3" t="s">
        <v>20</v>
      </c>
      <c r="O8" s="17">
        <v>185</v>
      </c>
    </row>
    <row r="9" spans="1:15" x14ac:dyDescent="0.25">
      <c r="B9" s="3" t="s">
        <v>21</v>
      </c>
      <c r="C9" s="17">
        <v>149</v>
      </c>
      <c r="E9" s="3" t="s">
        <v>21</v>
      </c>
      <c r="F9" s="17">
        <v>138</v>
      </c>
      <c r="H9" s="3" t="s">
        <v>21</v>
      </c>
      <c r="I9" s="17">
        <v>143</v>
      </c>
      <c r="K9" s="3" t="s">
        <v>21</v>
      </c>
      <c r="L9" s="17">
        <v>170</v>
      </c>
      <c r="N9" s="3" t="s">
        <v>21</v>
      </c>
      <c r="O9" s="17">
        <v>142</v>
      </c>
    </row>
    <row r="10" spans="1:15" x14ac:dyDescent="0.25">
      <c r="B10" s="3" t="s">
        <v>22</v>
      </c>
      <c r="C10" s="17">
        <v>111</v>
      </c>
      <c r="E10" s="3" t="s">
        <v>22</v>
      </c>
      <c r="F10" s="17">
        <v>115</v>
      </c>
      <c r="H10" s="3" t="s">
        <v>22</v>
      </c>
      <c r="I10" s="17">
        <v>124</v>
      </c>
      <c r="K10" s="3" t="s">
        <v>22</v>
      </c>
      <c r="L10" s="17">
        <v>159</v>
      </c>
      <c r="N10" s="3" t="s">
        <v>22</v>
      </c>
      <c r="O10" s="17">
        <v>118</v>
      </c>
    </row>
    <row r="11" spans="1:15" x14ac:dyDescent="0.25">
      <c r="B11" s="3" t="s">
        <v>23</v>
      </c>
      <c r="C11" s="17">
        <v>115</v>
      </c>
      <c r="E11" s="3" t="s">
        <v>23</v>
      </c>
      <c r="F11" s="17">
        <v>156</v>
      </c>
      <c r="H11" s="3" t="s">
        <v>23</v>
      </c>
      <c r="I11" s="17">
        <v>153</v>
      </c>
      <c r="K11" s="3" t="s">
        <v>23</v>
      </c>
      <c r="L11" s="17">
        <v>122</v>
      </c>
      <c r="N11" s="3" t="s">
        <v>23</v>
      </c>
      <c r="O11" s="17">
        <v>131</v>
      </c>
    </row>
    <row r="12" spans="1:15" x14ac:dyDescent="0.25">
      <c r="B12" s="3" t="s">
        <v>24</v>
      </c>
      <c r="C12" s="17">
        <v>147</v>
      </c>
      <c r="E12" s="3" t="s">
        <v>24</v>
      </c>
      <c r="F12" s="17">
        <v>181</v>
      </c>
      <c r="H12" s="3" t="s">
        <v>24</v>
      </c>
      <c r="I12" s="17">
        <v>162</v>
      </c>
      <c r="K12" s="3" t="s">
        <v>24</v>
      </c>
      <c r="L12" s="17">
        <v>159</v>
      </c>
      <c r="N12" s="3" t="s">
        <v>24</v>
      </c>
      <c r="O12" s="17">
        <v>195</v>
      </c>
    </row>
    <row r="13" spans="1:15" x14ac:dyDescent="0.25">
      <c r="B13" s="3" t="s">
        <v>25</v>
      </c>
      <c r="C13" s="17">
        <v>111</v>
      </c>
      <c r="E13" s="3" t="s">
        <v>25</v>
      </c>
      <c r="F13" s="17">
        <v>205</v>
      </c>
      <c r="H13" s="3" t="s">
        <v>25</v>
      </c>
      <c r="I13" s="17">
        <v>188</v>
      </c>
      <c r="K13" s="3" t="s">
        <v>25</v>
      </c>
      <c r="L13" s="17">
        <v>150</v>
      </c>
      <c r="N13" s="3" t="s">
        <v>25</v>
      </c>
      <c r="O13" s="17">
        <v>173</v>
      </c>
    </row>
    <row r="14" spans="1:15" x14ac:dyDescent="0.25">
      <c r="B14" s="3" t="s">
        <v>26</v>
      </c>
      <c r="C14" s="17">
        <v>80</v>
      </c>
      <c r="E14" s="3" t="s">
        <v>26</v>
      </c>
      <c r="F14" s="17">
        <v>139</v>
      </c>
      <c r="H14" s="3" t="s">
        <v>26</v>
      </c>
      <c r="I14" s="17">
        <v>117</v>
      </c>
      <c r="K14" s="3" t="s">
        <v>26</v>
      </c>
      <c r="L14" s="17">
        <v>80</v>
      </c>
      <c r="N14" s="3" t="s">
        <v>26</v>
      </c>
      <c r="O14" s="17">
        <v>98</v>
      </c>
    </row>
    <row r="15" spans="1:15" x14ac:dyDescent="0.25">
      <c r="B15" s="6" t="s">
        <v>27</v>
      </c>
      <c r="C15" s="18">
        <v>26</v>
      </c>
      <c r="E15" s="6" t="s">
        <v>27</v>
      </c>
      <c r="F15" s="18">
        <v>13</v>
      </c>
      <c r="H15" s="6" t="s">
        <v>27</v>
      </c>
      <c r="I15" s="18">
        <v>74</v>
      </c>
      <c r="K15" s="6" t="s">
        <v>27</v>
      </c>
      <c r="L15" s="18">
        <v>75</v>
      </c>
      <c r="N15" s="6" t="s">
        <v>27</v>
      </c>
      <c r="O15" s="18">
        <v>77</v>
      </c>
    </row>
    <row r="16" spans="1:15" x14ac:dyDescent="0.25">
      <c r="A16" t="s">
        <v>34</v>
      </c>
      <c r="B16" s="16"/>
      <c r="C16" s="15">
        <f>SUM(C4:C15)</f>
        <v>1375</v>
      </c>
      <c r="E16" s="16"/>
      <c r="F16" s="15">
        <f>SUM(F4:F15)</f>
        <v>1793</v>
      </c>
      <c r="H16" s="16"/>
      <c r="I16" s="15">
        <f>SUM(I4:I15)</f>
        <v>1874</v>
      </c>
      <c r="K16" s="16"/>
      <c r="L16" s="15">
        <f>SUM(L4:L15)</f>
        <v>1772</v>
      </c>
      <c r="N16" s="16"/>
      <c r="O16" s="15">
        <f>SUM(O4:O15)</f>
        <v>1751</v>
      </c>
    </row>
    <row r="17" spans="2:6" x14ac:dyDescent="0.25">
      <c r="B17" s="57"/>
      <c r="C17" s="57"/>
      <c r="E17" s="57"/>
      <c r="F17" s="57"/>
    </row>
    <row r="18" spans="2:6" x14ac:dyDescent="0.25">
      <c r="B18" t="s">
        <v>35</v>
      </c>
    </row>
    <row r="19" spans="2:6" x14ac:dyDescent="0.25">
      <c r="B19" t="s">
        <v>36</v>
      </c>
      <c r="C19" s="1"/>
      <c r="F19" s="1"/>
    </row>
    <row r="20" spans="2:6" x14ac:dyDescent="0.25">
      <c r="C20" s="1"/>
      <c r="F20" s="1"/>
    </row>
  </sheetData>
  <mergeCells count="7">
    <mergeCell ref="K2:L2"/>
    <mergeCell ref="N2:O2"/>
    <mergeCell ref="B17:C17"/>
    <mergeCell ref="E17:F17"/>
    <mergeCell ref="B2:C2"/>
    <mergeCell ref="E2:F2"/>
    <mergeCell ref="H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04473-1463-4662-A962-551DE29A3044}">
  <dimension ref="A1:I30"/>
  <sheetViews>
    <sheetView topLeftCell="A16" workbookViewId="0">
      <selection sqref="A1:I31"/>
    </sheetView>
  </sheetViews>
  <sheetFormatPr defaultRowHeight="15" x14ac:dyDescent="0.25"/>
  <sheetData>
    <row r="1" spans="1:9" x14ac:dyDescent="0.25">
      <c r="A1" t="s">
        <v>38</v>
      </c>
      <c r="B1" s="54">
        <v>2015</v>
      </c>
      <c r="C1" s="55"/>
      <c r="E1" s="54">
        <v>2016</v>
      </c>
      <c r="F1" s="55"/>
      <c r="H1" s="54">
        <v>2017</v>
      </c>
      <c r="I1" s="55"/>
    </row>
    <row r="2" spans="1:9" x14ac:dyDescent="0.25">
      <c r="B2" s="43"/>
      <c r="C2" s="43"/>
      <c r="E2" s="43"/>
      <c r="F2" s="43"/>
      <c r="H2" s="43"/>
      <c r="I2" s="43"/>
    </row>
    <row r="3" spans="1:9" x14ac:dyDescent="0.25">
      <c r="B3" s="43" t="s">
        <v>16</v>
      </c>
      <c r="C3" s="52">
        <v>25728</v>
      </c>
      <c r="E3" s="43" t="s">
        <v>16</v>
      </c>
      <c r="F3" s="52">
        <v>25842</v>
      </c>
      <c r="H3" s="43" t="s">
        <v>16</v>
      </c>
      <c r="I3" s="52">
        <v>26118</v>
      </c>
    </row>
    <row r="4" spans="1:9" x14ac:dyDescent="0.25">
      <c r="B4" s="43" t="s">
        <v>17</v>
      </c>
      <c r="C4" s="52">
        <v>25664</v>
      </c>
      <c r="E4" s="43" t="s">
        <v>17</v>
      </c>
      <c r="F4" s="52">
        <v>25896</v>
      </c>
      <c r="H4" s="43" t="s">
        <v>17</v>
      </c>
      <c r="I4" s="52">
        <v>26084</v>
      </c>
    </row>
    <row r="5" spans="1:9" x14ac:dyDescent="0.25">
      <c r="B5" s="43" t="s">
        <v>18</v>
      </c>
      <c r="C5" s="52">
        <v>25833</v>
      </c>
      <c r="E5" s="43" t="s">
        <v>18</v>
      </c>
      <c r="F5" s="52">
        <v>25861</v>
      </c>
      <c r="H5" s="43" t="s">
        <v>18</v>
      </c>
      <c r="I5" s="52">
        <v>26077</v>
      </c>
    </row>
    <row r="6" spans="1:9" x14ac:dyDescent="0.25">
      <c r="B6" s="43" t="s">
        <v>19</v>
      </c>
      <c r="C6" s="52">
        <v>25675</v>
      </c>
      <c r="E6" s="43" t="s">
        <v>19</v>
      </c>
      <c r="F6" s="52">
        <v>25860</v>
      </c>
      <c r="H6" s="43" t="s">
        <v>19</v>
      </c>
      <c r="I6" s="52">
        <v>26104</v>
      </c>
    </row>
    <row r="7" spans="1:9" x14ac:dyDescent="0.25">
      <c r="B7" s="43" t="s">
        <v>20</v>
      </c>
      <c r="C7" s="52">
        <v>25608</v>
      </c>
      <c r="E7" s="43" t="s">
        <v>20</v>
      </c>
      <c r="F7" s="52">
        <v>25831</v>
      </c>
      <c r="H7" s="43" t="s">
        <v>20</v>
      </c>
      <c r="I7" s="52">
        <v>26061</v>
      </c>
    </row>
    <row r="8" spans="1:9" x14ac:dyDescent="0.25">
      <c r="B8" s="43" t="s">
        <v>21</v>
      </c>
      <c r="C8" s="52">
        <v>25587</v>
      </c>
      <c r="E8" s="43" t="s">
        <v>21</v>
      </c>
      <c r="F8" s="52">
        <v>25900</v>
      </c>
      <c r="H8" s="43" t="s">
        <v>21</v>
      </c>
      <c r="I8" s="52">
        <v>26107</v>
      </c>
    </row>
    <row r="9" spans="1:9" x14ac:dyDescent="0.25">
      <c r="B9" s="43" t="s">
        <v>22</v>
      </c>
      <c r="C9" s="52">
        <v>25688</v>
      </c>
      <c r="E9" s="43" t="s">
        <v>22</v>
      </c>
      <c r="F9" s="52">
        <v>25921</v>
      </c>
      <c r="H9" s="43" t="s">
        <v>22</v>
      </c>
      <c r="I9" s="52">
        <v>26086</v>
      </c>
    </row>
    <row r="10" spans="1:9" x14ac:dyDescent="0.25">
      <c r="B10" s="43" t="s">
        <v>23</v>
      </c>
      <c r="C10" s="52">
        <v>25680</v>
      </c>
      <c r="E10" s="43" t="s">
        <v>23</v>
      </c>
      <c r="F10" s="52">
        <v>25897</v>
      </c>
      <c r="H10" s="43" t="s">
        <v>23</v>
      </c>
      <c r="I10" s="52">
        <v>26211</v>
      </c>
    </row>
    <row r="11" spans="1:9" x14ac:dyDescent="0.25">
      <c r="B11" s="43" t="s">
        <v>24</v>
      </c>
      <c r="C11" s="52">
        <v>25663</v>
      </c>
      <c r="E11" s="43" t="s">
        <v>24</v>
      </c>
      <c r="F11" s="52">
        <v>25999</v>
      </c>
      <c r="H11" s="43" t="s">
        <v>24</v>
      </c>
      <c r="I11" s="52">
        <v>26107</v>
      </c>
    </row>
    <row r="12" spans="1:9" x14ac:dyDescent="0.25">
      <c r="B12" s="43" t="s">
        <v>25</v>
      </c>
      <c r="C12" s="52">
        <v>25694</v>
      </c>
      <c r="E12" s="43" t="s">
        <v>25</v>
      </c>
      <c r="F12" s="52">
        <v>25921</v>
      </c>
      <c r="H12" s="43" t="s">
        <v>25</v>
      </c>
      <c r="I12" s="52">
        <v>26260</v>
      </c>
    </row>
    <row r="13" spans="1:9" x14ac:dyDescent="0.25">
      <c r="B13" s="43" t="s">
        <v>26</v>
      </c>
      <c r="C13" s="52">
        <v>25713</v>
      </c>
      <c r="E13" s="43" t="s">
        <v>26</v>
      </c>
      <c r="F13" s="52">
        <v>25936</v>
      </c>
      <c r="H13" s="43" t="s">
        <v>26</v>
      </c>
      <c r="I13" s="52">
        <v>26192</v>
      </c>
    </row>
    <row r="14" spans="1:9" x14ac:dyDescent="0.25">
      <c r="B14" s="43" t="s">
        <v>27</v>
      </c>
      <c r="C14" s="52">
        <v>25773</v>
      </c>
      <c r="E14" s="43" t="s">
        <v>27</v>
      </c>
      <c r="F14" s="52">
        <v>26001</v>
      </c>
      <c r="H14" s="43" t="s">
        <v>27</v>
      </c>
      <c r="I14" s="52">
        <v>26245</v>
      </c>
    </row>
    <row r="17" spans="2:6" x14ac:dyDescent="0.25">
      <c r="B17" s="54">
        <v>2018</v>
      </c>
      <c r="C17" s="55"/>
      <c r="E17" s="54">
        <v>2019</v>
      </c>
      <c r="F17" s="55"/>
    </row>
    <row r="18" spans="2:6" x14ac:dyDescent="0.25">
      <c r="B18" s="43"/>
      <c r="C18" s="43"/>
      <c r="E18" s="43"/>
      <c r="F18" s="43"/>
    </row>
    <row r="19" spans="2:6" x14ac:dyDescent="0.25">
      <c r="B19" s="43" t="s">
        <v>16</v>
      </c>
      <c r="C19" s="53">
        <v>26319</v>
      </c>
      <c r="E19" s="43" t="s">
        <v>16</v>
      </c>
      <c r="F19" s="52">
        <v>26391</v>
      </c>
    </row>
    <row r="20" spans="2:6" x14ac:dyDescent="0.25">
      <c r="B20" s="43" t="s">
        <v>17</v>
      </c>
      <c r="C20" s="53">
        <v>26309</v>
      </c>
      <c r="E20" s="43" t="s">
        <v>17</v>
      </c>
      <c r="F20" s="52">
        <v>26450</v>
      </c>
    </row>
    <row r="21" spans="2:6" x14ac:dyDescent="0.25">
      <c r="B21" s="43" t="s">
        <v>18</v>
      </c>
      <c r="C21" s="53">
        <v>26340</v>
      </c>
      <c r="E21" s="43" t="s">
        <v>18</v>
      </c>
      <c r="F21" s="52">
        <v>26511</v>
      </c>
    </row>
    <row r="22" spans="2:6" x14ac:dyDescent="0.25">
      <c r="B22" s="43" t="s">
        <v>19</v>
      </c>
      <c r="C22" s="53">
        <v>26259</v>
      </c>
      <c r="E22" s="43" t="s">
        <v>19</v>
      </c>
      <c r="F22" s="52">
        <v>26376</v>
      </c>
    </row>
    <row r="23" spans="2:6" x14ac:dyDescent="0.25">
      <c r="B23" s="43" t="s">
        <v>20</v>
      </c>
      <c r="C23" s="53">
        <v>26256</v>
      </c>
      <c r="E23" s="43" t="s">
        <v>20</v>
      </c>
      <c r="F23" s="52">
        <v>26418</v>
      </c>
    </row>
    <row r="24" spans="2:6" x14ac:dyDescent="0.25">
      <c r="B24" s="43" t="s">
        <v>21</v>
      </c>
      <c r="C24" s="53">
        <v>26295</v>
      </c>
      <c r="E24" s="43" t="s">
        <v>21</v>
      </c>
      <c r="F24" s="52">
        <v>26364</v>
      </c>
    </row>
    <row r="25" spans="2:6" x14ac:dyDescent="0.25">
      <c r="B25" s="43" t="s">
        <v>22</v>
      </c>
      <c r="C25" s="53">
        <v>26268</v>
      </c>
      <c r="E25" s="43" t="s">
        <v>22</v>
      </c>
      <c r="F25" s="52">
        <v>26414</v>
      </c>
    </row>
    <row r="26" spans="2:6" x14ac:dyDescent="0.25">
      <c r="B26" s="43" t="s">
        <v>23</v>
      </c>
      <c r="C26" s="53">
        <v>26364</v>
      </c>
      <c r="E26" s="43" t="s">
        <v>23</v>
      </c>
      <c r="F26" s="52">
        <v>26467</v>
      </c>
    </row>
    <row r="27" spans="2:6" x14ac:dyDescent="0.25">
      <c r="B27" s="43" t="s">
        <v>24</v>
      </c>
      <c r="C27" s="53">
        <v>26322</v>
      </c>
      <c r="E27" s="43" t="s">
        <v>24</v>
      </c>
      <c r="F27" s="52">
        <v>26461</v>
      </c>
    </row>
    <row r="28" spans="2:6" x14ac:dyDescent="0.25">
      <c r="B28" s="43" t="s">
        <v>25</v>
      </c>
      <c r="C28" s="53">
        <v>26378</v>
      </c>
      <c r="E28" s="43" t="s">
        <v>25</v>
      </c>
      <c r="F28" s="52">
        <v>26496</v>
      </c>
    </row>
    <row r="29" spans="2:6" x14ac:dyDescent="0.25">
      <c r="B29" s="43" t="s">
        <v>26</v>
      </c>
      <c r="C29" s="53">
        <v>26339</v>
      </c>
      <c r="E29" s="43" t="s">
        <v>26</v>
      </c>
      <c r="F29" s="52">
        <v>26505</v>
      </c>
    </row>
    <row r="30" spans="2:6" x14ac:dyDescent="0.25">
      <c r="B30" s="43" t="s">
        <v>27</v>
      </c>
      <c r="C30" s="53">
        <v>26391</v>
      </c>
      <c r="E30" s="43" t="s">
        <v>27</v>
      </c>
      <c r="F30" s="52">
        <v>26538</v>
      </c>
    </row>
  </sheetData>
  <mergeCells count="5">
    <mergeCell ref="B1:C1"/>
    <mergeCell ref="E1:F1"/>
    <mergeCell ref="H1:I1"/>
    <mergeCell ref="B17:C17"/>
    <mergeCell ref="E17:F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77238-F8B6-482A-AB55-D02D99E491B3}">
  <dimension ref="A1:F32"/>
  <sheetViews>
    <sheetView topLeftCell="A13" workbookViewId="0">
      <selection activeCell="J12" sqref="J12"/>
    </sheetView>
  </sheetViews>
  <sheetFormatPr defaultRowHeight="15" x14ac:dyDescent="0.25"/>
  <cols>
    <col min="1" max="1" width="13.85546875" customWidth="1"/>
    <col min="2" max="2" width="12.5703125" bestFit="1" customWidth="1"/>
    <col min="6" max="6" width="12.5703125" bestFit="1" customWidth="1"/>
  </cols>
  <sheetData>
    <row r="1" spans="1:6" ht="15.75" thickBot="1" x14ac:dyDescent="0.3"/>
    <row r="2" spans="1:6" ht="15.75" thickBot="1" x14ac:dyDescent="0.3">
      <c r="A2" s="35" t="s">
        <v>48</v>
      </c>
      <c r="B2" s="36"/>
      <c r="C2" s="36"/>
      <c r="D2" s="36"/>
      <c r="E2" s="36"/>
      <c r="F2" s="37"/>
    </row>
    <row r="4" spans="1:6" x14ac:dyDescent="0.25">
      <c r="A4" s="41">
        <v>2017</v>
      </c>
      <c r="E4" s="41">
        <v>2019</v>
      </c>
    </row>
    <row r="5" spans="1:6" x14ac:dyDescent="0.25">
      <c r="A5" t="s">
        <v>16</v>
      </c>
      <c r="B5" s="39">
        <v>74317.27</v>
      </c>
      <c r="E5" t="s">
        <v>16</v>
      </c>
      <c r="F5" s="39">
        <v>74407.06</v>
      </c>
    </row>
    <row r="6" spans="1:6" x14ac:dyDescent="0.25">
      <c r="A6" t="s">
        <v>17</v>
      </c>
      <c r="B6" s="39">
        <v>97421.84</v>
      </c>
      <c r="E6" t="s">
        <v>17</v>
      </c>
      <c r="F6" s="39">
        <v>89457.26</v>
      </c>
    </row>
    <row r="7" spans="1:6" x14ac:dyDescent="0.25">
      <c r="A7" t="s">
        <v>18</v>
      </c>
      <c r="B7" s="39">
        <v>84967.5</v>
      </c>
      <c r="E7" t="s">
        <v>18</v>
      </c>
      <c r="F7" s="39">
        <v>96830.94</v>
      </c>
    </row>
    <row r="8" spans="1:6" x14ac:dyDescent="0.25">
      <c r="A8" t="s">
        <v>49</v>
      </c>
      <c r="B8" s="39">
        <v>59658.43</v>
      </c>
      <c r="E8" t="s">
        <v>49</v>
      </c>
      <c r="F8" s="39">
        <v>72718.210000000006</v>
      </c>
    </row>
    <row r="9" spans="1:6" x14ac:dyDescent="0.25">
      <c r="A9" t="s">
        <v>50</v>
      </c>
      <c r="B9" s="39">
        <v>55596</v>
      </c>
      <c r="E9" t="s">
        <v>50</v>
      </c>
      <c r="F9" s="39">
        <v>58765.85</v>
      </c>
    </row>
    <row r="10" spans="1:6" x14ac:dyDescent="0.25">
      <c r="A10" t="s">
        <v>51</v>
      </c>
      <c r="B10" s="39">
        <v>46918.36</v>
      </c>
      <c r="E10" t="s">
        <v>51</v>
      </c>
      <c r="F10" s="39">
        <v>48163.6</v>
      </c>
    </row>
    <row r="11" spans="1:6" x14ac:dyDescent="0.25">
      <c r="A11" t="s">
        <v>22</v>
      </c>
      <c r="B11" s="39">
        <v>53481.1</v>
      </c>
      <c r="E11" t="s">
        <v>22</v>
      </c>
      <c r="F11" s="39">
        <v>51385.34</v>
      </c>
    </row>
    <row r="12" spans="1:6" x14ac:dyDescent="0.25">
      <c r="A12" t="s">
        <v>23</v>
      </c>
      <c r="B12" s="39">
        <v>64608.44</v>
      </c>
      <c r="E12" t="s">
        <v>23</v>
      </c>
      <c r="F12" s="39">
        <v>65405.2</v>
      </c>
    </row>
    <row r="13" spans="1:6" x14ac:dyDescent="0.25">
      <c r="A13" t="s">
        <v>24</v>
      </c>
      <c r="B13" s="39">
        <v>70525.38</v>
      </c>
      <c r="E13" t="s">
        <v>24</v>
      </c>
      <c r="F13" s="39">
        <v>73336.83</v>
      </c>
    </row>
    <row r="14" spans="1:6" x14ac:dyDescent="0.25">
      <c r="A14" t="s">
        <v>25</v>
      </c>
      <c r="B14" s="39">
        <v>62617.86</v>
      </c>
      <c r="E14" t="s">
        <v>25</v>
      </c>
      <c r="F14" s="39">
        <v>64762.83</v>
      </c>
    </row>
    <row r="15" spans="1:6" x14ac:dyDescent="0.25">
      <c r="A15" t="s">
        <v>26</v>
      </c>
      <c r="B15" s="39">
        <v>46838.29</v>
      </c>
      <c r="E15" t="s">
        <v>26</v>
      </c>
      <c r="F15" s="39">
        <v>56913.26</v>
      </c>
    </row>
    <row r="16" spans="1:6" x14ac:dyDescent="0.25">
      <c r="A16" t="s">
        <v>27</v>
      </c>
      <c r="B16" s="39">
        <v>56888.55</v>
      </c>
      <c r="E16" t="s">
        <v>27</v>
      </c>
      <c r="F16" s="39">
        <v>55751.39</v>
      </c>
    </row>
    <row r="17" spans="1:6" x14ac:dyDescent="0.25">
      <c r="A17" s="38" t="s">
        <v>34</v>
      </c>
      <c r="B17" s="40">
        <f>SUM(B5:B16)</f>
        <v>773839.02</v>
      </c>
      <c r="E17" s="38" t="s">
        <v>34</v>
      </c>
      <c r="F17" s="40">
        <f>SUM(F5:F16)</f>
        <v>807897.7699999999</v>
      </c>
    </row>
    <row r="18" spans="1:6" x14ac:dyDescent="0.25">
      <c r="E18" s="38"/>
    </row>
    <row r="19" spans="1:6" x14ac:dyDescent="0.25">
      <c r="A19" s="41">
        <v>2018</v>
      </c>
      <c r="E19" s="41">
        <v>2020</v>
      </c>
    </row>
    <row r="20" spans="1:6" x14ac:dyDescent="0.25">
      <c r="A20" t="s">
        <v>16</v>
      </c>
      <c r="B20" s="39">
        <v>83194.09</v>
      </c>
      <c r="E20" t="s">
        <v>16</v>
      </c>
      <c r="F20" s="39">
        <v>71012.87</v>
      </c>
    </row>
    <row r="21" spans="1:6" x14ac:dyDescent="0.25">
      <c r="A21" t="s">
        <v>17</v>
      </c>
      <c r="B21" s="39">
        <v>114444.48</v>
      </c>
      <c r="E21" t="s">
        <v>17</v>
      </c>
      <c r="F21" s="39">
        <v>87033.67</v>
      </c>
    </row>
    <row r="22" spans="1:6" x14ac:dyDescent="0.25">
      <c r="A22" t="s">
        <v>18</v>
      </c>
      <c r="B22" s="39">
        <v>106116.23</v>
      </c>
      <c r="E22" t="s">
        <v>18</v>
      </c>
      <c r="F22" s="39">
        <v>48196.62</v>
      </c>
    </row>
    <row r="23" spans="1:6" x14ac:dyDescent="0.25">
      <c r="A23" t="s">
        <v>49</v>
      </c>
      <c r="B23" s="39">
        <v>70267.839999999997</v>
      </c>
      <c r="E23" s="38" t="s">
        <v>34</v>
      </c>
      <c r="F23" s="40">
        <f>SUM(F20:F22)</f>
        <v>206243.15999999997</v>
      </c>
    </row>
    <row r="24" spans="1:6" x14ac:dyDescent="0.25">
      <c r="A24" t="s">
        <v>50</v>
      </c>
      <c r="B24" s="39">
        <v>62230.65</v>
      </c>
    </row>
    <row r="25" spans="1:6" x14ac:dyDescent="0.25">
      <c r="A25" t="s">
        <v>51</v>
      </c>
      <c r="B25" s="39">
        <v>56370.19</v>
      </c>
    </row>
    <row r="26" spans="1:6" x14ac:dyDescent="0.25">
      <c r="A26" t="s">
        <v>22</v>
      </c>
      <c r="B26" s="39">
        <v>63584.08</v>
      </c>
    </row>
    <row r="27" spans="1:6" x14ac:dyDescent="0.25">
      <c r="A27" t="s">
        <v>23</v>
      </c>
      <c r="B27" s="39">
        <v>67709.87</v>
      </c>
    </row>
    <row r="28" spans="1:6" x14ac:dyDescent="0.25">
      <c r="A28" t="s">
        <v>24</v>
      </c>
      <c r="B28" s="39">
        <v>67102.05</v>
      </c>
    </row>
    <row r="29" spans="1:6" x14ac:dyDescent="0.25">
      <c r="A29" t="s">
        <v>25</v>
      </c>
      <c r="B29" s="39">
        <v>62807.63</v>
      </c>
    </row>
    <row r="30" spans="1:6" x14ac:dyDescent="0.25">
      <c r="A30" t="s">
        <v>26</v>
      </c>
      <c r="B30" s="39">
        <v>52167.73</v>
      </c>
    </row>
    <row r="31" spans="1:6" x14ac:dyDescent="0.25">
      <c r="A31" t="s">
        <v>27</v>
      </c>
      <c r="B31" s="39">
        <v>58552.81</v>
      </c>
    </row>
    <row r="32" spans="1:6" x14ac:dyDescent="0.25">
      <c r="A32" s="38" t="s">
        <v>34</v>
      </c>
      <c r="B32" s="40">
        <f>SUM(B20:B31)</f>
        <v>864547.65000000014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CE84F-B4E7-4C96-B373-5E363E31A43A}">
  <dimension ref="A1:D10"/>
  <sheetViews>
    <sheetView workbookViewId="0">
      <selection activeCell="I15" sqref="I15"/>
    </sheetView>
  </sheetViews>
  <sheetFormatPr defaultRowHeight="15" x14ac:dyDescent="0.25"/>
  <sheetData>
    <row r="1" spans="1:4" x14ac:dyDescent="0.25">
      <c r="A1" t="s">
        <v>52</v>
      </c>
    </row>
    <row r="2" spans="1:4" x14ac:dyDescent="0.25">
      <c r="A2" t="s">
        <v>53</v>
      </c>
    </row>
    <row r="3" spans="1:4" x14ac:dyDescent="0.25">
      <c r="A3" t="s">
        <v>54</v>
      </c>
    </row>
    <row r="4" spans="1:4" x14ac:dyDescent="0.25">
      <c r="A4" t="s">
        <v>55</v>
      </c>
    </row>
    <row r="6" spans="1:4" x14ac:dyDescent="0.25">
      <c r="A6" s="54" t="s">
        <v>56</v>
      </c>
      <c r="B6" s="64"/>
      <c r="C6" s="56" t="s">
        <v>57</v>
      </c>
      <c r="D6" s="55"/>
    </row>
    <row r="7" spans="1:4" x14ac:dyDescent="0.25">
      <c r="A7" s="62" t="s">
        <v>58</v>
      </c>
      <c r="B7" s="57"/>
      <c r="C7" s="57">
        <v>25</v>
      </c>
      <c r="D7" s="58"/>
    </row>
    <row r="8" spans="1:4" x14ac:dyDescent="0.25">
      <c r="A8" s="62" t="s">
        <v>59</v>
      </c>
      <c r="B8" s="57"/>
      <c r="C8" s="57">
        <v>9</v>
      </c>
      <c r="D8" s="58"/>
    </row>
    <row r="9" spans="1:4" x14ac:dyDescent="0.25">
      <c r="A9" s="62" t="s">
        <v>60</v>
      </c>
      <c r="B9" s="57"/>
      <c r="C9" s="57">
        <v>2</v>
      </c>
      <c r="D9" s="58"/>
    </row>
    <row r="10" spans="1:4" x14ac:dyDescent="0.25">
      <c r="A10" s="63" t="s">
        <v>61</v>
      </c>
      <c r="B10" s="60"/>
      <c r="C10" s="60">
        <v>1</v>
      </c>
      <c r="D10" s="61"/>
    </row>
  </sheetData>
  <mergeCells count="10">
    <mergeCell ref="A9:B9"/>
    <mergeCell ref="C9:D9"/>
    <mergeCell ref="A10:B10"/>
    <mergeCell ref="C10:D10"/>
    <mergeCell ref="A6:B6"/>
    <mergeCell ref="C6:D6"/>
    <mergeCell ref="A7:B7"/>
    <mergeCell ref="C7:D7"/>
    <mergeCell ref="A8:B8"/>
    <mergeCell ref="C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CE1A-D866-43FF-90B0-D1B4CB898177}">
  <dimension ref="A1:J7"/>
  <sheetViews>
    <sheetView workbookViewId="0">
      <selection activeCell="B13" sqref="B13"/>
    </sheetView>
  </sheetViews>
  <sheetFormatPr defaultRowHeight="15" x14ac:dyDescent="0.25"/>
  <cols>
    <col min="1" max="1" width="18.85546875" customWidth="1"/>
    <col min="2" max="10" width="12.7109375" customWidth="1"/>
  </cols>
  <sheetData>
    <row r="1" spans="1:10" x14ac:dyDescent="0.25">
      <c r="B1">
        <v>2017</v>
      </c>
      <c r="C1">
        <v>2018</v>
      </c>
      <c r="D1">
        <v>2019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</row>
    <row r="2" spans="1:10" x14ac:dyDescent="0.25">
      <c r="A2" t="s">
        <v>7</v>
      </c>
      <c r="B2" s="1">
        <v>1661.868991205311</v>
      </c>
      <c r="C2" s="1">
        <v>1906.5588409455131</v>
      </c>
      <c r="D2" s="1">
        <v>1881.2556076092653</v>
      </c>
      <c r="E2" s="1">
        <v>188.22696732756211</v>
      </c>
      <c r="F2" s="1">
        <v>188.95771403494771</v>
      </c>
      <c r="G2" s="1">
        <v>173.86871248751251</v>
      </c>
      <c r="H2" s="1">
        <v>145.13383763543661</v>
      </c>
      <c r="I2" s="1">
        <v>129.29357429878655</v>
      </c>
      <c r="J2" s="1">
        <v>131.17970406905056</v>
      </c>
    </row>
    <row r="3" spans="1:10" x14ac:dyDescent="0.25">
      <c r="A3" t="s">
        <v>8</v>
      </c>
      <c r="B3" s="1">
        <v>2240.384761518987</v>
      </c>
      <c r="C3" s="1">
        <v>2336.7776559473073</v>
      </c>
      <c r="D3" s="1">
        <v>2530.9446162310865</v>
      </c>
      <c r="E3" s="1">
        <v>231.90426737967914</v>
      </c>
      <c r="F3" s="1">
        <v>227.75216931216929</v>
      </c>
      <c r="G3" s="1">
        <v>209.07563885955651</v>
      </c>
      <c r="H3" s="1">
        <v>188.47491631799164</v>
      </c>
      <c r="I3" s="1">
        <v>189.04449426485925</v>
      </c>
      <c r="J3" s="1">
        <v>208.99031304347827</v>
      </c>
    </row>
    <row r="4" spans="1:10" x14ac:dyDescent="0.25">
      <c r="A4" t="s">
        <v>9</v>
      </c>
      <c r="B4" s="1">
        <v>22646.21096359743</v>
      </c>
      <c r="C4" s="1">
        <v>24139.858350951374</v>
      </c>
      <c r="D4" s="1">
        <v>24086.516485355649</v>
      </c>
      <c r="E4" s="1">
        <v>1908.6734710743801</v>
      </c>
      <c r="F4" s="1">
        <v>1846.8436800000002</v>
      </c>
      <c r="G4" s="1">
        <v>1915.686984126984</v>
      </c>
      <c r="H4" s="1">
        <v>1680.0754399999998</v>
      </c>
      <c r="I4" s="1">
        <v>1578.61528</v>
      </c>
      <c r="J4" s="1">
        <v>1568.6346478873238</v>
      </c>
    </row>
    <row r="5" spans="1:10" x14ac:dyDescent="0.25">
      <c r="A5" t="s">
        <v>10</v>
      </c>
      <c r="B5" s="1">
        <v>494363.08199999994</v>
      </c>
      <c r="C5" s="1">
        <v>487458.26699999999</v>
      </c>
      <c r="D5" s="1">
        <v>480169.76470588241</v>
      </c>
      <c r="E5" s="1">
        <v>39058.957999999999</v>
      </c>
      <c r="F5" s="1">
        <v>39912.257777777777</v>
      </c>
      <c r="G5" s="1">
        <v>35940.035555555558</v>
      </c>
      <c r="H5" s="1">
        <v>34870.26222222222</v>
      </c>
      <c r="I5" s="1">
        <v>31417.081111111111</v>
      </c>
      <c r="J5" s="1">
        <v>33156.715555555558</v>
      </c>
    </row>
    <row r="7" spans="1:10" x14ac:dyDescent="0.25">
      <c r="A7" t="s">
        <v>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5D09-04BE-4B9F-B4BC-1065EDE9379A}">
  <dimension ref="A1:C12"/>
  <sheetViews>
    <sheetView workbookViewId="0">
      <selection activeCell="A12" sqref="A12"/>
    </sheetView>
  </sheetViews>
  <sheetFormatPr defaultRowHeight="15" x14ac:dyDescent="0.25"/>
  <cols>
    <col min="2" max="2" width="15.140625" customWidth="1"/>
  </cols>
  <sheetData>
    <row r="1" spans="1:3" x14ac:dyDescent="0.25">
      <c r="B1" t="s">
        <v>0</v>
      </c>
    </row>
    <row r="2" spans="1:3" x14ac:dyDescent="0.25">
      <c r="A2">
        <v>2017</v>
      </c>
      <c r="B2" s="1">
        <v>1809.0258822315382</v>
      </c>
    </row>
    <row r="3" spans="1:3" x14ac:dyDescent="0.25">
      <c r="A3">
        <v>2018</v>
      </c>
      <c r="B3" s="1">
        <v>1989.7600692394894</v>
      </c>
    </row>
    <row r="4" spans="1:3" x14ac:dyDescent="0.25">
      <c r="A4">
        <v>2019</v>
      </c>
      <c r="B4" s="1">
        <v>1995.0290541298668</v>
      </c>
    </row>
    <row r="5" spans="1:3" x14ac:dyDescent="0.25">
      <c r="A5" t="s">
        <v>1</v>
      </c>
      <c r="B5" s="1">
        <v>198.18199173458845</v>
      </c>
    </row>
    <row r="6" spans="1:3" x14ac:dyDescent="0.25">
      <c r="A6" t="s">
        <v>2</v>
      </c>
      <c r="B6" s="1">
        <v>195.02222719449225</v>
      </c>
    </row>
    <row r="7" spans="1:3" x14ac:dyDescent="0.25">
      <c r="A7" t="s">
        <v>3</v>
      </c>
      <c r="B7" s="1">
        <v>172.67345922549507</v>
      </c>
    </row>
    <row r="8" spans="1:3" x14ac:dyDescent="0.25">
      <c r="A8" t="s">
        <v>4</v>
      </c>
      <c r="B8" s="1">
        <v>138.80824807207759</v>
      </c>
    </row>
    <row r="9" spans="1:3" x14ac:dyDescent="0.25">
      <c r="A9" t="s">
        <v>5</v>
      </c>
      <c r="B9" s="1">
        <v>126.06667073356718</v>
      </c>
    </row>
    <row r="10" spans="1:3" x14ac:dyDescent="0.25">
      <c r="A10" t="s">
        <v>6</v>
      </c>
      <c r="B10" s="1">
        <v>138.11464952689244</v>
      </c>
      <c r="C10" s="1"/>
    </row>
    <row r="12" spans="1:3" x14ac:dyDescent="0.25">
      <c r="A12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CB217-69AD-406A-97E6-298961E5193B}">
  <dimension ref="A1:J8"/>
  <sheetViews>
    <sheetView workbookViewId="0">
      <selection activeCell="F18" sqref="F18"/>
    </sheetView>
  </sheetViews>
  <sheetFormatPr defaultRowHeight="15" x14ac:dyDescent="0.25"/>
  <cols>
    <col min="1" max="1" width="18.85546875" customWidth="1"/>
    <col min="2" max="10" width="12.7109375" customWidth="1"/>
  </cols>
  <sheetData>
    <row r="1" spans="1:10" x14ac:dyDescent="0.25">
      <c r="B1">
        <v>2017</v>
      </c>
      <c r="C1">
        <v>2018</v>
      </c>
      <c r="D1">
        <v>2019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</row>
    <row r="2" spans="1:10" x14ac:dyDescent="0.25">
      <c r="A2" t="s">
        <v>7</v>
      </c>
      <c r="B2" s="1">
        <v>1506.8537775650059</v>
      </c>
      <c r="C2" s="1">
        <v>1688.516809294872</v>
      </c>
      <c r="D2" s="1">
        <v>1690.1265631751351</v>
      </c>
      <c r="E2" s="1">
        <v>173.48692543982128</v>
      </c>
      <c r="F2" s="1">
        <v>171.47832721614935</v>
      </c>
      <c r="G2" s="1">
        <v>150.27922637362639</v>
      </c>
      <c r="H2" s="1">
        <v>118.12591937539834</v>
      </c>
      <c r="I2" s="1">
        <v>106.5137366222399</v>
      </c>
      <c r="J2" s="1">
        <v>110.26144266337855</v>
      </c>
    </row>
    <row r="3" spans="1:10" x14ac:dyDescent="0.25">
      <c r="A3" t="s">
        <v>8</v>
      </c>
      <c r="B3" s="1">
        <v>2170.5863331645569</v>
      </c>
      <c r="C3" s="1">
        <v>2266.0208252615266</v>
      </c>
      <c r="D3" s="1">
        <v>2453.0484511691884</v>
      </c>
      <c r="E3" s="1">
        <v>227.47188235294118</v>
      </c>
      <c r="F3" s="1">
        <v>223.65951322751323</v>
      </c>
      <c r="G3" s="1">
        <v>199.24416050686378</v>
      </c>
      <c r="H3" s="1">
        <v>171.55377615062761</v>
      </c>
      <c r="I3" s="1">
        <v>174.42571428571429</v>
      </c>
      <c r="J3" s="1">
        <v>197.1107652173913</v>
      </c>
    </row>
    <row r="4" spans="1:10" x14ac:dyDescent="0.25">
      <c r="A4" t="s">
        <v>9</v>
      </c>
      <c r="B4" s="1">
        <v>21970.740556745182</v>
      </c>
      <c r="C4" s="1">
        <v>22899.478731501058</v>
      </c>
      <c r="D4" s="1">
        <v>23402.769037656901</v>
      </c>
      <c r="E4" s="1">
        <v>1876.1771900826448</v>
      </c>
      <c r="F4" s="1">
        <v>1840.09456</v>
      </c>
      <c r="G4" s="1">
        <v>1865.9033333333334</v>
      </c>
      <c r="H4" s="1">
        <v>1541.3791999999999</v>
      </c>
      <c r="I4" s="1">
        <v>1433.8070400000001</v>
      </c>
      <c r="J4" s="1">
        <v>1519.8032394366196</v>
      </c>
    </row>
    <row r="5" spans="1:10" x14ac:dyDescent="0.25">
      <c r="A5" t="s">
        <v>10</v>
      </c>
      <c r="B5" s="1">
        <v>488846.95499999996</v>
      </c>
      <c r="C5" s="1">
        <v>482867.88</v>
      </c>
      <c r="D5" s="1">
        <v>469372.19394957984</v>
      </c>
      <c r="E5" s="1">
        <v>39058.957999999999</v>
      </c>
      <c r="F5" s="1">
        <v>39912.257777777777</v>
      </c>
      <c r="G5" s="1">
        <v>35940.035555555558</v>
      </c>
      <c r="H5" s="1">
        <v>34870.26222222222</v>
      </c>
      <c r="I5" s="1">
        <v>31417.081111111111</v>
      </c>
      <c r="J5" s="1">
        <v>33156.715555555558</v>
      </c>
    </row>
    <row r="8" spans="1:10" x14ac:dyDescent="0.25">
      <c r="A8" t="s">
        <v>11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452F2-B38B-482A-A2B2-8F7F6915CEDC}">
  <dimension ref="A1:I21"/>
  <sheetViews>
    <sheetView tabSelected="1" topLeftCell="A4" workbookViewId="0">
      <selection activeCell="B20" sqref="B20"/>
    </sheetView>
  </sheetViews>
  <sheetFormatPr defaultRowHeight="15" x14ac:dyDescent="0.25"/>
  <cols>
    <col min="3" max="3" width="10" customWidth="1"/>
    <col min="6" max="6" width="10.140625" customWidth="1"/>
    <col min="9" max="9" width="10.5703125" customWidth="1"/>
  </cols>
  <sheetData>
    <row r="1" spans="1:9" x14ac:dyDescent="0.25">
      <c r="A1" t="s">
        <v>12</v>
      </c>
      <c r="B1" t="s">
        <v>13</v>
      </c>
    </row>
    <row r="2" spans="1:9" x14ac:dyDescent="0.25">
      <c r="B2" t="s">
        <v>14</v>
      </c>
    </row>
    <row r="4" spans="1:9" x14ac:dyDescent="0.25">
      <c r="A4" t="s">
        <v>15</v>
      </c>
      <c r="B4" s="54">
        <v>2018</v>
      </c>
      <c r="C4" s="55"/>
      <c r="E4" s="54">
        <v>2019</v>
      </c>
      <c r="F4" s="55"/>
      <c r="H4" s="54">
        <v>2020</v>
      </c>
      <c r="I4" s="55"/>
    </row>
    <row r="5" spans="1:9" x14ac:dyDescent="0.25">
      <c r="B5" s="3"/>
      <c r="C5" s="4"/>
      <c r="E5" s="3"/>
      <c r="F5" s="4"/>
      <c r="H5" s="3"/>
      <c r="I5" s="4"/>
    </row>
    <row r="6" spans="1:9" x14ac:dyDescent="0.25">
      <c r="B6" s="3" t="s">
        <v>16</v>
      </c>
      <c r="C6" s="5">
        <v>15886.96</v>
      </c>
      <c r="E6" s="3" t="s">
        <v>16</v>
      </c>
      <c r="F6" s="5">
        <v>16290.4</v>
      </c>
      <c r="H6" s="3" t="s">
        <v>16</v>
      </c>
      <c r="I6" s="5">
        <v>17073.36</v>
      </c>
    </row>
    <row r="7" spans="1:9" x14ac:dyDescent="0.25">
      <c r="B7" s="3" t="s">
        <v>17</v>
      </c>
      <c r="C7" s="5">
        <v>14276.58</v>
      </c>
      <c r="E7" s="3" t="s">
        <v>17</v>
      </c>
      <c r="F7" s="5">
        <v>8513.09</v>
      </c>
      <c r="H7" s="3" t="s">
        <v>17</v>
      </c>
      <c r="I7" s="5">
        <v>11295.92</v>
      </c>
    </row>
    <row r="8" spans="1:9" x14ac:dyDescent="0.25">
      <c r="B8" s="3" t="s">
        <v>18</v>
      </c>
      <c r="C8" s="5">
        <v>10192.85</v>
      </c>
      <c r="E8" s="3" t="s">
        <v>18</v>
      </c>
      <c r="F8" s="5">
        <v>15675.52</v>
      </c>
      <c r="H8" s="3" t="s">
        <v>18</v>
      </c>
      <c r="I8" s="5">
        <v>15410.31</v>
      </c>
    </row>
    <row r="9" spans="1:9" x14ac:dyDescent="0.25">
      <c r="B9" s="3" t="s">
        <v>19</v>
      </c>
      <c r="C9" s="5">
        <v>7819.2</v>
      </c>
      <c r="E9" s="3" t="s">
        <v>19</v>
      </c>
      <c r="F9" s="5">
        <v>12730.47</v>
      </c>
      <c r="H9" s="3" t="s">
        <v>19</v>
      </c>
      <c r="I9" s="5">
        <v>11648.82</v>
      </c>
    </row>
    <row r="10" spans="1:9" x14ac:dyDescent="0.25">
      <c r="B10" s="3" t="s">
        <v>20</v>
      </c>
      <c r="C10" s="5">
        <v>22068.52</v>
      </c>
      <c r="E10" s="3" t="s">
        <v>20</v>
      </c>
      <c r="F10" s="5">
        <v>11359.59</v>
      </c>
      <c r="H10" s="3" t="s">
        <v>20</v>
      </c>
      <c r="I10" s="5">
        <v>16439.05</v>
      </c>
    </row>
    <row r="11" spans="1:9" x14ac:dyDescent="0.25">
      <c r="B11" s="3" t="s">
        <v>21</v>
      </c>
      <c r="C11" s="5">
        <v>42961.9</v>
      </c>
      <c r="E11" s="3" t="s">
        <v>21</v>
      </c>
      <c r="F11" s="5">
        <v>35260.43</v>
      </c>
      <c r="H11" s="6" t="s">
        <v>21</v>
      </c>
      <c r="I11" s="7">
        <v>19396.509999999998</v>
      </c>
    </row>
    <row r="12" spans="1:9" x14ac:dyDescent="0.25">
      <c r="B12" s="3" t="s">
        <v>22</v>
      </c>
      <c r="C12" s="5">
        <v>28642.32</v>
      </c>
      <c r="E12" s="3" t="s">
        <v>22</v>
      </c>
      <c r="F12" s="5">
        <v>44765.87</v>
      </c>
    </row>
    <row r="13" spans="1:9" x14ac:dyDescent="0.25">
      <c r="B13" s="3" t="s">
        <v>23</v>
      </c>
      <c r="C13" s="5">
        <v>41733.11</v>
      </c>
      <c r="E13" s="3" t="s">
        <v>23</v>
      </c>
      <c r="F13" s="5">
        <v>29431.4</v>
      </c>
    </row>
    <row r="14" spans="1:9" x14ac:dyDescent="0.25">
      <c r="B14" s="3" t="s">
        <v>24</v>
      </c>
      <c r="C14" s="5">
        <v>24674.31</v>
      </c>
      <c r="E14" s="3" t="s">
        <v>24</v>
      </c>
      <c r="F14" s="5">
        <v>19806.12</v>
      </c>
    </row>
    <row r="15" spans="1:9" x14ac:dyDescent="0.25">
      <c r="B15" s="3" t="s">
        <v>25</v>
      </c>
      <c r="C15" s="5">
        <v>22230.18</v>
      </c>
      <c r="E15" s="3" t="s">
        <v>25</v>
      </c>
      <c r="F15" s="5">
        <v>16621.05</v>
      </c>
    </row>
    <row r="16" spans="1:9" x14ac:dyDescent="0.25">
      <c r="B16" s="3" t="s">
        <v>26</v>
      </c>
      <c r="C16" s="5">
        <v>15519.38</v>
      </c>
      <c r="E16" s="3" t="s">
        <v>26</v>
      </c>
      <c r="F16" s="5">
        <v>6206.66</v>
      </c>
    </row>
    <row r="17" spans="1:6" x14ac:dyDescent="0.25">
      <c r="B17" s="6" t="s">
        <v>27</v>
      </c>
      <c r="C17" s="7">
        <v>16102.88</v>
      </c>
      <c r="E17" s="6" t="s">
        <v>27</v>
      </c>
      <c r="F17" s="7">
        <v>14054.74</v>
      </c>
    </row>
    <row r="20" spans="1:6" x14ac:dyDescent="0.25">
      <c r="A20" t="s">
        <v>28</v>
      </c>
      <c r="B20" t="s">
        <v>62</v>
      </c>
    </row>
    <row r="21" spans="1:6" x14ac:dyDescent="0.25">
      <c r="B21" t="s">
        <v>29</v>
      </c>
    </row>
  </sheetData>
  <mergeCells count="3">
    <mergeCell ref="B4:C4"/>
    <mergeCell ref="E4:F4"/>
    <mergeCell ref="H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F65FE-A231-4E70-BA81-ED7DF80092EC}">
  <dimension ref="A1:G6"/>
  <sheetViews>
    <sheetView workbookViewId="0">
      <selection activeCell="G20" sqref="G20"/>
    </sheetView>
  </sheetViews>
  <sheetFormatPr defaultRowHeight="15" x14ac:dyDescent="0.25"/>
  <sheetData>
    <row r="1" spans="1:7" x14ac:dyDescent="0.25">
      <c r="A1" s="8" t="s">
        <v>30</v>
      </c>
      <c r="B1" s="8"/>
      <c r="C1" s="8"/>
      <c r="D1" s="56" t="s">
        <v>31</v>
      </c>
      <c r="E1" s="56"/>
      <c r="F1" s="56"/>
      <c r="G1" s="55"/>
    </row>
    <row r="2" spans="1:7" x14ac:dyDescent="0.25">
      <c r="D2" s="9"/>
      <c r="E2" s="9"/>
      <c r="F2" s="9"/>
      <c r="G2" s="10"/>
    </row>
    <row r="3" spans="1:7" x14ac:dyDescent="0.25">
      <c r="A3" t="s">
        <v>7</v>
      </c>
      <c r="D3" s="57">
        <v>1245</v>
      </c>
      <c r="E3" s="57"/>
      <c r="F3" s="57"/>
      <c r="G3" s="58"/>
    </row>
    <row r="4" spans="1:7" x14ac:dyDescent="0.25">
      <c r="A4" t="s">
        <v>32</v>
      </c>
      <c r="D4" s="57">
        <v>25</v>
      </c>
      <c r="E4" s="57"/>
      <c r="F4" s="57"/>
      <c r="G4" s="58"/>
    </row>
    <row r="5" spans="1:7" x14ac:dyDescent="0.25">
      <c r="A5" t="s">
        <v>9</v>
      </c>
      <c r="D5" s="57">
        <v>2</v>
      </c>
      <c r="E5" s="57"/>
      <c r="F5" s="57"/>
      <c r="G5" s="58"/>
    </row>
    <row r="6" spans="1:7" x14ac:dyDescent="0.25">
      <c r="A6" s="59" t="s">
        <v>10</v>
      </c>
      <c r="B6" s="59"/>
      <c r="C6" s="11"/>
      <c r="D6" s="60">
        <v>0</v>
      </c>
      <c r="E6" s="60"/>
      <c r="F6" s="60"/>
      <c r="G6" s="61"/>
    </row>
  </sheetData>
  <mergeCells count="6">
    <mergeCell ref="D1:G1"/>
    <mergeCell ref="D3:G3"/>
    <mergeCell ref="D4:G4"/>
    <mergeCell ref="D5:G5"/>
    <mergeCell ref="A6:B6"/>
    <mergeCell ref="D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E6A88-11A8-44B7-9C08-ED5399A98A84}">
  <dimension ref="A1:D25"/>
  <sheetViews>
    <sheetView topLeftCell="A10" workbookViewId="0">
      <selection activeCell="B19" sqref="B19"/>
    </sheetView>
  </sheetViews>
  <sheetFormatPr defaultRowHeight="15" x14ac:dyDescent="0.25"/>
  <cols>
    <col min="1" max="1" width="17" customWidth="1"/>
    <col min="2" max="2" width="17.28515625" customWidth="1"/>
    <col min="3" max="3" width="16.7109375" customWidth="1"/>
    <col min="4" max="4" width="27.5703125" customWidth="1"/>
  </cols>
  <sheetData>
    <row r="1" spans="1:4" x14ac:dyDescent="0.25">
      <c r="A1" s="42">
        <v>2017</v>
      </c>
    </row>
    <row r="2" spans="1:4" x14ac:dyDescent="0.25">
      <c r="A2" s="19" t="s">
        <v>39</v>
      </c>
      <c r="B2" t="s">
        <v>40</v>
      </c>
      <c r="C2" t="s">
        <v>41</v>
      </c>
      <c r="D2" t="s">
        <v>42</v>
      </c>
    </row>
    <row r="3" spans="1:4" ht="15" customHeight="1" x14ac:dyDescent="0.25">
      <c r="A3" s="20" t="s">
        <v>7</v>
      </c>
      <c r="B3" s="21">
        <v>152522</v>
      </c>
      <c r="C3">
        <v>27694</v>
      </c>
      <c r="D3" s="22">
        <f>100%-(C3/B3)</f>
        <v>0.8184261942539437</v>
      </c>
    </row>
    <row r="4" spans="1:4" ht="19.5" customHeight="1" x14ac:dyDescent="0.25">
      <c r="A4" s="20" t="s">
        <v>8</v>
      </c>
      <c r="B4" s="21">
        <v>5091</v>
      </c>
      <c r="C4">
        <v>536</v>
      </c>
      <c r="D4" s="22">
        <f t="shared" ref="D4:D7" si="0">100%-(C4/B4)</f>
        <v>0.89471616578275392</v>
      </c>
    </row>
    <row r="5" spans="1:4" ht="17.25" customHeight="1" x14ac:dyDescent="0.25">
      <c r="A5" s="20" t="s">
        <v>9</v>
      </c>
      <c r="B5" s="21">
        <v>710</v>
      </c>
      <c r="C5">
        <v>77</v>
      </c>
      <c r="D5" s="22">
        <f t="shared" si="0"/>
        <v>0.89154929577464792</v>
      </c>
    </row>
    <row r="6" spans="1:4" ht="17.25" customHeight="1" x14ac:dyDescent="0.25">
      <c r="A6" s="20" t="s">
        <v>10</v>
      </c>
      <c r="B6" s="21">
        <v>60</v>
      </c>
      <c r="C6">
        <v>0</v>
      </c>
      <c r="D6" s="22">
        <f t="shared" si="0"/>
        <v>1</v>
      </c>
    </row>
    <row r="7" spans="1:4" x14ac:dyDescent="0.25">
      <c r="B7">
        <f>SUM(B3:B6)</f>
        <v>158383</v>
      </c>
      <c r="C7">
        <f>SUM(C3:C6)</f>
        <v>28307</v>
      </c>
      <c r="D7" s="22">
        <f t="shared" si="0"/>
        <v>0.8212750105756299</v>
      </c>
    </row>
    <row r="10" spans="1:4" x14ac:dyDescent="0.25">
      <c r="A10" s="42">
        <v>2018</v>
      </c>
    </row>
    <row r="11" spans="1:4" x14ac:dyDescent="0.25">
      <c r="A11" s="19" t="s">
        <v>39</v>
      </c>
      <c r="B11" t="s">
        <v>40</v>
      </c>
      <c r="C11" t="s">
        <v>41</v>
      </c>
      <c r="D11" t="s">
        <v>42</v>
      </c>
    </row>
    <row r="12" spans="1:4" x14ac:dyDescent="0.25">
      <c r="A12" s="23" t="s">
        <v>7</v>
      </c>
      <c r="B12" s="24">
        <v>308154</v>
      </c>
      <c r="C12">
        <v>53879</v>
      </c>
      <c r="D12" s="22">
        <f t="shared" ref="D12:D16" si="1">100%-(C12/B12)</f>
        <v>0.82515560401617372</v>
      </c>
    </row>
    <row r="13" spans="1:4" x14ac:dyDescent="0.25">
      <c r="A13" s="23" t="s">
        <v>8</v>
      </c>
      <c r="B13" s="24">
        <v>10503</v>
      </c>
      <c r="C13">
        <v>946</v>
      </c>
      <c r="D13" s="22">
        <f t="shared" si="1"/>
        <v>0.90993049604874798</v>
      </c>
    </row>
    <row r="14" spans="1:4" x14ac:dyDescent="0.25">
      <c r="A14" s="23" t="s">
        <v>9</v>
      </c>
      <c r="B14" s="24">
        <v>1448</v>
      </c>
      <c r="C14">
        <v>158</v>
      </c>
      <c r="D14" s="22">
        <f t="shared" si="1"/>
        <v>0.89088397790055252</v>
      </c>
    </row>
    <row r="15" spans="1:4" x14ac:dyDescent="0.25">
      <c r="A15" s="23" t="s">
        <v>10</v>
      </c>
      <c r="B15" s="24">
        <v>120</v>
      </c>
      <c r="C15">
        <v>0</v>
      </c>
      <c r="D15" s="22">
        <f t="shared" si="1"/>
        <v>1</v>
      </c>
    </row>
    <row r="16" spans="1:4" x14ac:dyDescent="0.25">
      <c r="B16">
        <f>SUM(B12:B15)</f>
        <v>320225</v>
      </c>
      <c r="C16">
        <f>SUM(C12:C15)</f>
        <v>54983</v>
      </c>
      <c r="D16" s="22">
        <f t="shared" si="1"/>
        <v>0.82829885236942769</v>
      </c>
    </row>
    <row r="19" spans="1:4" x14ac:dyDescent="0.25">
      <c r="A19" s="42">
        <v>2019</v>
      </c>
    </row>
    <row r="20" spans="1:4" x14ac:dyDescent="0.25">
      <c r="A20" s="19" t="s">
        <v>39</v>
      </c>
      <c r="B20" t="s">
        <v>40</v>
      </c>
      <c r="C20" t="s">
        <v>41</v>
      </c>
      <c r="D20" t="s">
        <v>42</v>
      </c>
    </row>
    <row r="21" spans="1:4" x14ac:dyDescent="0.25">
      <c r="A21" s="25" t="s">
        <v>7</v>
      </c>
      <c r="B21" s="26">
        <v>305942</v>
      </c>
      <c r="C21">
        <v>52988</v>
      </c>
      <c r="D21" s="22">
        <f t="shared" ref="D21:D25" si="2">100%-(C21/B21)</f>
        <v>0.8268037732642135</v>
      </c>
    </row>
    <row r="22" spans="1:4" x14ac:dyDescent="0.25">
      <c r="A22" s="25" t="s">
        <v>8</v>
      </c>
      <c r="B22" s="26">
        <v>11251</v>
      </c>
      <c r="C22">
        <v>1293</v>
      </c>
      <c r="D22" s="22">
        <f t="shared" si="2"/>
        <v>0.8850768820549284</v>
      </c>
    </row>
    <row r="23" spans="1:4" x14ac:dyDescent="0.25">
      <c r="A23" s="25" t="s">
        <v>9</v>
      </c>
      <c r="B23" s="26">
        <v>1450</v>
      </c>
      <c r="C23">
        <v>142</v>
      </c>
      <c r="D23" s="22">
        <f t="shared" si="2"/>
        <v>0.90206896551724136</v>
      </c>
    </row>
    <row r="24" spans="1:4" x14ac:dyDescent="0.25">
      <c r="A24" s="25" t="s">
        <v>10</v>
      </c>
      <c r="B24" s="26">
        <v>121</v>
      </c>
      <c r="C24">
        <v>0</v>
      </c>
      <c r="D24" s="22">
        <f t="shared" si="2"/>
        <v>1</v>
      </c>
    </row>
    <row r="25" spans="1:4" x14ac:dyDescent="0.25">
      <c r="B25">
        <f>SUM(B21:B24)</f>
        <v>318764</v>
      </c>
      <c r="C25">
        <f>SUM(C21:C24)</f>
        <v>54423</v>
      </c>
      <c r="D25" s="22">
        <f t="shared" si="2"/>
        <v>0.82926867525818471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6B406-278A-46DF-8EB3-B722095D0C3A}">
  <dimension ref="A1:D52"/>
  <sheetViews>
    <sheetView topLeftCell="A55" workbookViewId="0">
      <selection activeCell="A36" sqref="A36"/>
    </sheetView>
  </sheetViews>
  <sheetFormatPr defaultRowHeight="15" x14ac:dyDescent="0.25"/>
  <cols>
    <col min="1" max="1" width="21.7109375" customWidth="1"/>
    <col min="2" max="2" width="12.85546875" bestFit="1" customWidth="1"/>
    <col min="3" max="3" width="10.140625" bestFit="1" customWidth="1"/>
    <col min="4" max="4" width="22.28515625" bestFit="1" customWidth="1"/>
  </cols>
  <sheetData>
    <row r="1" spans="1:4" x14ac:dyDescent="0.25">
      <c r="A1" t="s">
        <v>43</v>
      </c>
    </row>
    <row r="2" spans="1:4" x14ac:dyDescent="0.25">
      <c r="A2" s="19" t="s">
        <v>39</v>
      </c>
      <c r="B2" t="s">
        <v>40</v>
      </c>
      <c r="C2" t="s">
        <v>41</v>
      </c>
      <c r="D2" t="s">
        <v>42</v>
      </c>
    </row>
    <row r="3" spans="1:4" ht="18.75" customHeight="1" x14ac:dyDescent="0.25">
      <c r="A3" s="27" t="s">
        <v>7</v>
      </c>
      <c r="B3" s="28">
        <v>25585</v>
      </c>
      <c r="C3">
        <v>4701</v>
      </c>
      <c r="D3" s="22">
        <f t="shared" ref="D3:D7" si="0">100%-(C3/B3)</f>
        <v>0.81625952706664062</v>
      </c>
    </row>
    <row r="4" spans="1:4" ht="15.75" customHeight="1" x14ac:dyDescent="0.25">
      <c r="A4" s="27" t="s">
        <v>8</v>
      </c>
      <c r="B4" s="28">
        <v>959</v>
      </c>
      <c r="C4">
        <v>96</v>
      </c>
      <c r="D4" s="22">
        <f t="shared" si="0"/>
        <v>0.89989572471324297</v>
      </c>
    </row>
    <row r="5" spans="1:4" ht="18" customHeight="1" x14ac:dyDescent="0.25">
      <c r="A5" s="27" t="s">
        <v>9</v>
      </c>
      <c r="B5" s="28">
        <v>127</v>
      </c>
      <c r="C5">
        <v>10</v>
      </c>
      <c r="D5" s="22">
        <f t="shared" si="0"/>
        <v>0.92125984251968507</v>
      </c>
    </row>
    <row r="6" spans="1:4" ht="16.5" customHeight="1" x14ac:dyDescent="0.25">
      <c r="A6" s="27" t="s">
        <v>10</v>
      </c>
      <c r="B6" s="28">
        <v>10</v>
      </c>
      <c r="C6">
        <v>0</v>
      </c>
      <c r="D6" s="22">
        <f t="shared" si="0"/>
        <v>1</v>
      </c>
    </row>
    <row r="7" spans="1:4" x14ac:dyDescent="0.25">
      <c r="B7">
        <f>SUM(B3:B6)</f>
        <v>26681</v>
      </c>
      <c r="C7">
        <f>SUM(C3:C6)</f>
        <v>4807</v>
      </c>
      <c r="D7" s="22">
        <f t="shared" si="0"/>
        <v>0.81983433904276448</v>
      </c>
    </row>
    <row r="10" spans="1:4" x14ac:dyDescent="0.25">
      <c r="A10" t="s">
        <v>44</v>
      </c>
    </row>
    <row r="11" spans="1:4" x14ac:dyDescent="0.25">
      <c r="A11" s="19" t="s">
        <v>39</v>
      </c>
      <c r="B11" t="s">
        <v>40</v>
      </c>
      <c r="C11" t="s">
        <v>41</v>
      </c>
      <c r="D11" t="s">
        <v>42</v>
      </c>
    </row>
    <row r="12" spans="1:4" x14ac:dyDescent="0.25">
      <c r="A12" s="29" t="s">
        <v>7</v>
      </c>
      <c r="B12" s="30">
        <v>25497</v>
      </c>
      <c r="C12">
        <v>4466</v>
      </c>
      <c r="D12" s="22">
        <f t="shared" ref="D12:D16" si="1">100%-(C12/B12)</f>
        <v>0.82484213829077935</v>
      </c>
    </row>
    <row r="13" spans="1:4" ht="21" customHeight="1" x14ac:dyDescent="0.25">
      <c r="A13" s="29" t="s">
        <v>8</v>
      </c>
      <c r="B13" s="30">
        <v>954</v>
      </c>
      <c r="C13">
        <v>96</v>
      </c>
      <c r="D13" s="22">
        <f t="shared" si="1"/>
        <v>0.89937106918238996</v>
      </c>
    </row>
    <row r="14" spans="1:4" x14ac:dyDescent="0.25">
      <c r="A14" s="29" t="s">
        <v>9</v>
      </c>
      <c r="B14" s="30">
        <v>127</v>
      </c>
      <c r="C14">
        <v>12</v>
      </c>
      <c r="D14" s="22">
        <f t="shared" si="1"/>
        <v>0.90551181102362199</v>
      </c>
    </row>
    <row r="15" spans="1:4" x14ac:dyDescent="0.25">
      <c r="A15" s="29" t="s">
        <v>10</v>
      </c>
      <c r="B15" s="30">
        <v>9</v>
      </c>
      <c r="C15">
        <v>0</v>
      </c>
      <c r="D15" s="22">
        <f t="shared" si="1"/>
        <v>1</v>
      </c>
    </row>
    <row r="16" spans="1:4" x14ac:dyDescent="0.25">
      <c r="B16">
        <f>SUM(B12:B15)</f>
        <v>26587</v>
      </c>
      <c r="C16">
        <f>SUM(C12:C15)</f>
        <v>4574</v>
      </c>
      <c r="D16" s="22">
        <f t="shared" si="1"/>
        <v>0.82796103358784368</v>
      </c>
    </row>
    <row r="18" spans="1:4" x14ac:dyDescent="0.25">
      <c r="A18" t="s">
        <v>45</v>
      </c>
    </row>
    <row r="19" spans="1:4" x14ac:dyDescent="0.25">
      <c r="A19" s="19" t="s">
        <v>39</v>
      </c>
      <c r="B19" t="s">
        <v>40</v>
      </c>
      <c r="C19" t="s">
        <v>41</v>
      </c>
      <c r="D19" t="s">
        <v>42</v>
      </c>
    </row>
    <row r="20" spans="1:4" x14ac:dyDescent="0.25">
      <c r="A20" s="31" t="s">
        <v>7</v>
      </c>
      <c r="B20" s="32">
        <v>25467</v>
      </c>
      <c r="C20">
        <v>4213</v>
      </c>
      <c r="D20" s="22">
        <f t="shared" ref="D20:D24" si="2">100%-(C20/B20)</f>
        <v>0.83457022813837511</v>
      </c>
    </row>
    <row r="21" spans="1:4" x14ac:dyDescent="0.25">
      <c r="A21" s="31" t="s">
        <v>8</v>
      </c>
      <c r="B21" s="32">
        <v>965</v>
      </c>
      <c r="C21">
        <v>123</v>
      </c>
      <c r="D21" s="22">
        <f t="shared" si="2"/>
        <v>0.87253886010362691</v>
      </c>
    </row>
    <row r="22" spans="1:4" x14ac:dyDescent="0.25">
      <c r="A22" s="31" t="s">
        <v>9</v>
      </c>
      <c r="B22" s="32">
        <v>127</v>
      </c>
      <c r="C22">
        <v>14</v>
      </c>
      <c r="D22" s="22">
        <f t="shared" si="2"/>
        <v>0.88976377952755903</v>
      </c>
    </row>
    <row r="23" spans="1:4" x14ac:dyDescent="0.25">
      <c r="A23" s="31" t="s">
        <v>10</v>
      </c>
      <c r="B23" s="32">
        <v>9</v>
      </c>
      <c r="C23">
        <v>0</v>
      </c>
      <c r="D23" s="22">
        <f t="shared" si="2"/>
        <v>1</v>
      </c>
    </row>
    <row r="24" spans="1:4" x14ac:dyDescent="0.25">
      <c r="B24">
        <f>SUM(B20:B23)</f>
        <v>26568</v>
      </c>
      <c r="C24">
        <f>SUM(C20:C23)</f>
        <v>4350</v>
      </c>
      <c r="D24" s="22">
        <f t="shared" si="2"/>
        <v>0.83626919602529359</v>
      </c>
    </row>
    <row r="27" spans="1:4" x14ac:dyDescent="0.25">
      <c r="A27" s="51" t="s">
        <v>46</v>
      </c>
      <c r="B27" s="38"/>
      <c r="C27" s="38"/>
      <c r="D27" s="38"/>
    </row>
    <row r="28" spans="1:4" x14ac:dyDescent="0.25">
      <c r="A28" s="50" t="s">
        <v>39</v>
      </c>
      <c r="B28" s="49" t="s">
        <v>40</v>
      </c>
      <c r="C28" s="49" t="s">
        <v>41</v>
      </c>
      <c r="D28" s="49" t="s">
        <v>42</v>
      </c>
    </row>
    <row r="29" spans="1:4" x14ac:dyDescent="0.25">
      <c r="A29" s="44" t="s">
        <v>7</v>
      </c>
      <c r="B29" s="45">
        <v>25518</v>
      </c>
      <c r="C29" s="43">
        <v>4495</v>
      </c>
      <c r="D29" s="46">
        <f t="shared" ref="D29:D33" si="3">100%-(C29/B29)</f>
        <v>0.82384983149149615</v>
      </c>
    </row>
    <row r="30" spans="1:4" x14ac:dyDescent="0.25">
      <c r="A30" s="44" t="s">
        <v>8</v>
      </c>
      <c r="B30" s="45">
        <v>966</v>
      </c>
      <c r="C30" s="43">
        <v>138</v>
      </c>
      <c r="D30" s="46">
        <f t="shared" si="3"/>
        <v>0.85714285714285721</v>
      </c>
    </row>
    <row r="31" spans="1:4" x14ac:dyDescent="0.25">
      <c r="A31" s="44" t="s">
        <v>9</v>
      </c>
      <c r="B31" s="45">
        <v>125</v>
      </c>
      <c r="C31" s="43">
        <v>20</v>
      </c>
      <c r="D31" s="46">
        <f t="shared" si="3"/>
        <v>0.84</v>
      </c>
    </row>
    <row r="32" spans="1:4" x14ac:dyDescent="0.25">
      <c r="A32" s="44" t="s">
        <v>10</v>
      </c>
      <c r="B32" s="45">
        <v>9</v>
      </c>
      <c r="C32" s="43">
        <v>0</v>
      </c>
      <c r="D32" s="46">
        <f t="shared" si="3"/>
        <v>1</v>
      </c>
    </row>
    <row r="33" spans="1:4" x14ac:dyDescent="0.25">
      <c r="A33" s="43"/>
      <c r="B33" s="43">
        <f>SUM(B29:B32)</f>
        <v>26618</v>
      </c>
      <c r="C33" s="43">
        <f>SUM(C29:C32)</f>
        <v>4653</v>
      </c>
      <c r="D33" s="46">
        <f t="shared" si="3"/>
        <v>0.82519347809752797</v>
      </c>
    </row>
    <row r="36" spans="1:4" x14ac:dyDescent="0.25">
      <c r="A36" s="51" t="s">
        <v>47</v>
      </c>
      <c r="B36" s="38"/>
      <c r="C36" s="38"/>
      <c r="D36" s="38"/>
    </row>
    <row r="37" spans="1:4" x14ac:dyDescent="0.25">
      <c r="A37" s="50" t="s">
        <v>39</v>
      </c>
      <c r="B37" s="49" t="s">
        <v>40</v>
      </c>
      <c r="C37" s="49" t="s">
        <v>41</v>
      </c>
      <c r="D37" s="49" t="s">
        <v>42</v>
      </c>
    </row>
    <row r="38" spans="1:4" x14ac:dyDescent="0.25">
      <c r="A38" s="47" t="s">
        <v>7</v>
      </c>
      <c r="B38" s="48">
        <v>25543</v>
      </c>
      <c r="C38" s="43">
        <v>3701</v>
      </c>
      <c r="D38" s="46">
        <f t="shared" ref="D38:D42" si="4">100%-(C38/B38)</f>
        <v>0.85510707434522182</v>
      </c>
    </row>
    <row r="39" spans="1:4" x14ac:dyDescent="0.25">
      <c r="A39" s="47" t="s">
        <v>8</v>
      </c>
      <c r="B39" s="48">
        <v>973</v>
      </c>
      <c r="C39" s="43">
        <v>75</v>
      </c>
      <c r="D39" s="46">
        <f t="shared" si="4"/>
        <v>0.92291880781089408</v>
      </c>
    </row>
    <row r="40" spans="1:4" x14ac:dyDescent="0.25">
      <c r="A40" s="47" t="s">
        <v>9</v>
      </c>
      <c r="B40" s="48">
        <v>125</v>
      </c>
      <c r="C40" s="43">
        <v>14</v>
      </c>
      <c r="D40" s="46">
        <f t="shared" si="4"/>
        <v>0.88800000000000001</v>
      </c>
    </row>
    <row r="41" spans="1:4" x14ac:dyDescent="0.25">
      <c r="A41" s="47" t="s">
        <v>10</v>
      </c>
      <c r="B41" s="48">
        <v>9</v>
      </c>
      <c r="C41" s="43">
        <v>0</v>
      </c>
      <c r="D41" s="46">
        <f t="shared" si="4"/>
        <v>1</v>
      </c>
    </row>
    <row r="42" spans="1:4" x14ac:dyDescent="0.25">
      <c r="A42" s="43"/>
      <c r="B42" s="43">
        <f>SUM(B38:B41)</f>
        <v>26650</v>
      </c>
      <c r="C42" s="43">
        <f>SUM(C38:C41)</f>
        <v>3790</v>
      </c>
      <c r="D42" s="46">
        <f t="shared" si="4"/>
        <v>0.85778611632270163</v>
      </c>
    </row>
    <row r="47" spans="1:4" x14ac:dyDescent="0.25">
      <c r="A47" s="19"/>
    </row>
    <row r="48" spans="1:4" x14ac:dyDescent="0.25">
      <c r="A48" s="33"/>
      <c r="B48" s="34"/>
      <c r="D48" s="22"/>
    </row>
    <row r="49" spans="1:4" x14ac:dyDescent="0.25">
      <c r="A49" s="33"/>
      <c r="B49" s="34"/>
      <c r="D49" s="22"/>
    </row>
    <row r="50" spans="1:4" x14ac:dyDescent="0.25">
      <c r="A50" s="33"/>
      <c r="B50" s="34"/>
      <c r="D50" s="22"/>
    </row>
    <row r="51" spans="1:4" x14ac:dyDescent="0.25">
      <c r="A51" s="33"/>
      <c r="B51" s="34"/>
      <c r="D51" s="22"/>
    </row>
    <row r="52" spans="1:4" x14ac:dyDescent="0.25">
      <c r="D52" s="22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71CE4-9576-400B-AF9E-1CFB2DE4B577}">
  <dimension ref="A1:M21"/>
  <sheetViews>
    <sheetView workbookViewId="0">
      <selection activeCell="O16" sqref="O16"/>
    </sheetView>
  </sheetViews>
  <sheetFormatPr defaultRowHeight="15" x14ac:dyDescent="0.25"/>
  <sheetData>
    <row r="1" spans="1:13" x14ac:dyDescent="0.25">
      <c r="A1" t="s">
        <v>33</v>
      </c>
      <c r="C1" s="54">
        <v>2016</v>
      </c>
      <c r="D1" s="55"/>
      <c r="F1" s="54">
        <v>2017</v>
      </c>
      <c r="G1" s="55"/>
      <c r="I1" s="54">
        <v>2018</v>
      </c>
      <c r="J1" s="55"/>
      <c r="L1" s="54">
        <v>2019</v>
      </c>
      <c r="M1" s="55"/>
    </row>
    <row r="2" spans="1:13" x14ac:dyDescent="0.25">
      <c r="C2" s="3"/>
      <c r="D2" s="4"/>
      <c r="F2" s="3"/>
      <c r="G2" s="4"/>
      <c r="I2" s="3"/>
      <c r="J2" s="4"/>
      <c r="L2" s="3"/>
      <c r="M2" s="4"/>
    </row>
    <row r="3" spans="1:13" x14ac:dyDescent="0.25">
      <c r="C3" s="3" t="s">
        <v>16</v>
      </c>
      <c r="D3" s="12">
        <v>692</v>
      </c>
      <c r="F3" s="3" t="s">
        <v>16</v>
      </c>
      <c r="G3" s="12">
        <v>4272</v>
      </c>
      <c r="I3" s="3" t="s">
        <v>16</v>
      </c>
      <c r="J3" s="12">
        <v>2632</v>
      </c>
      <c r="L3" s="3" t="s">
        <v>16</v>
      </c>
      <c r="M3" s="12">
        <v>3814</v>
      </c>
    </row>
    <row r="4" spans="1:13" x14ac:dyDescent="0.25">
      <c r="C4" s="3" t="s">
        <v>17</v>
      </c>
      <c r="D4" s="12">
        <v>3010</v>
      </c>
      <c r="F4" s="3" t="s">
        <v>17</v>
      </c>
      <c r="G4" s="12">
        <v>4097</v>
      </c>
      <c r="I4" s="3" t="s">
        <v>17</v>
      </c>
      <c r="J4" s="12">
        <v>4288</v>
      </c>
      <c r="L4" s="3" t="s">
        <v>17</v>
      </c>
      <c r="M4" s="12">
        <v>2895</v>
      </c>
    </row>
    <row r="5" spans="1:13" x14ac:dyDescent="0.25">
      <c r="C5" s="3" t="s">
        <v>18</v>
      </c>
      <c r="D5" s="12">
        <v>4222</v>
      </c>
      <c r="F5" s="3" t="s">
        <v>18</v>
      </c>
      <c r="G5" s="12">
        <v>3009</v>
      </c>
      <c r="I5" s="3" t="s">
        <v>18</v>
      </c>
      <c r="J5" s="12">
        <v>3021</v>
      </c>
      <c r="L5" s="3" t="s">
        <v>18</v>
      </c>
      <c r="M5" s="12">
        <v>3541</v>
      </c>
    </row>
    <row r="6" spans="1:13" x14ac:dyDescent="0.25">
      <c r="C6" s="3" t="s">
        <v>19</v>
      </c>
      <c r="D6" s="12">
        <v>3162</v>
      </c>
      <c r="F6" s="3" t="s">
        <v>19</v>
      </c>
      <c r="G6" s="12">
        <v>4168</v>
      </c>
      <c r="I6" s="3" t="s">
        <v>19</v>
      </c>
      <c r="J6" s="12">
        <v>4026</v>
      </c>
      <c r="L6" s="3" t="s">
        <v>19</v>
      </c>
      <c r="M6" s="12">
        <v>2881</v>
      </c>
    </row>
    <row r="7" spans="1:13" x14ac:dyDescent="0.25">
      <c r="C7" s="3" t="s">
        <v>20</v>
      </c>
      <c r="D7" s="12">
        <v>4213</v>
      </c>
      <c r="F7" s="3" t="s">
        <v>20</v>
      </c>
      <c r="G7" s="12">
        <v>2175</v>
      </c>
      <c r="I7" s="3" t="s">
        <v>20</v>
      </c>
      <c r="J7" s="12">
        <v>2656</v>
      </c>
      <c r="L7" s="3" t="s">
        <v>20</v>
      </c>
      <c r="M7" s="12">
        <v>3735</v>
      </c>
    </row>
    <row r="8" spans="1:13" x14ac:dyDescent="0.25">
      <c r="C8" s="3" t="s">
        <v>21</v>
      </c>
      <c r="D8" s="12">
        <v>2735</v>
      </c>
      <c r="F8" s="3" t="s">
        <v>21</v>
      </c>
      <c r="G8" s="12">
        <v>2794</v>
      </c>
      <c r="I8" s="3" t="s">
        <v>21</v>
      </c>
      <c r="J8" s="12">
        <v>4007</v>
      </c>
      <c r="L8" s="3" t="s">
        <v>21</v>
      </c>
      <c r="M8" s="12">
        <v>3963</v>
      </c>
    </row>
    <row r="9" spans="1:13" x14ac:dyDescent="0.25">
      <c r="C9" s="3" t="s">
        <v>22</v>
      </c>
      <c r="D9" s="12">
        <v>4607</v>
      </c>
      <c r="F9" s="3" t="s">
        <v>22</v>
      </c>
      <c r="G9" s="12">
        <v>4157</v>
      </c>
      <c r="I9" s="3" t="s">
        <v>22</v>
      </c>
      <c r="J9" s="12">
        <v>2897</v>
      </c>
      <c r="L9" s="3" t="s">
        <v>22</v>
      </c>
      <c r="M9" s="12">
        <v>2596</v>
      </c>
    </row>
    <row r="10" spans="1:13" x14ac:dyDescent="0.25">
      <c r="C10" s="3" t="s">
        <v>23</v>
      </c>
      <c r="D10" s="12">
        <v>3114</v>
      </c>
      <c r="F10" s="3" t="s">
        <v>23</v>
      </c>
      <c r="G10" s="12">
        <v>2657</v>
      </c>
      <c r="I10" s="3" t="s">
        <v>23</v>
      </c>
      <c r="J10" s="12">
        <v>3286</v>
      </c>
      <c r="L10" s="3" t="s">
        <v>23</v>
      </c>
      <c r="M10" s="12">
        <v>3968</v>
      </c>
    </row>
    <row r="11" spans="1:13" x14ac:dyDescent="0.25">
      <c r="C11" s="3" t="s">
        <v>24</v>
      </c>
      <c r="D11" s="12">
        <v>3263</v>
      </c>
      <c r="F11" s="3" t="s">
        <v>24</v>
      </c>
      <c r="G11" s="12">
        <v>3215</v>
      </c>
      <c r="I11" s="3" t="s">
        <v>24</v>
      </c>
      <c r="J11" s="12">
        <v>4231</v>
      </c>
      <c r="L11" s="3" t="s">
        <v>24</v>
      </c>
      <c r="M11" s="12">
        <v>4144</v>
      </c>
    </row>
    <row r="12" spans="1:13" x14ac:dyDescent="0.25">
      <c r="C12" s="3" t="s">
        <v>25</v>
      </c>
      <c r="D12" s="12">
        <v>4806</v>
      </c>
      <c r="F12" s="3" t="s">
        <v>25</v>
      </c>
      <c r="G12" s="12">
        <v>2361</v>
      </c>
      <c r="I12" s="3" t="s">
        <v>25</v>
      </c>
      <c r="J12" s="12">
        <v>4107</v>
      </c>
      <c r="L12" s="3" t="s">
        <v>25</v>
      </c>
      <c r="M12" s="12">
        <v>3755</v>
      </c>
    </row>
    <row r="13" spans="1:13" x14ac:dyDescent="0.25">
      <c r="C13" s="3" t="s">
        <v>26</v>
      </c>
      <c r="D13" s="12">
        <v>4008</v>
      </c>
      <c r="F13" s="3" t="s">
        <v>26</v>
      </c>
      <c r="G13" s="12">
        <v>2193</v>
      </c>
      <c r="I13" s="3" t="s">
        <v>26</v>
      </c>
      <c r="J13" s="12">
        <v>4077</v>
      </c>
      <c r="L13" s="3" t="s">
        <v>26</v>
      </c>
      <c r="M13" s="12">
        <v>4015</v>
      </c>
    </row>
    <row r="14" spans="1:13" x14ac:dyDescent="0.25">
      <c r="C14" s="3" t="s">
        <v>27</v>
      </c>
      <c r="D14" s="12">
        <v>4415</v>
      </c>
      <c r="F14" s="3" t="s">
        <v>27</v>
      </c>
      <c r="G14" s="12">
        <v>1704</v>
      </c>
      <c r="I14" s="3" t="s">
        <v>27</v>
      </c>
      <c r="J14" s="12">
        <v>4117</v>
      </c>
      <c r="L14" s="3" t="s">
        <v>27</v>
      </c>
      <c r="M14" s="12">
        <v>3924</v>
      </c>
    </row>
    <row r="15" spans="1:13" x14ac:dyDescent="0.25">
      <c r="B15" s="4" t="s">
        <v>34</v>
      </c>
      <c r="C15" s="8"/>
      <c r="D15" s="13">
        <f>SUM(D3:D14)</f>
        <v>42247</v>
      </c>
      <c r="E15" s="14"/>
      <c r="F15" s="8"/>
      <c r="G15" s="13">
        <f>SUM(G3:G14)</f>
        <v>36802</v>
      </c>
      <c r="H15" s="14"/>
      <c r="I15" s="8"/>
      <c r="J15" s="13">
        <f>SUM(J3:J14)</f>
        <v>43345</v>
      </c>
      <c r="K15" s="14"/>
      <c r="L15" s="8"/>
      <c r="M15" s="15">
        <f>SUM(M3:M14)</f>
        <v>43231</v>
      </c>
    </row>
    <row r="16" spans="1:13" x14ac:dyDescent="0.25">
      <c r="C16" s="57"/>
      <c r="D16" s="57"/>
    </row>
    <row r="17" spans="2:4" x14ac:dyDescent="0.25">
      <c r="B17" t="s">
        <v>35</v>
      </c>
    </row>
    <row r="18" spans="2:4" x14ac:dyDescent="0.25">
      <c r="B18" t="s">
        <v>36</v>
      </c>
      <c r="D18" s="1"/>
    </row>
    <row r="19" spans="2:4" x14ac:dyDescent="0.25">
      <c r="D19" s="1"/>
    </row>
    <row r="20" spans="2:4" x14ac:dyDescent="0.25">
      <c r="B20" t="s">
        <v>37</v>
      </c>
      <c r="D20" s="1"/>
    </row>
    <row r="21" spans="2:4" x14ac:dyDescent="0.25">
      <c r="D21" s="1"/>
    </row>
  </sheetData>
  <mergeCells count="5">
    <mergeCell ref="C1:D1"/>
    <mergeCell ref="F1:G1"/>
    <mergeCell ref="I1:J1"/>
    <mergeCell ref="L1:M1"/>
    <mergeCell ref="C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Question 3a-d</vt:lpstr>
      <vt:lpstr>Question 4a-d</vt:lpstr>
      <vt:lpstr>Question 5a-d</vt:lpstr>
      <vt:lpstr>Question 6a-d</vt:lpstr>
      <vt:lpstr>Question 7a-c</vt:lpstr>
      <vt:lpstr>Question 8</vt:lpstr>
      <vt:lpstr>Question 9a-c</vt:lpstr>
      <vt:lpstr>Question 9d</vt:lpstr>
      <vt:lpstr>Question 10a</vt:lpstr>
      <vt:lpstr>Question 10b</vt:lpstr>
      <vt:lpstr>Question 10c</vt:lpstr>
      <vt:lpstr>Question 11a-d</vt:lpstr>
      <vt:lpstr>Question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Bach</dc:creator>
  <cp:lastModifiedBy>Farrah Coleman</cp:lastModifiedBy>
  <dcterms:created xsi:type="dcterms:W3CDTF">2020-07-01T20:44:24Z</dcterms:created>
  <dcterms:modified xsi:type="dcterms:W3CDTF">2020-07-10T20:11:31Z</dcterms:modified>
</cp:coreProperties>
</file>