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N2020\CN-00085 - Emergency Docket (COVID-19)\Data Request\Supplemental Response Filed 9-11-20\Final\"/>
    </mc:Choice>
  </mc:AlternateContent>
  <bookViews>
    <workbookView xWindow="-120" yWindow="-120" windowWidth="29040" windowHeight="17640"/>
  </bookViews>
  <sheets>
    <sheet name="Summary - Static - By Product 2" sheetId="1" r:id="rId1"/>
  </sheets>
  <definedNames>
    <definedName name="\\" hidden="1">#REF!</definedName>
    <definedName name="\\\" hidden="1">#REF!</definedName>
    <definedName name="\\\\" hidden="1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BNE_MESSAGES_HIDDEN" hidden="1">#REF!</definedName>
    <definedName name="PopCache_GL_INTERFACE_REFERENCE7" hidden="1">#REF!</definedName>
    <definedName name="Trend2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1" l="1"/>
  <c r="R36" i="1" s="1"/>
  <c r="J36" i="1"/>
  <c r="L36" i="1" s="1"/>
  <c r="E36" i="1"/>
  <c r="G36" i="1" s="1"/>
  <c r="B36" i="1"/>
  <c r="P35" i="1"/>
  <c r="R35" i="1" s="1"/>
  <c r="J35" i="1"/>
  <c r="L35" i="1" s="1"/>
  <c r="E35" i="1"/>
  <c r="G35" i="1" s="1"/>
  <c r="B35" i="1"/>
  <c r="P34" i="1"/>
  <c r="R34" i="1" s="1"/>
  <c r="J34" i="1"/>
  <c r="L34" i="1" s="1"/>
  <c r="E34" i="1"/>
  <c r="G34" i="1" s="1"/>
  <c r="B34" i="1"/>
  <c r="P33" i="1" l="1"/>
  <c r="R33" i="1" s="1"/>
  <c r="L33" i="1"/>
  <c r="J33" i="1"/>
  <c r="E33" i="1"/>
  <c r="G33" i="1" s="1"/>
  <c r="B33" i="1"/>
  <c r="R32" i="1"/>
  <c r="P32" i="1"/>
  <c r="J32" i="1"/>
  <c r="L32" i="1" s="1"/>
  <c r="E32" i="1"/>
  <c r="G32" i="1" s="1"/>
  <c r="B32" i="1"/>
  <c r="P31" i="1"/>
  <c r="R31" i="1" s="1"/>
  <c r="J31" i="1"/>
  <c r="L31" i="1" s="1"/>
  <c r="E31" i="1"/>
  <c r="G31" i="1" s="1"/>
  <c r="B31" i="1"/>
  <c r="P30" i="1"/>
  <c r="R30" i="1" s="1"/>
  <c r="L30" i="1"/>
  <c r="J30" i="1"/>
  <c r="E30" i="1"/>
  <c r="G30" i="1" s="1"/>
  <c r="B30" i="1"/>
  <c r="P29" i="1"/>
  <c r="R29" i="1" s="1"/>
  <c r="J29" i="1"/>
  <c r="L29" i="1" s="1"/>
  <c r="E29" i="1"/>
  <c r="G29" i="1" s="1"/>
  <c r="B29" i="1"/>
  <c r="P28" i="1"/>
  <c r="R28" i="1" s="1"/>
  <c r="L28" i="1"/>
  <c r="J28" i="1"/>
  <c r="E28" i="1"/>
  <c r="G28" i="1" s="1"/>
  <c r="B28" i="1"/>
  <c r="P27" i="1"/>
  <c r="R27" i="1" s="1"/>
  <c r="J27" i="1"/>
  <c r="L27" i="1" s="1"/>
  <c r="E27" i="1"/>
  <c r="G27" i="1" s="1"/>
  <c r="B27" i="1"/>
  <c r="P26" i="1"/>
  <c r="R26" i="1" s="1"/>
  <c r="J26" i="1"/>
  <c r="L26" i="1" s="1"/>
  <c r="G26" i="1"/>
  <c r="E26" i="1"/>
  <c r="B26" i="1"/>
  <c r="P25" i="1"/>
  <c r="R25" i="1" s="1"/>
  <c r="L25" i="1"/>
  <c r="J25" i="1"/>
  <c r="E25" i="1"/>
  <c r="G25" i="1" s="1"/>
  <c r="B25" i="1"/>
  <c r="P24" i="1"/>
  <c r="R24" i="1" s="1"/>
  <c r="J24" i="1"/>
  <c r="L24" i="1" s="1"/>
  <c r="E24" i="1"/>
  <c r="G24" i="1" s="1"/>
  <c r="B24" i="1"/>
  <c r="P23" i="1"/>
  <c r="R23" i="1" s="1"/>
  <c r="J23" i="1"/>
  <c r="L23" i="1" s="1"/>
  <c r="E23" i="1"/>
  <c r="G23" i="1" s="1"/>
  <c r="B23" i="1"/>
  <c r="P22" i="1"/>
  <c r="R22" i="1" s="1"/>
  <c r="J22" i="1"/>
  <c r="L22" i="1" s="1"/>
  <c r="E22" i="1"/>
  <c r="G22" i="1" s="1"/>
  <c r="B22" i="1"/>
  <c r="P21" i="1"/>
  <c r="R21" i="1" s="1"/>
  <c r="J21" i="1"/>
  <c r="L21" i="1" s="1"/>
  <c r="E21" i="1"/>
  <c r="G21" i="1" s="1"/>
  <c r="B21" i="1"/>
  <c r="P20" i="1"/>
  <c r="R20" i="1" s="1"/>
  <c r="J20" i="1"/>
  <c r="L20" i="1" s="1"/>
  <c r="E20" i="1"/>
  <c r="G20" i="1" s="1"/>
  <c r="B20" i="1"/>
  <c r="P19" i="1"/>
  <c r="R19" i="1" s="1"/>
  <c r="J19" i="1"/>
  <c r="L19" i="1" s="1"/>
  <c r="E19" i="1"/>
  <c r="G19" i="1" s="1"/>
  <c r="B19" i="1"/>
  <c r="P18" i="1"/>
  <c r="R18" i="1" s="1"/>
  <c r="J18" i="1"/>
  <c r="L18" i="1" s="1"/>
  <c r="E18" i="1"/>
  <c r="G18" i="1" s="1"/>
  <c r="B18" i="1"/>
  <c r="P17" i="1"/>
  <c r="R17" i="1" s="1"/>
  <c r="J17" i="1"/>
  <c r="L17" i="1" s="1"/>
  <c r="E17" i="1"/>
  <c r="G17" i="1" s="1"/>
  <c r="B17" i="1"/>
  <c r="R16" i="1"/>
  <c r="P16" i="1"/>
  <c r="J16" i="1"/>
  <c r="L16" i="1" s="1"/>
  <c r="E16" i="1"/>
  <c r="G16" i="1" s="1"/>
  <c r="B16" i="1"/>
  <c r="P15" i="1"/>
  <c r="R15" i="1" s="1"/>
  <c r="J15" i="1"/>
  <c r="L15" i="1" s="1"/>
  <c r="E15" i="1"/>
  <c r="G15" i="1" s="1"/>
  <c r="B15" i="1"/>
  <c r="P14" i="1"/>
  <c r="R14" i="1" s="1"/>
  <c r="J14" i="1"/>
  <c r="L14" i="1" s="1"/>
  <c r="E14" i="1"/>
  <c r="G14" i="1" s="1"/>
  <c r="B14" i="1"/>
  <c r="P13" i="1"/>
  <c r="R13" i="1" s="1"/>
  <c r="J13" i="1"/>
  <c r="L13" i="1" s="1"/>
  <c r="E13" i="1"/>
  <c r="G13" i="1" s="1"/>
  <c r="B13" i="1"/>
  <c r="P12" i="1"/>
  <c r="R12" i="1" s="1"/>
  <c r="J12" i="1"/>
  <c r="L12" i="1" s="1"/>
  <c r="E12" i="1"/>
  <c r="G12" i="1" s="1"/>
  <c r="B12" i="1"/>
  <c r="P11" i="1"/>
  <c r="R11" i="1" s="1"/>
  <c r="J11" i="1"/>
  <c r="L11" i="1" s="1"/>
  <c r="E11" i="1"/>
  <c r="G11" i="1" s="1"/>
  <c r="B11" i="1"/>
  <c r="P10" i="1"/>
  <c r="R10" i="1" s="1"/>
  <c r="J10" i="1"/>
  <c r="L10" i="1" s="1"/>
  <c r="G10" i="1"/>
  <c r="E10" i="1"/>
  <c r="B10" i="1"/>
  <c r="P9" i="1"/>
  <c r="R9" i="1" s="1"/>
  <c r="J9" i="1"/>
  <c r="L9" i="1" s="1"/>
  <c r="E9" i="1"/>
  <c r="G9" i="1" s="1"/>
  <c r="B9" i="1"/>
  <c r="P8" i="1"/>
  <c r="R8" i="1" s="1"/>
  <c r="J8" i="1"/>
  <c r="L8" i="1" s="1"/>
  <c r="E8" i="1"/>
  <c r="G8" i="1" s="1"/>
  <c r="B8" i="1"/>
  <c r="P7" i="1"/>
  <c r="R7" i="1" s="1"/>
  <c r="J7" i="1"/>
  <c r="L7" i="1" s="1"/>
  <c r="E7" i="1"/>
  <c r="G7" i="1" s="1"/>
  <c r="B7" i="1"/>
  <c r="P6" i="1"/>
  <c r="R6" i="1" s="1"/>
  <c r="J6" i="1"/>
  <c r="L6" i="1" s="1"/>
  <c r="E6" i="1"/>
  <c r="G6" i="1" s="1"/>
  <c r="B6" i="1"/>
  <c r="P5" i="1"/>
  <c r="R5" i="1" s="1"/>
  <c r="J5" i="1"/>
  <c r="L5" i="1" s="1"/>
  <c r="E5" i="1"/>
  <c r="G5" i="1" s="1"/>
  <c r="B5" i="1"/>
</calcChain>
</file>

<file path=xl/sharedStrings.xml><?xml version="1.0" encoding="utf-8"?>
<sst xmlns="http://schemas.openxmlformats.org/spreadsheetml/2006/main" count="37" uniqueCount="27">
  <si>
    <t>LGE</t>
  </si>
  <si>
    <t>KU</t>
  </si>
  <si>
    <t>A</t>
  </si>
  <si>
    <t>B</t>
  </si>
  <si>
    <t>C = A - B</t>
  </si>
  <si>
    <t>D</t>
  </si>
  <si>
    <t>E = C + D</t>
  </si>
  <si>
    <t>F</t>
  </si>
  <si>
    <t>G</t>
  </si>
  <si>
    <t>H = F - G</t>
  </si>
  <si>
    <t>I</t>
  </si>
  <si>
    <t>J = H + I</t>
  </si>
  <si>
    <t>K</t>
  </si>
  <si>
    <t>L</t>
  </si>
  <si>
    <t>M</t>
  </si>
  <si>
    <t>N = L - M</t>
  </si>
  <si>
    <t>O</t>
  </si>
  <si>
    <t>P = N + O</t>
  </si>
  <si>
    <t>For GLC Use Only</t>
  </si>
  <si>
    <t>Electric</t>
  </si>
  <si>
    <t>Gas</t>
  </si>
  <si>
    <t>Charge-Off</t>
  </si>
  <si>
    <t>Recovery</t>
  </si>
  <si>
    <t>Net Charge-Off</t>
  </si>
  <si>
    <t>Reserve</t>
  </si>
  <si>
    <t>Bad Debt Expense</t>
  </si>
  <si>
    <t>GSC Bad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</si>
</sst>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mm\-yyyy"/>
    <numFmt numFmtId="165" formatCode="#,##0.00;\(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43" fontId="2" fillId="0" borderId="0" xfId="1" applyFont="1"/>
    <xf numFmtId="165" fontId="2" fillId="0" borderId="0" xfId="0" applyNumberFormat="1" applyFont="1"/>
    <xf numFmtId="43" fontId="2" fillId="0" borderId="3" xfId="1" applyFont="1" applyBorder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ColWidth="8.85546875" defaultRowHeight="12.75" outlineLevelCol="1" x14ac:dyDescent="0.2"/>
  <cols>
    <col min="1" max="1" width="9.42578125" style="1" bestFit="1" customWidth="1"/>
    <col min="2" max="2" width="16" style="1" hidden="1" customWidth="1"/>
    <col min="3" max="4" width="16" style="1" customWidth="1" outlineLevel="1"/>
    <col min="5" max="6" width="13.7109375" style="1" customWidth="1"/>
    <col min="7" max="7" width="16.140625" style="1" bestFit="1" customWidth="1"/>
    <col min="8" max="9" width="13.7109375" style="1" customWidth="1" outlineLevel="1"/>
    <col min="10" max="10" width="13.7109375" style="1" customWidth="1"/>
    <col min="11" max="11" width="16" style="1" bestFit="1" customWidth="1"/>
    <col min="12" max="13" width="16" style="1" customWidth="1"/>
    <col min="14" max="15" width="13.7109375" style="1" customWidth="1" outlineLevel="1"/>
    <col min="16" max="16" width="13.42578125" style="1" bestFit="1" customWidth="1"/>
    <col min="17" max="17" width="13.42578125" style="1" customWidth="1"/>
    <col min="18" max="18" width="17.28515625" style="1" bestFit="1" customWidth="1"/>
    <col min="19" max="16384" width="8.85546875" style="1"/>
  </cols>
  <sheetData>
    <row r="1" spans="1:18" x14ac:dyDescent="0.2">
      <c r="C1" s="10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1" t="s">
        <v>1</v>
      </c>
      <c r="O1" s="11"/>
      <c r="P1" s="11"/>
      <c r="Q1" s="11"/>
      <c r="R1" s="11"/>
    </row>
    <row r="2" spans="1:18" s="2" customFormat="1" x14ac:dyDescent="0.2"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s="3" customFormat="1" x14ac:dyDescent="0.2">
      <c r="B3" s="3" t="s">
        <v>18</v>
      </c>
      <c r="C3" s="12" t="s">
        <v>19</v>
      </c>
      <c r="D3" s="12"/>
      <c r="E3" s="12"/>
      <c r="F3" s="12"/>
      <c r="G3" s="12"/>
      <c r="H3" s="12" t="s">
        <v>20</v>
      </c>
      <c r="I3" s="12"/>
      <c r="J3" s="12"/>
      <c r="K3" s="12"/>
      <c r="L3" s="12"/>
      <c r="M3" s="12"/>
    </row>
    <row r="4" spans="1:18" s="3" customFormat="1" x14ac:dyDescent="0.2">
      <c r="A4" s="4"/>
      <c r="B4" s="4"/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5" t="s">
        <v>21</v>
      </c>
      <c r="I4" s="4" t="s">
        <v>22</v>
      </c>
      <c r="J4" s="4" t="s">
        <v>23</v>
      </c>
      <c r="K4" s="4" t="s">
        <v>24</v>
      </c>
      <c r="L4" s="4" t="s">
        <v>25</v>
      </c>
      <c r="M4" s="4" t="s">
        <v>26</v>
      </c>
      <c r="N4" s="5" t="s">
        <v>21</v>
      </c>
      <c r="O4" s="4" t="s">
        <v>22</v>
      </c>
      <c r="P4" s="4" t="s">
        <v>23</v>
      </c>
      <c r="Q4" s="4" t="s">
        <v>24</v>
      </c>
      <c r="R4" s="4" t="s">
        <v>25</v>
      </c>
    </row>
    <row r="5" spans="1:18" x14ac:dyDescent="0.2">
      <c r="A5" s="6">
        <v>43101</v>
      </c>
      <c r="B5" s="6" t="str">
        <f>UPPER(TEXT(A5,"mmm-yyyy"))</f>
        <v>JAN-2018</v>
      </c>
      <c r="C5" s="7">
        <v>244684.938104</v>
      </c>
      <c r="D5" s="7">
        <v>15939.284468</v>
      </c>
      <c r="E5" s="7">
        <f>C5-D5</f>
        <v>228745.653636</v>
      </c>
      <c r="F5" s="7">
        <v>14487.03</v>
      </c>
      <c r="G5" s="8">
        <f>E5+F5</f>
        <v>243232.683636</v>
      </c>
      <c r="H5" s="9">
        <v>58572.454696000001</v>
      </c>
      <c r="I5" s="7">
        <v>3826.5831320000002</v>
      </c>
      <c r="J5" s="7">
        <f>H5-I5</f>
        <v>54745.871564000001</v>
      </c>
      <c r="K5" s="7">
        <v>87239.679999999993</v>
      </c>
      <c r="L5" s="7">
        <f>J5+K5</f>
        <v>141985.55156399999</v>
      </c>
      <c r="M5" s="7">
        <v>35104.15</v>
      </c>
      <c r="N5" s="9">
        <v>410102.92</v>
      </c>
      <c r="O5" s="7">
        <v>38284.089999999997</v>
      </c>
      <c r="P5" s="7">
        <f>N5-O5</f>
        <v>371818.82999999996</v>
      </c>
      <c r="Q5" s="7">
        <v>85366.720000000001</v>
      </c>
      <c r="R5" s="7">
        <f>P5+Q5</f>
        <v>457185.54999999993</v>
      </c>
    </row>
    <row r="6" spans="1:18" x14ac:dyDescent="0.2">
      <c r="A6" s="6">
        <v>43132</v>
      </c>
      <c r="B6" s="6" t="str">
        <f t="shared" ref="B6:B33" si="0">UPPER(TEXT(A6,"mmm-yyyy"))</f>
        <v>FEB-2018</v>
      </c>
      <c r="C6" s="7">
        <v>192200.07445399999</v>
      </c>
      <c r="D6" s="7">
        <v>53962.768311</v>
      </c>
      <c r="E6" s="7">
        <f t="shared" ref="E6:E33" si="1">C6-D6</f>
        <v>138237.30614299999</v>
      </c>
      <c r="F6" s="7">
        <v>10408.31</v>
      </c>
      <c r="G6" s="8">
        <f t="shared" ref="G6:G33" si="2">E6+F6</f>
        <v>148645.61614299999</v>
      </c>
      <c r="H6" s="9">
        <v>56714.343207999998</v>
      </c>
      <c r="I6" s="7">
        <v>15966.361572</v>
      </c>
      <c r="J6" s="7">
        <f t="shared" ref="J6:J33" si="3">H6-I6</f>
        <v>40747.981635999997</v>
      </c>
      <c r="K6" s="7">
        <v>66313.759999999995</v>
      </c>
      <c r="L6" s="7">
        <f t="shared" ref="L6:L33" si="4">J6+K6</f>
        <v>107061.74163599999</v>
      </c>
      <c r="M6" s="7">
        <v>26658.68</v>
      </c>
      <c r="N6" s="9">
        <v>249735.24</v>
      </c>
      <c r="O6" s="7">
        <v>79270.83</v>
      </c>
      <c r="P6" s="7">
        <f t="shared" ref="P6:P33" si="5">N6-O6</f>
        <v>170464.40999999997</v>
      </c>
      <c r="Q6" s="7">
        <v>24133.19</v>
      </c>
      <c r="R6" s="7">
        <f t="shared" ref="R6:R33" si="6">P6+Q6</f>
        <v>194597.59999999998</v>
      </c>
    </row>
    <row r="7" spans="1:18" x14ac:dyDescent="0.2">
      <c r="A7" s="6">
        <v>43160</v>
      </c>
      <c r="B7" s="6" t="str">
        <f t="shared" si="0"/>
        <v>MAR-2018</v>
      </c>
      <c r="C7" s="7">
        <v>167443.101544</v>
      </c>
      <c r="D7" s="7">
        <v>58125.499980000001</v>
      </c>
      <c r="E7" s="7">
        <f t="shared" si="1"/>
        <v>109317.60156400001</v>
      </c>
      <c r="F7" s="7">
        <v>35567.5</v>
      </c>
      <c r="G7" s="8">
        <f t="shared" si="2"/>
        <v>144885.10156400001</v>
      </c>
      <c r="H7" s="9">
        <v>53039.97741</v>
      </c>
      <c r="I7" s="7">
        <v>18463.081575</v>
      </c>
      <c r="J7" s="7">
        <f t="shared" si="3"/>
        <v>34576.895835000003</v>
      </c>
      <c r="K7" s="7">
        <v>41658.620000000003</v>
      </c>
      <c r="L7" s="7">
        <f t="shared" si="4"/>
        <v>76235.515834999998</v>
      </c>
      <c r="M7" s="7">
        <v>22560.01</v>
      </c>
      <c r="N7" s="9">
        <v>293119.19</v>
      </c>
      <c r="O7" s="7">
        <v>150240.59</v>
      </c>
      <c r="P7" s="7">
        <f t="shared" si="5"/>
        <v>142878.6</v>
      </c>
      <c r="Q7" s="7">
        <v>-20736.88</v>
      </c>
      <c r="R7" s="7">
        <f t="shared" si="6"/>
        <v>122141.72</v>
      </c>
    </row>
    <row r="8" spans="1:18" x14ac:dyDescent="0.2">
      <c r="A8" s="6">
        <v>43191</v>
      </c>
      <c r="B8" s="6" t="str">
        <f t="shared" si="0"/>
        <v>APR-2018</v>
      </c>
      <c r="C8" s="7">
        <v>176950.94308600001</v>
      </c>
      <c r="D8" s="7">
        <v>31593.143421000001</v>
      </c>
      <c r="E8" s="7">
        <f t="shared" si="1"/>
        <v>145357.799665</v>
      </c>
      <c r="F8" s="7">
        <v>-6380.68</v>
      </c>
      <c r="G8" s="8">
        <f t="shared" si="2"/>
        <v>138977.11966500001</v>
      </c>
      <c r="H8" s="9">
        <v>53090.271593999998</v>
      </c>
      <c r="I8" s="7">
        <v>9505.9435589999994</v>
      </c>
      <c r="J8" s="7">
        <f t="shared" si="3"/>
        <v>43584.328034999999</v>
      </c>
      <c r="K8" s="7">
        <v>-17947.560000000001</v>
      </c>
      <c r="L8" s="7">
        <f t="shared" si="4"/>
        <v>25636.768034999997</v>
      </c>
      <c r="M8" s="7">
        <v>29318.32</v>
      </c>
      <c r="N8" s="9">
        <v>252273.19</v>
      </c>
      <c r="O8" s="7">
        <v>56208.89</v>
      </c>
      <c r="P8" s="7">
        <f t="shared" si="5"/>
        <v>196064.3</v>
      </c>
      <c r="Q8" s="7">
        <v>-16886.490000000002</v>
      </c>
      <c r="R8" s="7">
        <f t="shared" si="6"/>
        <v>179177.81</v>
      </c>
    </row>
    <row r="9" spans="1:18" x14ac:dyDescent="0.2">
      <c r="A9" s="6">
        <v>43221</v>
      </c>
      <c r="B9" s="6" t="str">
        <f t="shared" si="0"/>
        <v>MAY-2018</v>
      </c>
      <c r="C9" s="7">
        <v>197798.55598999999</v>
      </c>
      <c r="D9" s="7">
        <v>36464.759654000001</v>
      </c>
      <c r="E9" s="7">
        <f t="shared" si="1"/>
        <v>161333.796336</v>
      </c>
      <c r="F9" s="7">
        <v>-318.04000000000002</v>
      </c>
      <c r="G9" s="8">
        <f t="shared" si="2"/>
        <v>161015.75633599999</v>
      </c>
      <c r="H9" s="9">
        <v>47565.613469999997</v>
      </c>
      <c r="I9" s="7">
        <v>8800.0732619999999</v>
      </c>
      <c r="J9" s="7">
        <f t="shared" si="3"/>
        <v>38765.540207999999</v>
      </c>
      <c r="K9" s="7">
        <v>-67340.77</v>
      </c>
      <c r="L9" s="7">
        <f t="shared" si="4"/>
        <v>-28575.229792000006</v>
      </c>
      <c r="M9" s="7">
        <v>26275.98</v>
      </c>
      <c r="N9" s="9">
        <v>220230.85</v>
      </c>
      <c r="O9" s="7">
        <v>70919.360000000001</v>
      </c>
      <c r="P9" s="7">
        <f t="shared" si="5"/>
        <v>149311.49</v>
      </c>
      <c r="Q9" s="7">
        <v>-141469.79999999999</v>
      </c>
      <c r="R9" s="7">
        <f t="shared" si="6"/>
        <v>7841.6900000000023</v>
      </c>
    </row>
    <row r="10" spans="1:18" x14ac:dyDescent="0.2">
      <c r="A10" s="6">
        <v>43252</v>
      </c>
      <c r="B10" s="6" t="str">
        <f t="shared" si="0"/>
        <v>JUN-2018</v>
      </c>
      <c r="C10" s="7">
        <v>237141.80536100001</v>
      </c>
      <c r="D10" s="7">
        <v>44780.113771999997</v>
      </c>
      <c r="E10" s="7">
        <f t="shared" si="1"/>
        <v>192361.69158899999</v>
      </c>
      <c r="F10" s="7">
        <v>-48680.57</v>
      </c>
      <c r="G10" s="8">
        <f t="shared" si="2"/>
        <v>143681.12158899999</v>
      </c>
      <c r="H10" s="9">
        <v>40028.504029000003</v>
      </c>
      <c r="I10" s="7">
        <v>7594.6245079999999</v>
      </c>
      <c r="J10" s="7">
        <f t="shared" si="3"/>
        <v>32433.879521000003</v>
      </c>
      <c r="K10" s="7">
        <v>-95905.63</v>
      </c>
      <c r="L10" s="7">
        <f t="shared" si="4"/>
        <v>-63471.750479000002</v>
      </c>
      <c r="M10" s="7">
        <v>22013.439999999999</v>
      </c>
      <c r="N10" s="9">
        <v>607750.78</v>
      </c>
      <c r="O10" s="7">
        <v>60378.18</v>
      </c>
      <c r="P10" s="7">
        <f t="shared" si="5"/>
        <v>547372.6</v>
      </c>
      <c r="Q10" s="7">
        <v>1795.9</v>
      </c>
      <c r="R10" s="7">
        <f t="shared" si="6"/>
        <v>549168.5</v>
      </c>
    </row>
    <row r="11" spans="1:18" x14ac:dyDescent="0.2">
      <c r="A11" s="6">
        <v>43282</v>
      </c>
      <c r="B11" s="6" t="str">
        <f t="shared" si="0"/>
        <v>JUL-2018</v>
      </c>
      <c r="C11" s="7">
        <v>502877.56994800002</v>
      </c>
      <c r="D11" s="7">
        <v>57360.133672000004</v>
      </c>
      <c r="E11" s="7">
        <f t="shared" si="1"/>
        <v>445517.43627599999</v>
      </c>
      <c r="F11" s="7">
        <v>133863.45000000001</v>
      </c>
      <c r="G11" s="8">
        <f t="shared" si="2"/>
        <v>579380.88627599995</v>
      </c>
      <c r="H11" s="9">
        <v>58023.752280000001</v>
      </c>
      <c r="I11" s="7">
        <v>6641.9159200000004</v>
      </c>
      <c r="J11" s="7">
        <f t="shared" si="3"/>
        <v>51381.836360000001</v>
      </c>
      <c r="K11" s="7">
        <v>-31318.57</v>
      </c>
      <c r="L11" s="7">
        <f t="shared" si="4"/>
        <v>20063.266360000001</v>
      </c>
      <c r="M11" s="7">
        <v>34751.61</v>
      </c>
      <c r="N11" s="9">
        <v>850021.12</v>
      </c>
      <c r="O11" s="7">
        <v>62813.81</v>
      </c>
      <c r="P11" s="7">
        <f t="shared" si="5"/>
        <v>787207.31</v>
      </c>
      <c r="Q11" s="7">
        <v>123316.15</v>
      </c>
      <c r="R11" s="7">
        <f t="shared" si="6"/>
        <v>910523.46000000008</v>
      </c>
    </row>
    <row r="12" spans="1:18" x14ac:dyDescent="0.2">
      <c r="A12" s="6">
        <v>43313</v>
      </c>
      <c r="B12" s="6" t="str">
        <f t="shared" si="0"/>
        <v>AUG-2018</v>
      </c>
      <c r="C12" s="7">
        <v>436999.00358399999</v>
      </c>
      <c r="D12" s="7">
        <v>64169.230580000003</v>
      </c>
      <c r="E12" s="7">
        <f t="shared" si="1"/>
        <v>372829.77300399996</v>
      </c>
      <c r="F12" s="7">
        <v>84678.5</v>
      </c>
      <c r="G12" s="8">
        <f t="shared" si="2"/>
        <v>457508.27300399996</v>
      </c>
      <c r="H12" s="9">
        <v>35224.162944000003</v>
      </c>
      <c r="I12" s="7">
        <v>5204.0925299999999</v>
      </c>
      <c r="J12" s="7">
        <f t="shared" si="3"/>
        <v>30020.070414000002</v>
      </c>
      <c r="K12" s="7">
        <v>-33095.17</v>
      </c>
      <c r="L12" s="7">
        <f t="shared" si="4"/>
        <v>-3075.0995859999966</v>
      </c>
      <c r="M12" s="7">
        <v>20427.669999999998</v>
      </c>
      <c r="N12" s="9">
        <v>852035.23</v>
      </c>
      <c r="O12" s="7">
        <v>76383.740000000005</v>
      </c>
      <c r="P12" s="7">
        <f t="shared" si="5"/>
        <v>775651.49</v>
      </c>
      <c r="Q12" s="7">
        <v>193387.71</v>
      </c>
      <c r="R12" s="7">
        <f t="shared" si="6"/>
        <v>969039.2</v>
      </c>
    </row>
    <row r="13" spans="1:18" x14ac:dyDescent="0.2">
      <c r="A13" s="6">
        <v>43344</v>
      </c>
      <c r="B13" s="6" t="str">
        <f t="shared" si="0"/>
        <v>SEP-2018</v>
      </c>
      <c r="C13" s="7">
        <v>498102.91697199998</v>
      </c>
      <c r="D13" s="7">
        <v>50631.934895999999</v>
      </c>
      <c r="E13" s="7">
        <f t="shared" si="1"/>
        <v>447470.98207599996</v>
      </c>
      <c r="F13" s="7">
        <v>69529.009999999995</v>
      </c>
      <c r="G13" s="8">
        <f t="shared" si="2"/>
        <v>516999.99207599997</v>
      </c>
      <c r="H13" s="9">
        <v>34176.228537000003</v>
      </c>
      <c r="I13" s="7">
        <v>3496.3373160000001</v>
      </c>
      <c r="J13" s="7">
        <f t="shared" si="3"/>
        <v>30679.891221000002</v>
      </c>
      <c r="K13" s="7">
        <v>-9249.19</v>
      </c>
      <c r="L13" s="7">
        <f t="shared" si="4"/>
        <v>21430.701221000003</v>
      </c>
      <c r="M13" s="7">
        <v>20829.72</v>
      </c>
      <c r="N13" s="9">
        <v>730991.81</v>
      </c>
      <c r="O13" s="7">
        <v>38654.1</v>
      </c>
      <c r="P13" s="7">
        <f t="shared" si="5"/>
        <v>692337.71000000008</v>
      </c>
      <c r="Q13" s="7">
        <v>77513.289999999994</v>
      </c>
      <c r="R13" s="7">
        <f t="shared" si="6"/>
        <v>769851.00000000012</v>
      </c>
    </row>
    <row r="14" spans="1:18" x14ac:dyDescent="0.2">
      <c r="A14" s="6">
        <v>43374</v>
      </c>
      <c r="B14" s="6" t="str">
        <f t="shared" si="0"/>
        <v>OCT-2018</v>
      </c>
      <c r="C14" s="7">
        <v>410905.15342241403</v>
      </c>
      <c r="D14" s="7">
        <v>55929.568092000001</v>
      </c>
      <c r="E14" s="7">
        <f t="shared" si="1"/>
        <v>354975.585330414</v>
      </c>
      <c r="F14" s="7">
        <v>47544.480000000003</v>
      </c>
      <c r="G14" s="8">
        <f t="shared" si="2"/>
        <v>402520.06533041399</v>
      </c>
      <c r="H14" s="9">
        <v>29770.6881513035</v>
      </c>
      <c r="I14" s="7">
        <v>4179.2970079999996</v>
      </c>
      <c r="J14" s="7">
        <f t="shared" si="3"/>
        <v>25591.391143303503</v>
      </c>
      <c r="K14" s="7">
        <v>14998.34</v>
      </c>
      <c r="L14" s="7">
        <f t="shared" si="4"/>
        <v>40589.731143303507</v>
      </c>
      <c r="M14" s="7">
        <v>18041.740000000002</v>
      </c>
      <c r="N14" s="9">
        <v>625053.84</v>
      </c>
      <c r="O14" s="7">
        <v>59897.2</v>
      </c>
      <c r="P14" s="7">
        <f t="shared" si="5"/>
        <v>565156.64</v>
      </c>
      <c r="Q14" s="7">
        <v>78450.600000000006</v>
      </c>
      <c r="R14" s="7">
        <f t="shared" si="6"/>
        <v>643607.24</v>
      </c>
    </row>
    <row r="15" spans="1:18" x14ac:dyDescent="0.2">
      <c r="A15" s="6">
        <v>43405</v>
      </c>
      <c r="B15" s="6" t="str">
        <f t="shared" si="0"/>
        <v>NOV-2018</v>
      </c>
      <c r="C15" s="7">
        <v>266925.64668476884</v>
      </c>
      <c r="D15" s="7">
        <v>49513.590708000003</v>
      </c>
      <c r="E15" s="7">
        <f t="shared" si="1"/>
        <v>217412.05597676884</v>
      </c>
      <c r="F15" s="7">
        <v>-51793.35</v>
      </c>
      <c r="G15" s="8">
        <f t="shared" si="2"/>
        <v>165618.70597676883</v>
      </c>
      <c r="H15" s="9">
        <v>27734.164512145704</v>
      </c>
      <c r="I15" s="7">
        <v>5144.5714840000001</v>
      </c>
      <c r="J15" s="7">
        <f t="shared" si="3"/>
        <v>22589.593028145704</v>
      </c>
      <c r="K15" s="7">
        <v>39513.019999999997</v>
      </c>
      <c r="L15" s="7">
        <f t="shared" si="4"/>
        <v>62102.613028145701</v>
      </c>
      <c r="M15" s="7">
        <v>15536.733666416954</v>
      </c>
      <c r="N15" s="9">
        <v>343701.87</v>
      </c>
      <c r="O15" s="7">
        <v>65244.46</v>
      </c>
      <c r="P15" s="7">
        <f t="shared" si="5"/>
        <v>278457.40999999997</v>
      </c>
      <c r="Q15" s="7">
        <v>-147318.68</v>
      </c>
      <c r="R15" s="7">
        <f t="shared" si="6"/>
        <v>131138.72999999998</v>
      </c>
    </row>
    <row r="16" spans="1:18" x14ac:dyDescent="0.2">
      <c r="A16" s="6">
        <v>43435</v>
      </c>
      <c r="B16" s="6" t="str">
        <f t="shared" si="0"/>
        <v>DEC-2018</v>
      </c>
      <c r="C16" s="7">
        <v>208517.392571062</v>
      </c>
      <c r="D16" s="7">
        <v>40382.787375</v>
      </c>
      <c r="E16" s="7">
        <f t="shared" si="1"/>
        <v>168134.60519606201</v>
      </c>
      <c r="F16" s="7">
        <v>-93603.73</v>
      </c>
      <c r="G16" s="8">
        <f t="shared" si="2"/>
        <v>74530.875196062014</v>
      </c>
      <c r="H16" s="9">
        <v>33793.220816086701</v>
      </c>
      <c r="I16" s="7">
        <v>6435.6061149999996</v>
      </c>
      <c r="J16" s="7">
        <f t="shared" si="3"/>
        <v>27357.614701086703</v>
      </c>
      <c r="K16" s="7">
        <v>61584.83</v>
      </c>
      <c r="L16" s="7">
        <f t="shared" si="4"/>
        <v>88942.444701086701</v>
      </c>
      <c r="M16" s="7">
        <v>18012.040669279198</v>
      </c>
      <c r="N16" s="9">
        <v>329292.53000000026</v>
      </c>
      <c r="O16" s="7">
        <v>39442.099999999977</v>
      </c>
      <c r="P16" s="7">
        <f t="shared" si="5"/>
        <v>289850.43000000028</v>
      </c>
      <c r="Q16" s="7">
        <v>-76386.91</v>
      </c>
      <c r="R16" s="7">
        <f t="shared" si="6"/>
        <v>213463.52000000028</v>
      </c>
    </row>
    <row r="17" spans="1:18" x14ac:dyDescent="0.2">
      <c r="A17" s="6">
        <v>43466</v>
      </c>
      <c r="B17" s="6" t="str">
        <f t="shared" si="0"/>
        <v>JAN-2019</v>
      </c>
      <c r="C17" s="7">
        <v>232538.14340871063</v>
      </c>
      <c r="D17" s="7">
        <v>51885.086235000002</v>
      </c>
      <c r="E17" s="7">
        <f t="shared" si="1"/>
        <v>180653.05717371064</v>
      </c>
      <c r="F17" s="7">
        <v>-22100.07</v>
      </c>
      <c r="G17" s="8">
        <f t="shared" si="2"/>
        <v>158552.98717371063</v>
      </c>
      <c r="H17" s="9">
        <v>53932.136093962188</v>
      </c>
      <c r="I17" s="7">
        <v>12033.610878</v>
      </c>
      <c r="J17" s="7">
        <f t="shared" si="3"/>
        <v>41898.525215962189</v>
      </c>
      <c r="K17" s="7">
        <v>84209.59</v>
      </c>
      <c r="L17" s="7">
        <f t="shared" si="4"/>
        <v>126108.11521596219</v>
      </c>
      <c r="M17" s="7">
        <v>27141.654892580991</v>
      </c>
      <c r="N17" s="9">
        <v>429897.2</v>
      </c>
      <c r="O17" s="7">
        <v>60269.03</v>
      </c>
      <c r="P17" s="7">
        <f t="shared" si="5"/>
        <v>369628.17000000004</v>
      </c>
      <c r="Q17" s="7">
        <v>85100.93</v>
      </c>
      <c r="R17" s="7">
        <f t="shared" si="6"/>
        <v>454729.10000000003</v>
      </c>
    </row>
    <row r="18" spans="1:18" x14ac:dyDescent="0.2">
      <c r="A18" s="6">
        <v>43497</v>
      </c>
      <c r="B18" s="6" t="str">
        <f t="shared" si="0"/>
        <v>FEB-2019</v>
      </c>
      <c r="C18" s="7">
        <v>149022.08214140803</v>
      </c>
      <c r="D18" s="7">
        <v>70564.400655999998</v>
      </c>
      <c r="E18" s="7">
        <f t="shared" si="1"/>
        <v>78457.681485408029</v>
      </c>
      <c r="F18" s="7">
        <v>-45733.31</v>
      </c>
      <c r="G18" s="8">
        <f t="shared" si="2"/>
        <v>32724.371485408032</v>
      </c>
      <c r="H18" s="9">
        <v>43971.179448016468</v>
      </c>
      <c r="I18" s="7">
        <v>20821.074831999998</v>
      </c>
      <c r="J18" s="7">
        <f t="shared" si="3"/>
        <v>23150.10461601647</v>
      </c>
      <c r="K18" s="7">
        <v>65011.27</v>
      </c>
      <c r="L18" s="7">
        <f t="shared" si="4"/>
        <v>88161.374616016459</v>
      </c>
      <c r="M18" s="7">
        <v>15371.014383752217</v>
      </c>
      <c r="N18" s="9">
        <v>305367.15999999997</v>
      </c>
      <c r="O18" s="7">
        <v>101324.06</v>
      </c>
      <c r="P18" s="7">
        <f t="shared" si="5"/>
        <v>204043.09999999998</v>
      </c>
      <c r="Q18" s="7">
        <v>52334.91</v>
      </c>
      <c r="R18" s="7">
        <f t="shared" si="6"/>
        <v>256378.00999999998</v>
      </c>
    </row>
    <row r="19" spans="1:18" x14ac:dyDescent="0.2">
      <c r="A19" s="6">
        <v>43525</v>
      </c>
      <c r="B19" s="6" t="str">
        <f t="shared" si="0"/>
        <v>MAR-2019</v>
      </c>
      <c r="C19" s="7">
        <v>256138.84855747299</v>
      </c>
      <c r="D19" s="7">
        <v>101526.91306799999</v>
      </c>
      <c r="E19" s="7">
        <f t="shared" si="1"/>
        <v>154611.93548947299</v>
      </c>
      <c r="F19" s="7">
        <v>121741.44</v>
      </c>
      <c r="G19" s="8">
        <f t="shared" si="2"/>
        <v>276353.37548947299</v>
      </c>
      <c r="H19" s="9">
        <v>-2777.6080260349008</v>
      </c>
      <c r="I19" s="7">
        <v>1507.6905099999985</v>
      </c>
      <c r="J19" s="7">
        <f t="shared" si="3"/>
        <v>-4285.2985360348994</v>
      </c>
      <c r="K19" s="7">
        <v>-129122.26</v>
      </c>
      <c r="L19" s="7">
        <f t="shared" si="4"/>
        <v>-133407.55853603489</v>
      </c>
      <c r="M19" s="7">
        <v>-1830.9561348152001</v>
      </c>
      <c r="N19" s="9">
        <v>597723.15</v>
      </c>
      <c r="O19" s="7">
        <v>89857.97</v>
      </c>
      <c r="P19" s="7">
        <f t="shared" si="5"/>
        <v>507865.18000000005</v>
      </c>
      <c r="Q19" s="7">
        <v>211977.17</v>
      </c>
      <c r="R19" s="7">
        <f t="shared" si="6"/>
        <v>719842.35000000009</v>
      </c>
    </row>
    <row r="20" spans="1:18" x14ac:dyDescent="0.2">
      <c r="A20" s="6">
        <v>43556</v>
      </c>
      <c r="B20" s="6" t="str">
        <f t="shared" si="0"/>
        <v>APR-2019</v>
      </c>
      <c r="C20" s="7">
        <v>418258.0008888751</v>
      </c>
      <c r="D20" s="7">
        <v>49901.709539000003</v>
      </c>
      <c r="E20" s="7">
        <f t="shared" si="1"/>
        <v>368356.2913498751</v>
      </c>
      <c r="F20" s="7">
        <v>49593.24</v>
      </c>
      <c r="G20" s="8">
        <f t="shared" si="2"/>
        <v>417949.53134987509</v>
      </c>
      <c r="H20" s="9">
        <v>64424.500956896256</v>
      </c>
      <c r="I20" s="7">
        <v>7686.3866969999999</v>
      </c>
      <c r="J20" s="7">
        <f t="shared" si="3"/>
        <v>56738.114259896254</v>
      </c>
      <c r="K20" s="7">
        <v>104.05</v>
      </c>
      <c r="L20" s="7">
        <f t="shared" si="4"/>
        <v>56842.164259896257</v>
      </c>
      <c r="M20" s="7">
        <v>39591.214864399342</v>
      </c>
      <c r="N20" s="9">
        <v>239026.56</v>
      </c>
      <c r="O20" s="7">
        <v>85853.33</v>
      </c>
      <c r="P20" s="7">
        <f t="shared" si="5"/>
        <v>153173.22999999998</v>
      </c>
      <c r="Q20" s="7">
        <v>-67142.05</v>
      </c>
      <c r="R20" s="7">
        <f t="shared" si="6"/>
        <v>86031.179999999978</v>
      </c>
    </row>
    <row r="21" spans="1:18" x14ac:dyDescent="0.2">
      <c r="A21" s="6">
        <v>43586</v>
      </c>
      <c r="B21" s="6" t="str">
        <f t="shared" si="0"/>
        <v>MAY-2019</v>
      </c>
      <c r="C21" s="7">
        <v>161875.97058355718</v>
      </c>
      <c r="D21" s="7">
        <v>60809.356218000001</v>
      </c>
      <c r="E21" s="7">
        <f t="shared" si="1"/>
        <v>101066.61436555718</v>
      </c>
      <c r="F21" s="7">
        <v>-17968.93</v>
      </c>
      <c r="G21" s="8">
        <f t="shared" si="2"/>
        <v>83097.684365557187</v>
      </c>
      <c r="H21" s="9">
        <v>21320.829193896428</v>
      </c>
      <c r="I21" s="7">
        <v>8009.2548180000003</v>
      </c>
      <c r="J21" s="7">
        <f t="shared" si="3"/>
        <v>13311.574375896427</v>
      </c>
      <c r="K21" s="7">
        <v>-39923.03</v>
      </c>
      <c r="L21" s="7">
        <f t="shared" si="4"/>
        <v>-26611.455624103572</v>
      </c>
      <c r="M21" s="7">
        <v>9220.4591313080182</v>
      </c>
      <c r="N21" s="9">
        <v>257458.81</v>
      </c>
      <c r="O21" s="7">
        <v>281789.02</v>
      </c>
      <c r="P21" s="7">
        <f t="shared" si="5"/>
        <v>-24330.210000000021</v>
      </c>
      <c r="Q21" s="7">
        <v>-139486.93</v>
      </c>
      <c r="R21" s="7">
        <f t="shared" si="6"/>
        <v>-163817.14000000001</v>
      </c>
    </row>
    <row r="22" spans="1:18" x14ac:dyDescent="0.2">
      <c r="A22" s="6">
        <v>43617</v>
      </c>
      <c r="B22" s="6" t="str">
        <f t="shared" si="0"/>
        <v>JUN-2019</v>
      </c>
      <c r="C22" s="7">
        <v>226571.76035136305</v>
      </c>
      <c r="D22" s="7">
        <v>54050.129517000001</v>
      </c>
      <c r="E22" s="7">
        <f t="shared" si="1"/>
        <v>172521.63083436305</v>
      </c>
      <c r="F22" s="7">
        <v>2147.86</v>
      </c>
      <c r="G22" s="8">
        <f t="shared" si="2"/>
        <v>174669.49083436304</v>
      </c>
      <c r="H22" s="9">
        <v>23511.912609032039</v>
      </c>
      <c r="I22" s="7">
        <v>5608.9157789999999</v>
      </c>
      <c r="J22" s="7">
        <f t="shared" si="3"/>
        <v>17902.99683003204</v>
      </c>
      <c r="K22" s="7">
        <v>-43134.62</v>
      </c>
      <c r="L22" s="7">
        <f t="shared" si="4"/>
        <v>-25231.623169967963</v>
      </c>
      <c r="M22" s="7">
        <v>12327.318315582645</v>
      </c>
      <c r="N22" s="9">
        <v>366411.64</v>
      </c>
      <c r="O22" s="7">
        <v>58259.839999999997</v>
      </c>
      <c r="P22" s="7">
        <f t="shared" si="5"/>
        <v>308151.80000000005</v>
      </c>
      <c r="Q22" s="7">
        <v>-121006.42</v>
      </c>
      <c r="R22" s="7">
        <f t="shared" si="6"/>
        <v>187145.38000000006</v>
      </c>
    </row>
    <row r="23" spans="1:18" x14ac:dyDescent="0.2">
      <c r="A23" s="6">
        <v>43647</v>
      </c>
      <c r="B23" s="6" t="str">
        <f t="shared" si="0"/>
        <v>JUL-2019</v>
      </c>
      <c r="C23" s="7">
        <v>271872.85601926135</v>
      </c>
      <c r="D23" s="7">
        <v>265981.85707799997</v>
      </c>
      <c r="E23" s="7">
        <f t="shared" si="1"/>
        <v>5890.9989412613795</v>
      </c>
      <c r="F23" s="7">
        <v>-60337.120000000003</v>
      </c>
      <c r="G23" s="8">
        <f t="shared" si="2"/>
        <v>-54446.121058738623</v>
      </c>
      <c r="H23" s="9">
        <v>21646.222629638367</v>
      </c>
      <c r="I23" s="7">
        <v>21177.187667999999</v>
      </c>
      <c r="J23" s="7">
        <f t="shared" si="3"/>
        <v>469.03496163836826</v>
      </c>
      <c r="K23" s="7">
        <v>-45563.23</v>
      </c>
      <c r="L23" s="7">
        <f t="shared" si="4"/>
        <v>-45094.195038361635</v>
      </c>
      <c r="M23" s="7">
        <v>321.37580704850734</v>
      </c>
      <c r="N23" s="9">
        <v>1311019.54</v>
      </c>
      <c r="O23" s="7">
        <v>621759.28</v>
      </c>
      <c r="P23" s="7">
        <f t="shared" si="5"/>
        <v>689260.26</v>
      </c>
      <c r="Q23" s="7">
        <v>28036.46</v>
      </c>
      <c r="R23" s="7">
        <f t="shared" si="6"/>
        <v>717296.72</v>
      </c>
    </row>
    <row r="24" spans="1:18" x14ac:dyDescent="0.2">
      <c r="A24" s="6">
        <v>43678</v>
      </c>
      <c r="B24" s="6" t="str">
        <f t="shared" si="0"/>
        <v>AUG-2019</v>
      </c>
      <c r="C24" s="7">
        <v>325930.77029623219</v>
      </c>
      <c r="D24" s="7">
        <v>83354.636736</v>
      </c>
      <c r="E24" s="7">
        <f t="shared" si="1"/>
        <v>242576.13356023218</v>
      </c>
      <c r="F24" s="7">
        <v>51886.69</v>
      </c>
      <c r="G24" s="8">
        <f t="shared" si="2"/>
        <v>294462.82356023218</v>
      </c>
      <c r="H24" s="9">
        <v>21424.718633729677</v>
      </c>
      <c r="I24" s="7">
        <v>5479.2299519999997</v>
      </c>
      <c r="J24" s="7">
        <f t="shared" si="3"/>
        <v>15945.488681729677</v>
      </c>
      <c r="K24" s="7">
        <v>-14508.13</v>
      </c>
      <c r="L24" s="7">
        <f t="shared" si="4"/>
        <v>1437.3586817296782</v>
      </c>
      <c r="M24" s="7">
        <v>10827.84873320157</v>
      </c>
      <c r="N24" s="9">
        <v>411074.77</v>
      </c>
      <c r="O24" s="7">
        <v>72057.66</v>
      </c>
      <c r="P24" s="7">
        <f t="shared" si="5"/>
        <v>339017.11</v>
      </c>
      <c r="Q24" s="7">
        <v>-31888.36</v>
      </c>
      <c r="R24" s="7">
        <f t="shared" si="6"/>
        <v>307128.75</v>
      </c>
    </row>
    <row r="25" spans="1:18" x14ac:dyDescent="0.2">
      <c r="A25" s="6">
        <v>43709</v>
      </c>
      <c r="B25" s="6" t="str">
        <f t="shared" si="0"/>
        <v>SEP-2019</v>
      </c>
      <c r="C25" s="7">
        <v>312592.21396457206</v>
      </c>
      <c r="D25" s="7">
        <v>58631.458270000003</v>
      </c>
      <c r="E25" s="7">
        <f t="shared" si="1"/>
        <v>253960.75569457206</v>
      </c>
      <c r="F25" s="7">
        <v>-35438.19</v>
      </c>
      <c r="G25" s="8">
        <f t="shared" si="2"/>
        <v>218522.56569457205</v>
      </c>
      <c r="H25" s="9">
        <v>18818.835685518479</v>
      </c>
      <c r="I25" s="7">
        <v>3529.7609149999998</v>
      </c>
      <c r="J25" s="7">
        <f t="shared" si="3"/>
        <v>15289.07477051848</v>
      </c>
      <c r="K25" s="7">
        <v>-12392.88</v>
      </c>
      <c r="L25" s="7">
        <f t="shared" si="4"/>
        <v>2896.1947705184812</v>
      </c>
      <c r="M25" s="7">
        <v>10257.934992285711</v>
      </c>
      <c r="N25" s="9">
        <v>498104.42</v>
      </c>
      <c r="O25" s="7">
        <v>57920.27</v>
      </c>
      <c r="P25" s="7">
        <f t="shared" si="5"/>
        <v>440184.14999999997</v>
      </c>
      <c r="Q25" s="7">
        <v>-29182.9</v>
      </c>
      <c r="R25" s="7">
        <f t="shared" si="6"/>
        <v>411001.24999999994</v>
      </c>
    </row>
    <row r="26" spans="1:18" x14ac:dyDescent="0.2">
      <c r="A26" s="6">
        <v>43739</v>
      </c>
      <c r="B26" s="6" t="str">
        <f t="shared" si="0"/>
        <v>OCT-2019</v>
      </c>
      <c r="C26" s="7">
        <v>250177.86096961048</v>
      </c>
      <c r="D26" s="7">
        <v>61232.962176000001</v>
      </c>
      <c r="E26" s="7">
        <f t="shared" si="1"/>
        <v>188944.89879361048</v>
      </c>
      <c r="F26" s="7">
        <v>-80829.23</v>
      </c>
      <c r="G26" s="8">
        <f t="shared" si="2"/>
        <v>108115.66879361049</v>
      </c>
      <c r="H26" s="9">
        <v>14989.768494771077</v>
      </c>
      <c r="I26" s="7">
        <v>3668.8615199999999</v>
      </c>
      <c r="J26" s="7">
        <f t="shared" si="3"/>
        <v>11320.906974771076</v>
      </c>
      <c r="K26" s="7">
        <v>-9144.2000000000007</v>
      </c>
      <c r="L26" s="7">
        <f t="shared" si="4"/>
        <v>2176.7069747710757</v>
      </c>
      <c r="M26" s="7">
        <v>7457.2579888859036</v>
      </c>
      <c r="N26" s="9">
        <v>599128.03</v>
      </c>
      <c r="O26" s="7">
        <v>86979.64</v>
      </c>
      <c r="P26" s="7">
        <f t="shared" si="5"/>
        <v>512148.39</v>
      </c>
      <c r="Q26" s="7">
        <v>-33953.379999999997</v>
      </c>
      <c r="R26" s="7">
        <f t="shared" si="6"/>
        <v>478195.01</v>
      </c>
    </row>
    <row r="27" spans="1:18" x14ac:dyDescent="0.2">
      <c r="A27" s="6">
        <v>43770</v>
      </c>
      <c r="B27" s="6" t="str">
        <f t="shared" si="0"/>
        <v>NOV-2019</v>
      </c>
      <c r="C27" s="7">
        <v>190781.20009419892</v>
      </c>
      <c r="D27" s="7">
        <v>43943.957999999999</v>
      </c>
      <c r="E27" s="7">
        <f t="shared" si="1"/>
        <v>146837.24209419894</v>
      </c>
      <c r="F27" s="7">
        <v>-74621.850000000006</v>
      </c>
      <c r="G27" s="8">
        <f t="shared" si="2"/>
        <v>72215.392094198935</v>
      </c>
      <c r="H27" s="9">
        <v>14150.176533019017</v>
      </c>
      <c r="I27" s="7">
        <v>3259.3083750000001</v>
      </c>
      <c r="J27" s="7">
        <f t="shared" si="3"/>
        <v>10890.868158019017</v>
      </c>
      <c r="K27" s="7">
        <v>8846.32</v>
      </c>
      <c r="L27" s="7">
        <f t="shared" si="4"/>
        <v>19737.188158019017</v>
      </c>
      <c r="M27" s="7">
        <v>7035.4019719729513</v>
      </c>
      <c r="N27" s="9">
        <v>276783.40999999997</v>
      </c>
      <c r="O27" s="7">
        <v>234149.44</v>
      </c>
      <c r="P27" s="7">
        <f t="shared" si="5"/>
        <v>42633.969999999972</v>
      </c>
      <c r="Q27" s="7">
        <v>-143498.49</v>
      </c>
      <c r="R27" s="7">
        <f t="shared" si="6"/>
        <v>-100864.52000000002</v>
      </c>
    </row>
    <row r="28" spans="1:18" x14ac:dyDescent="0.2">
      <c r="A28" s="6">
        <v>43800</v>
      </c>
      <c r="B28" s="6" t="str">
        <f t="shared" si="0"/>
        <v>DEC-2019</v>
      </c>
      <c r="C28" s="7">
        <v>210725.72204219751</v>
      </c>
      <c r="D28" s="7">
        <v>71398.880780000007</v>
      </c>
      <c r="E28" s="7">
        <f t="shared" si="1"/>
        <v>139326.8412621975</v>
      </c>
      <c r="F28" s="7">
        <v>-81820.91</v>
      </c>
      <c r="G28" s="8">
        <f t="shared" si="2"/>
        <v>57505.931262197497</v>
      </c>
      <c r="H28" s="9">
        <v>22283.071662609862</v>
      </c>
      <c r="I28" s="7">
        <v>7550.034052</v>
      </c>
      <c r="J28" s="7">
        <f t="shared" si="3"/>
        <v>14733.037610609863</v>
      </c>
      <c r="K28" s="7">
        <v>21736.43</v>
      </c>
      <c r="L28" s="7">
        <f t="shared" si="4"/>
        <v>36469.467610609863</v>
      </c>
      <c r="M28" s="7">
        <v>9277.5669210935739</v>
      </c>
      <c r="N28" s="9">
        <v>274673.70999999996</v>
      </c>
      <c r="O28" s="7">
        <v>61574.959999999963</v>
      </c>
      <c r="P28" s="7">
        <f t="shared" si="5"/>
        <v>213098.75</v>
      </c>
      <c r="Q28" s="7">
        <v>-85007.32</v>
      </c>
      <c r="R28" s="7">
        <f t="shared" si="6"/>
        <v>128091.43</v>
      </c>
    </row>
    <row r="29" spans="1:18" x14ac:dyDescent="0.2">
      <c r="A29" s="6">
        <v>43831</v>
      </c>
      <c r="B29" s="6" t="str">
        <f t="shared" si="0"/>
        <v>JAN-2020</v>
      </c>
      <c r="C29" s="7">
        <v>242798.045427</v>
      </c>
      <c r="D29" s="7">
        <v>44790.908904000004</v>
      </c>
      <c r="E29" s="7">
        <f t="shared" si="1"/>
        <v>198007.13652299999</v>
      </c>
      <c r="F29" s="7">
        <v>-50120.109999999986</v>
      </c>
      <c r="G29" s="8">
        <f t="shared" si="2"/>
        <v>147887.02652300001</v>
      </c>
      <c r="H29" s="9">
        <v>42005.51352</v>
      </c>
      <c r="I29" s="7">
        <v>7749.0950400000002</v>
      </c>
      <c r="J29" s="7">
        <f t="shared" si="3"/>
        <v>34256.41848</v>
      </c>
      <c r="K29" s="7">
        <v>49429.680000000008</v>
      </c>
      <c r="L29" s="7">
        <f t="shared" si="4"/>
        <v>83686.098480000015</v>
      </c>
      <c r="M29" s="7">
        <v>19621.874996999999</v>
      </c>
      <c r="N29" s="9">
        <v>474885.01</v>
      </c>
      <c r="O29" s="7">
        <v>61987.85</v>
      </c>
      <c r="P29" s="7">
        <f t="shared" si="5"/>
        <v>412897.16000000003</v>
      </c>
      <c r="Q29" s="7">
        <v>-2523.5799999999581</v>
      </c>
      <c r="R29" s="7">
        <f t="shared" si="6"/>
        <v>410373.58000000007</v>
      </c>
    </row>
    <row r="30" spans="1:18" x14ac:dyDescent="0.2">
      <c r="A30" s="6">
        <v>43862</v>
      </c>
      <c r="B30" s="6" t="str">
        <f t="shared" si="0"/>
        <v>FEB-2020</v>
      </c>
      <c r="C30" s="7">
        <v>239105.64836399999</v>
      </c>
      <c r="D30" s="7">
        <v>79251.950163000001</v>
      </c>
      <c r="E30" s="7">
        <f t="shared" si="1"/>
        <v>159853.69820099999</v>
      </c>
      <c r="F30" s="7">
        <v>43569.72</v>
      </c>
      <c r="G30" s="8">
        <f t="shared" si="2"/>
        <v>203423.41820099999</v>
      </c>
      <c r="H30" s="9">
        <v>47333.732819999997</v>
      </c>
      <c r="I30" s="7">
        <v>15688.841565000001</v>
      </c>
      <c r="J30" s="7">
        <f t="shared" si="3"/>
        <v>31644.891254999995</v>
      </c>
      <c r="K30" s="7">
        <v>33444.129999999997</v>
      </c>
      <c r="L30" s="7">
        <f t="shared" si="4"/>
        <v>65089.021254999992</v>
      </c>
      <c r="M30" s="7">
        <v>17378.580543999997</v>
      </c>
      <c r="N30" s="9">
        <v>372739.63</v>
      </c>
      <c r="O30" s="7">
        <v>97545</v>
      </c>
      <c r="P30" s="7">
        <f t="shared" si="5"/>
        <v>275194.63</v>
      </c>
      <c r="Q30" s="7">
        <v>92753.39</v>
      </c>
      <c r="R30" s="7">
        <f t="shared" si="6"/>
        <v>367948.02</v>
      </c>
    </row>
    <row r="31" spans="1:18" x14ac:dyDescent="0.2">
      <c r="A31" s="6">
        <v>43891</v>
      </c>
      <c r="B31" s="6" t="str">
        <f t="shared" si="0"/>
        <v>MAR-2020</v>
      </c>
      <c r="C31" s="7">
        <v>224956.93383999995</v>
      </c>
      <c r="D31" s="7">
        <v>86828.146504999997</v>
      </c>
      <c r="E31" s="7">
        <f t="shared" si="1"/>
        <v>138128.78733499994</v>
      </c>
      <c r="F31" s="7">
        <v>-329.04999999999995</v>
      </c>
      <c r="G31" s="8">
        <f t="shared" si="2"/>
        <v>137799.73733499995</v>
      </c>
      <c r="H31" s="9">
        <v>45931.768463999993</v>
      </c>
      <c r="I31" s="7">
        <v>17728.594773000001</v>
      </c>
      <c r="J31" s="7">
        <f t="shared" si="3"/>
        <v>28203.173690999993</v>
      </c>
      <c r="K31" s="7">
        <v>-349.83000000000004</v>
      </c>
      <c r="L31" s="7">
        <f t="shared" si="4"/>
        <v>27853.343690999991</v>
      </c>
      <c r="M31" s="7">
        <v>14110.608973999999</v>
      </c>
      <c r="N31" s="9">
        <v>360182.42</v>
      </c>
      <c r="O31" s="7">
        <v>83264.05</v>
      </c>
      <c r="P31" s="7">
        <f t="shared" si="5"/>
        <v>276918.37</v>
      </c>
      <c r="Q31" s="7">
        <v>-125413.35</v>
      </c>
      <c r="R31" s="7">
        <f t="shared" si="6"/>
        <v>151505.01999999999</v>
      </c>
    </row>
    <row r="32" spans="1:18" x14ac:dyDescent="0.2">
      <c r="A32" s="6">
        <v>43922</v>
      </c>
      <c r="B32" s="6" t="str">
        <f t="shared" si="0"/>
        <v>APR-2020</v>
      </c>
      <c r="C32" s="7">
        <v>175856.25298799999</v>
      </c>
      <c r="D32" s="7">
        <v>84709.395789999995</v>
      </c>
      <c r="E32" s="7">
        <f t="shared" si="1"/>
        <v>91146.857197999998</v>
      </c>
      <c r="F32" s="7">
        <v>-122050.39</v>
      </c>
      <c r="G32" s="8">
        <f t="shared" si="2"/>
        <v>-30903.532802000002</v>
      </c>
      <c r="H32" s="9">
        <v>33178.723967999998</v>
      </c>
      <c r="I32" s="7">
        <v>15982.085440000001</v>
      </c>
      <c r="J32" s="7">
        <f t="shared" si="3"/>
        <v>17196.638527999996</v>
      </c>
      <c r="K32" s="7">
        <v>-49746.65</v>
      </c>
      <c r="L32" s="7">
        <f t="shared" si="4"/>
        <v>-32550.011472000006</v>
      </c>
      <c r="M32" s="7">
        <v>8481.4942740000006</v>
      </c>
      <c r="N32" s="9">
        <v>397324.76</v>
      </c>
      <c r="O32" s="7">
        <v>118250.52</v>
      </c>
      <c r="P32" s="7">
        <f t="shared" si="5"/>
        <v>279074.24</v>
      </c>
      <c r="Q32" s="7">
        <v>-21057.85</v>
      </c>
      <c r="R32" s="7">
        <f t="shared" si="6"/>
        <v>258016.38999999998</v>
      </c>
    </row>
    <row r="33" spans="1:18" x14ac:dyDescent="0.2">
      <c r="A33" s="6">
        <v>43952</v>
      </c>
      <c r="B33" s="6" t="str">
        <f t="shared" si="0"/>
        <v>MAY-2020</v>
      </c>
      <c r="C33" s="7">
        <v>291441.90614699997</v>
      </c>
      <c r="D33" s="7">
        <v>134108.50052999999</v>
      </c>
      <c r="E33" s="7">
        <f t="shared" si="1"/>
        <v>157333.40561699998</v>
      </c>
      <c r="F33" s="7">
        <v>29528.21</v>
      </c>
      <c r="G33" s="8">
        <f t="shared" si="2"/>
        <v>186861.61561699997</v>
      </c>
      <c r="H33" s="9">
        <v>44760.09124999999</v>
      </c>
      <c r="I33" s="7">
        <v>20596.587500000001</v>
      </c>
      <c r="J33" s="7">
        <f t="shared" si="3"/>
        <v>24163.503749999989</v>
      </c>
      <c r="K33" s="7">
        <v>-19926.54</v>
      </c>
      <c r="L33" s="7">
        <f t="shared" si="4"/>
        <v>4236.9637499999881</v>
      </c>
      <c r="M33" s="7">
        <v>11811.120632999999</v>
      </c>
      <c r="N33" s="9">
        <v>827244.11</v>
      </c>
      <c r="O33" s="7">
        <v>683858.94</v>
      </c>
      <c r="P33" s="7">
        <f t="shared" si="5"/>
        <v>143385.17000000004</v>
      </c>
      <c r="Q33" s="7">
        <v>-15866.009999999998</v>
      </c>
      <c r="R33" s="7">
        <f t="shared" si="6"/>
        <v>127519.16000000005</v>
      </c>
    </row>
    <row r="34" spans="1:18" x14ac:dyDescent="0.2">
      <c r="A34" s="6">
        <v>43983</v>
      </c>
      <c r="B34" s="6" t="str">
        <f t="shared" ref="B34:B36" si="7">UPPER(TEXT(A34,"mmm-yyyy"))</f>
        <v>JUN-2020</v>
      </c>
      <c r="C34" s="7">
        <v>289457.518224</v>
      </c>
      <c r="D34" s="7">
        <v>85913.574095999997</v>
      </c>
      <c r="E34" s="7">
        <f t="shared" ref="E34:E36" si="8">C34-D34</f>
        <v>203543.944128</v>
      </c>
      <c r="F34" s="7">
        <v>229243.62</v>
      </c>
      <c r="G34" s="8">
        <f t="shared" ref="G34:G36" si="9">E34+F34</f>
        <v>432787.564128</v>
      </c>
      <c r="H34" s="9">
        <v>24056.442440000003</v>
      </c>
      <c r="I34" s="7">
        <v>7140.1667600000001</v>
      </c>
      <c r="J34" s="7">
        <f t="shared" ref="J34:J36" si="10">H34-I34</f>
        <v>16916.275680000002</v>
      </c>
      <c r="K34" s="7">
        <v>-27976.799999999999</v>
      </c>
      <c r="L34" s="7">
        <f t="shared" ref="L34:L36" si="11">J34+K34</f>
        <v>-11060.524319999997</v>
      </c>
      <c r="M34" s="7">
        <v>8138.100191999999</v>
      </c>
      <c r="N34" s="9">
        <v>362508.02</v>
      </c>
      <c r="O34" s="7">
        <v>107435.09</v>
      </c>
      <c r="P34" s="7">
        <f t="shared" ref="P34:P36" si="12">N34-O34</f>
        <v>255072.93000000002</v>
      </c>
      <c r="Q34" s="7">
        <v>-242300.9</v>
      </c>
      <c r="R34" s="7">
        <f t="shared" ref="R34:R36" si="13">P34+Q34</f>
        <v>12772.030000000028</v>
      </c>
    </row>
    <row r="35" spans="1:18" x14ac:dyDescent="0.2">
      <c r="A35" s="6">
        <v>44013</v>
      </c>
      <c r="B35" s="6" t="str">
        <f t="shared" si="7"/>
        <v>JUL-2020</v>
      </c>
      <c r="C35" s="7">
        <v>333150.68608000001</v>
      </c>
      <c r="D35" s="7">
        <v>85351.105760000006</v>
      </c>
      <c r="E35" s="7">
        <f t="shared" si="8"/>
        <v>247799.58032000001</v>
      </c>
      <c r="F35" s="7">
        <v>84583.42</v>
      </c>
      <c r="G35" s="8">
        <f t="shared" si="9"/>
        <v>332383.00031999999</v>
      </c>
      <c r="H35" s="9">
        <v>23991.271752000004</v>
      </c>
      <c r="I35" s="7">
        <v>6146.4125940000004</v>
      </c>
      <c r="J35" s="7">
        <f t="shared" si="10"/>
        <v>17844.859158000003</v>
      </c>
      <c r="K35" s="7">
        <v>-3922.45</v>
      </c>
      <c r="L35" s="7">
        <f t="shared" si="11"/>
        <v>13922.409158000002</v>
      </c>
      <c r="M35" s="7">
        <v>8470.1405219999997</v>
      </c>
      <c r="N35" s="9">
        <v>589316.32999999996</v>
      </c>
      <c r="O35" s="7">
        <v>105540.66</v>
      </c>
      <c r="P35" s="7">
        <f t="shared" si="12"/>
        <v>483775.66999999993</v>
      </c>
      <c r="Q35" s="7">
        <v>140188.98000000001</v>
      </c>
      <c r="R35" s="7">
        <f t="shared" si="13"/>
        <v>623964.64999999991</v>
      </c>
    </row>
    <row r="36" spans="1:18" x14ac:dyDescent="0.2">
      <c r="A36" s="6">
        <v>44044</v>
      </c>
      <c r="B36" s="6" t="str">
        <f t="shared" si="7"/>
        <v>AUG-2020</v>
      </c>
      <c r="C36" s="7">
        <v>244044.08928900003</v>
      </c>
      <c r="D36" s="7">
        <v>111482.293923</v>
      </c>
      <c r="E36" s="7">
        <f t="shared" si="8"/>
        <v>132561.79536600003</v>
      </c>
      <c r="F36" s="7">
        <v>-34767.29</v>
      </c>
      <c r="G36" s="8">
        <f t="shared" si="9"/>
        <v>97794.505366000027</v>
      </c>
      <c r="H36" s="9">
        <v>18257.932753999998</v>
      </c>
      <c r="I36" s="7">
        <v>8340.4446779999998</v>
      </c>
      <c r="J36" s="7">
        <f t="shared" si="10"/>
        <v>9917.4880759999978</v>
      </c>
      <c r="K36" s="7">
        <v>-556.61</v>
      </c>
      <c r="L36" s="7">
        <f t="shared" si="11"/>
        <v>9360.8780759999972</v>
      </c>
      <c r="M36" s="7">
        <v>4664.4565579999999</v>
      </c>
      <c r="N36" s="9">
        <v>392110.93000000005</v>
      </c>
      <c r="O36" s="7">
        <v>58294.909999999996</v>
      </c>
      <c r="P36" s="7">
        <f t="shared" si="12"/>
        <v>333816.02000000008</v>
      </c>
      <c r="Q36" s="7">
        <v>-2892.3299999999995</v>
      </c>
      <c r="R36" s="7">
        <f t="shared" si="13"/>
        <v>330923.69000000006</v>
      </c>
    </row>
  </sheetData>
  <mergeCells count="4">
    <mergeCell ref="C1:M1"/>
    <mergeCell ref="N1:R1"/>
    <mergeCell ref="C3:G3"/>
    <mergeCell ref="H3:M3"/>
  </mergeCells>
  <pageMargins left="0.7" right="0.7" top="0.75" bottom="0.75" header="0.3" footer="0.3"/>
  <pageSetup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4F4D69D665C04E9B2CFDA26C4AFA89" ma:contentTypeVersion="22" ma:contentTypeDescription="Create a new document." ma:contentTypeScope="" ma:versionID="c0ec29c4cf23a0a143ba3f9228b5e992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79ad3b95b0cadb9a1139d9fd82886ad1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ternalName="Year">
      <xsd:simpleType>
        <xsd:restriction base="dms:Choice">
          <xsd:enumeration value="2020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Motions, Notices, and Orders"/>
          <xsd:enumeration value="First Data Request"/>
          <xsd:enumeration value="eFiled/Filed Documents"/>
          <xsd:enumeration value="Revised Response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Lovekamp, Rick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2020</Year>
    <Review_x0020_Case_x0020_Doc_x0020_Types xmlns="65bfb563-8fe2-4d34-a09f-38a217d8feea">Revised Response</Review_x0020_Case_x0020_Doc_x0020_Types>
    <Case_x0020__x0023_ xmlns="f789fa03-9022-4931-acb2-79f11ac92edf" xsi:nil="true"/>
    <Data_x0020_Request_x0020_Party xmlns="f789fa03-9022-4931-acb2-79f11ac92edf">Public Service Commission</Data_x0020_Request_x0020_Party>
    <Status_x0020__x0028_Internal_x0020_Use_x0020_Only_x0029_ xmlns="2ad705b9-adad-42ba-803b-2580de5ca47a"/>
    <Company xmlns="65bfb563-8fe2-4d34-a09f-38a217d8feea">
      <Value>KU</Value>
      <Value>LGE</Value>
    </Company>
  </documentManagement>
</p:properties>
</file>

<file path=customXml/itemProps1.xml><?xml version="1.0" encoding="utf-8"?>
<ds:datastoreItem xmlns:ds="http://schemas.openxmlformats.org/officeDocument/2006/customXml" ds:itemID="{2279196C-4DCB-467E-95BC-C3EA2ED55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E2950C-15ED-4DFF-9B3F-E4720E78AF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1937F-21AE-447A-B8CC-E4ED4AE2959C}">
  <ds:schemaRefs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ad705b9-adad-42ba-803b-2580de5ca47a"/>
    <ds:schemaRef ds:uri="http://schemas.microsoft.com/office/2006/documentManagement/types"/>
    <ds:schemaRef ds:uri="f789fa03-9022-4931-acb2-79f11ac92edf"/>
    <ds:schemaRef ds:uri="65bfb563-8fe2-4d34-a09f-38a217d8feea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Static - By Product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Tsai, Henry</dc:creator>
  <cp:lastModifiedBy>Harris, Don</cp:lastModifiedBy>
  <dcterms:created xsi:type="dcterms:W3CDTF">2020-06-26T19:12:01Z</dcterms:created>
  <dcterms:modified xsi:type="dcterms:W3CDTF">2020-09-11T17:51:27Z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0x010100B04F4D69D665C04E9B2CFDA26C4AFA89</vt:lpwstr>
  </property>
</Properties>
</file>