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5075" windowHeight="77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D155" i="1" l="1"/>
  <c r="D116" i="1"/>
  <c r="K188" i="1"/>
  <c r="K193" i="1" s="1"/>
  <c r="J188" i="1"/>
  <c r="J193" i="1" s="1"/>
  <c r="I188" i="1"/>
  <c r="I193" i="1" s="1"/>
  <c r="H188" i="1"/>
  <c r="H193" i="1" s="1"/>
  <c r="G188" i="1"/>
  <c r="G193" i="1" s="1"/>
  <c r="E188" i="1"/>
  <c r="E193" i="1" s="1"/>
  <c r="C196" i="1" s="1"/>
  <c r="D67" i="1"/>
  <c r="D66" i="1"/>
  <c r="D36" i="1"/>
  <c r="D189" i="1" l="1"/>
  <c r="C195" i="1" s="1"/>
  <c r="C197" i="1"/>
  <c r="D188" i="1"/>
  <c r="D190" i="1" s="1"/>
  <c r="C194" i="1" s="1"/>
  <c r="C198" i="1" l="1"/>
</calcChain>
</file>

<file path=xl/comments1.xml><?xml version="1.0" encoding="utf-8"?>
<comments xmlns="http://schemas.openxmlformats.org/spreadsheetml/2006/main">
  <authors>
    <author>Window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Window:</t>
        </r>
        <r>
          <rPr>
            <sz val="9"/>
            <color indexed="81"/>
            <rFont val="Tahoma"/>
            <family val="2"/>
          </rPr>
          <t xml:space="preserve">
NOT ENTERED IN SYSTEM
</t>
        </r>
      </text>
    </comment>
    <comment ref="G100" authorId="0">
      <text>
        <r>
          <rPr>
            <b/>
            <sz val="9"/>
            <color indexed="81"/>
            <rFont val="Tahoma"/>
            <family val="2"/>
          </rPr>
          <t>Window:</t>
        </r>
        <r>
          <rPr>
            <sz val="9"/>
            <color indexed="81"/>
            <rFont val="Tahoma"/>
            <family val="2"/>
          </rPr>
          <t xml:space="preserve">
TWO SEPARATE TRUCKS @ 2 HRS EACH
</t>
        </r>
      </text>
    </comment>
  </commentList>
</comments>
</file>

<file path=xl/sharedStrings.xml><?xml version="1.0" encoding="utf-8"?>
<sst xmlns="http://schemas.openxmlformats.org/spreadsheetml/2006/main" count="439" uniqueCount="170">
  <si>
    <t>BRS440</t>
  </si>
  <si>
    <t>BRS100</t>
  </si>
  <si>
    <t>LINTON HILL TANK</t>
  </si>
  <si>
    <t>WPVC220</t>
  </si>
  <si>
    <t>MSS600</t>
  </si>
  <si>
    <t>900 MAPLE AVE</t>
  </si>
  <si>
    <t>MS680</t>
  </si>
  <si>
    <t>MS620</t>
  </si>
  <si>
    <t>RD PROJECT VARMITRACE</t>
  </si>
  <si>
    <t>DI480</t>
  </si>
  <si>
    <t>844 MAPLE AVE</t>
  </si>
  <si>
    <t>MS200</t>
  </si>
  <si>
    <t>821 MAPLE</t>
  </si>
  <si>
    <t>BRS491</t>
  </si>
  <si>
    <t>WPVC1040</t>
  </si>
  <si>
    <t>821 MAPLE AVE</t>
  </si>
  <si>
    <t>MS1345</t>
  </si>
  <si>
    <t>VT &amp; CHERYY</t>
  </si>
  <si>
    <t>CI460</t>
  </si>
  <si>
    <t>VT &amp;CHERRY</t>
  </si>
  <si>
    <t>CI490</t>
  </si>
  <si>
    <t>NOBLE AVE</t>
  </si>
  <si>
    <t>SS040</t>
  </si>
  <si>
    <t>MAPLE AVE &amp; CHERRY</t>
  </si>
  <si>
    <t>CI480</t>
  </si>
  <si>
    <t>DARBY &amp; RATLIFF WA RDPROJ</t>
  </si>
  <si>
    <t>CI420</t>
  </si>
  <si>
    <t>DI930</t>
  </si>
  <si>
    <t>WPVC990</t>
  </si>
  <si>
    <t>DI280</t>
  </si>
  <si>
    <t>DI430</t>
  </si>
  <si>
    <t>DI685</t>
  </si>
  <si>
    <t>DI680</t>
  </si>
  <si>
    <t>DI910</t>
  </si>
  <si>
    <t>WPVC1010</t>
  </si>
  <si>
    <t>WPVC210</t>
  </si>
  <si>
    <t>WPVC230</t>
  </si>
  <si>
    <t>LAKE &amp; MAPLE INTER RDPROJ</t>
  </si>
  <si>
    <t>BRS236</t>
  </si>
  <si>
    <t>BRS450</t>
  </si>
  <si>
    <t>WPVC145</t>
  </si>
  <si>
    <t>300 BLOCK S. DARBY PROJEC</t>
  </si>
  <si>
    <t>SS100</t>
  </si>
  <si>
    <t>CI510</t>
  </si>
  <si>
    <t>834 MAPLE ST</t>
  </si>
  <si>
    <t>BRS211</t>
  </si>
  <si>
    <t>BRS665</t>
  </si>
  <si>
    <t>MS625</t>
  </si>
  <si>
    <t>MS560</t>
  </si>
  <si>
    <t>BRS210</t>
  </si>
  <si>
    <t>BRS250</t>
  </si>
  <si>
    <t>BRS310</t>
  </si>
  <si>
    <t>WPVC125</t>
  </si>
  <si>
    <t>BRS120</t>
  </si>
  <si>
    <t>BRS610</t>
  </si>
  <si>
    <t>BRS905</t>
  </si>
  <si>
    <t>GROOMS ST</t>
  </si>
  <si>
    <t>CI485</t>
  </si>
  <si>
    <t>CI470</t>
  </si>
  <si>
    <t>MSS255</t>
  </si>
  <si>
    <t>BN</t>
  </si>
  <si>
    <t>AO</t>
  </si>
  <si>
    <t>DC</t>
  </si>
  <si>
    <t>BA,JV,BH,AO</t>
  </si>
  <si>
    <t>BA,JV</t>
  </si>
  <si>
    <t>JV</t>
  </si>
  <si>
    <t>DC,BN,JN</t>
  </si>
  <si>
    <t>JV,DC,BN,BH,JN</t>
  </si>
  <si>
    <t>JCB</t>
  </si>
  <si>
    <t>CASE</t>
  </si>
  <si>
    <t>DUMP</t>
  </si>
  <si>
    <t>VT &amp; S.DARBY RDPROJECT</t>
  </si>
  <si>
    <t>BRZ240</t>
  </si>
  <si>
    <t>BRS230</t>
  </si>
  <si>
    <t>603 MAPLE WATER</t>
  </si>
  <si>
    <t>DARBY &amp; MAPLE RDWATER</t>
  </si>
  <si>
    <t>MAPLE &amp; DARBY RDPROJECT</t>
  </si>
  <si>
    <t>S. DARBY &amp; MAPLE</t>
  </si>
  <si>
    <t>S DARBY &amp; MAPLE</t>
  </si>
  <si>
    <t>MAPLE &amp; LAKE RD PROJECT</t>
  </si>
  <si>
    <t>310 RR ST</t>
  </si>
  <si>
    <t>BRS270</t>
  </si>
  <si>
    <t>311 BALDWIN AVE EMPTY LOT</t>
  </si>
  <si>
    <t>315 BALDWIN UPGRADE</t>
  </si>
  <si>
    <t>310 BALDWIN AVE.</t>
  </si>
  <si>
    <t>315 BALDWIN AVE</t>
  </si>
  <si>
    <t>500 MAPLE AVE</t>
  </si>
  <si>
    <t>309 BALDWIN AVE</t>
  </si>
  <si>
    <t>BRS630</t>
  </si>
  <si>
    <t>306 BALDWIN AVE</t>
  </si>
  <si>
    <t>325 BALDWIN AVE</t>
  </si>
  <si>
    <t>321 BALDWIN AVE</t>
  </si>
  <si>
    <t>327 BALDWIN AVE</t>
  </si>
  <si>
    <t>308 BALDWIN AVE EMPTY LOT</t>
  </si>
  <si>
    <t>310 BALDWIN AVE</t>
  </si>
  <si>
    <t>300 S CAVE</t>
  </si>
  <si>
    <t>BRS840</t>
  </si>
  <si>
    <t>BRS231</t>
  </si>
  <si>
    <t>RD PROJECT MAPLE VT DARBY</t>
  </si>
  <si>
    <t>MS1005</t>
  </si>
  <si>
    <t>BH,JN,DC,BN</t>
  </si>
  <si>
    <t>BH,JV,BA</t>
  </si>
  <si>
    <t>704 - 840 MAPLE AVE</t>
  </si>
  <si>
    <t>COLDMIX - 2 TON</t>
  </si>
  <si>
    <t>BH,BN,BA.CM</t>
  </si>
  <si>
    <t>MAPLE AVE</t>
  </si>
  <si>
    <t>3 TON DENSE GRADE</t>
  </si>
  <si>
    <t>BN,JV,BA</t>
  </si>
  <si>
    <t>1 TON DENSE GRADE</t>
  </si>
  <si>
    <t>7 TON #57</t>
  </si>
  <si>
    <t>2 80# BAGS CONCRETE</t>
  </si>
  <si>
    <t>8 TON #57</t>
  </si>
  <si>
    <t>5 TON DENSE</t>
  </si>
  <si>
    <t>BN,BH,BA,JV,JN</t>
  </si>
  <si>
    <t>3 TON CHAT</t>
  </si>
  <si>
    <t>2 TON DENSE</t>
  </si>
  <si>
    <t>5 TON #57</t>
  </si>
  <si>
    <t>BA, JV</t>
  </si>
  <si>
    <t>803 MAPLE AVE</t>
  </si>
  <si>
    <t>S DARBY ST LINE 1</t>
  </si>
  <si>
    <t>3 TON BINDER</t>
  </si>
  <si>
    <t>AO,DC,BN,BH,BA,JN,JV</t>
  </si>
  <si>
    <t>MAPLE AVE LINE 1</t>
  </si>
  <si>
    <t>VARIOUS LOCATIONS</t>
  </si>
  <si>
    <t>9 BARREL LOCKS</t>
  </si>
  <si>
    <t>615 MAPLE LINE 1</t>
  </si>
  <si>
    <t>1 TON BINDER</t>
  </si>
  <si>
    <t>BH,BA,BN</t>
  </si>
  <si>
    <t>AIR COMP</t>
  </si>
  <si>
    <t>1 TON SAND</t>
  </si>
  <si>
    <t>BH,BN,JV</t>
  </si>
  <si>
    <t>Price per hour</t>
  </si>
  <si>
    <t>Valuation</t>
  </si>
  <si>
    <t>AO,BH</t>
  </si>
  <si>
    <t>BN,DC</t>
  </si>
  <si>
    <t>309-327 BALDWIN AVE</t>
  </si>
  <si>
    <t>BN,BH,JV,GD</t>
  </si>
  <si>
    <t>2 TON 57'S</t>
  </si>
  <si>
    <t>JV,BN,BH</t>
  </si>
  <si>
    <t>1 TON CHAT</t>
  </si>
  <si>
    <t>DC,AO,JV</t>
  </si>
  <si>
    <t>1 TON 57'S</t>
  </si>
  <si>
    <t>DC,JV,BH,BN</t>
  </si>
  <si>
    <t>6 TON 57'S</t>
  </si>
  <si>
    <t>BN,DC,BH,JV</t>
  </si>
  <si>
    <t>JV,BN,BH,DC</t>
  </si>
  <si>
    <t>JV,BH,BN</t>
  </si>
  <si>
    <t>BH,JV</t>
  </si>
  <si>
    <t>4 TON 57'S /DENSE</t>
  </si>
  <si>
    <t>1/2 TON DENSE GRADE</t>
  </si>
  <si>
    <t>JV,BN,AO</t>
  </si>
  <si>
    <t>INVENTORY EXP</t>
  </si>
  <si>
    <t>MISC MATERIALS</t>
  </si>
  <si>
    <t>CAPITAL LABOR</t>
  </si>
  <si>
    <t>EQUIPMENT CHRGS</t>
  </si>
  <si>
    <t>Total Inventory &amp; Misc Materials</t>
  </si>
  <si>
    <t>LESS:  Misc Materials</t>
  </si>
  <si>
    <t>Inventory expense</t>
  </si>
  <si>
    <t>Does not include hours for monitoring and following up on JSJ work</t>
  </si>
  <si>
    <t>DESCRIPTION</t>
  </si>
  <si>
    <t>DATE</t>
  </si>
  <si>
    <t>PART #</t>
  </si>
  <si>
    <t>COST</t>
  </si>
  <si>
    <t>EMPLOYEES</t>
  </si>
  <si>
    <t>TRUCKS</t>
  </si>
  <si>
    <t>MAN</t>
  </si>
  <si>
    <t>HRS</t>
  </si>
  <si>
    <t>EQUIPMENT HOURS TO CAPITALIZE</t>
  </si>
  <si>
    <t>PWWC INVESTMENT IN NEW WATER LINE PROJECT - FY2019</t>
  </si>
  <si>
    <t>FIXED ASSETS - WATER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</si>
</sst>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2" applyFont="1" applyFill="1"/>
    <xf numFmtId="43" fontId="4" fillId="0" borderId="0" xfId="1" applyFont="1" applyFill="1"/>
    <xf numFmtId="43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4" fontId="5" fillId="0" borderId="0" xfId="2" applyFont="1" applyFill="1"/>
    <xf numFmtId="43" fontId="5" fillId="0" borderId="0" xfId="1" applyFont="1" applyFill="1"/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9"/>
  <sheetViews>
    <sheetView tabSelected="1" topLeftCell="A13" workbookViewId="0">
      <selection activeCell="E193" sqref="E193"/>
    </sheetView>
  </sheetViews>
  <sheetFormatPr defaultRowHeight="11.25" x14ac:dyDescent="0.2"/>
  <cols>
    <col min="1" max="1" width="20.42578125" style="1" bestFit="1" customWidth="1"/>
    <col min="2" max="2" width="8" style="2" customWidth="1"/>
    <col min="3" max="3" width="15.5703125" style="1" bestFit="1" customWidth="1"/>
    <col min="4" max="4" width="9.5703125" style="3" bestFit="1" customWidth="1"/>
    <col min="5" max="5" width="8.7109375" style="4" bestFit="1" customWidth="1"/>
    <col min="6" max="6" width="15.85546875" style="1" bestFit="1" customWidth="1"/>
    <col min="7" max="10" width="8.7109375" style="1" bestFit="1" customWidth="1"/>
    <col min="11" max="11" width="7.7109375" style="1" bestFit="1" customWidth="1"/>
    <col min="12" max="16384" width="9.140625" style="1"/>
  </cols>
  <sheetData>
    <row r="1" spans="1:11" x14ac:dyDescent="0.2">
      <c r="A1" s="15" t="s">
        <v>168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">
      <c r="E2" s="5" t="s">
        <v>165</v>
      </c>
      <c r="G2" s="15" t="s">
        <v>167</v>
      </c>
      <c r="H2" s="15"/>
      <c r="I2" s="15"/>
      <c r="J2" s="15"/>
      <c r="K2" s="15"/>
    </row>
    <row r="3" spans="1:11" s="9" customFormat="1" x14ac:dyDescent="0.2">
      <c r="A3" s="6" t="s">
        <v>159</v>
      </c>
      <c r="B3" s="6" t="s">
        <v>160</v>
      </c>
      <c r="C3" s="6" t="s">
        <v>161</v>
      </c>
      <c r="D3" s="7" t="s">
        <v>162</v>
      </c>
      <c r="E3" s="8" t="s">
        <v>166</v>
      </c>
      <c r="F3" s="6" t="s">
        <v>163</v>
      </c>
      <c r="G3" s="6" t="s">
        <v>164</v>
      </c>
      <c r="H3" s="6" t="s">
        <v>68</v>
      </c>
      <c r="I3" s="6" t="s">
        <v>69</v>
      </c>
      <c r="J3" s="6" t="s">
        <v>70</v>
      </c>
      <c r="K3" s="6" t="s">
        <v>128</v>
      </c>
    </row>
    <row r="4" spans="1:11" x14ac:dyDescent="0.2">
      <c r="A4" s="1" t="s">
        <v>41</v>
      </c>
      <c r="B4" s="2">
        <v>92418</v>
      </c>
      <c r="C4" s="1" t="s">
        <v>42</v>
      </c>
      <c r="D4" s="3">
        <v>79.680000000000007</v>
      </c>
      <c r="E4" s="4">
        <v>2</v>
      </c>
      <c r="F4" s="1" t="s">
        <v>60</v>
      </c>
    </row>
    <row r="5" spans="1:11" x14ac:dyDescent="0.2">
      <c r="A5" s="1" t="s">
        <v>2</v>
      </c>
      <c r="B5" s="2">
        <v>102618</v>
      </c>
      <c r="C5" s="1" t="s">
        <v>43</v>
      </c>
      <c r="D5" s="3">
        <v>16.54</v>
      </c>
      <c r="E5" s="4">
        <v>1</v>
      </c>
      <c r="F5" s="1" t="s">
        <v>60</v>
      </c>
      <c r="G5" s="1">
        <v>1</v>
      </c>
    </row>
    <row r="6" spans="1:11" x14ac:dyDescent="0.2">
      <c r="A6" s="1" t="s">
        <v>44</v>
      </c>
      <c r="B6" s="2">
        <v>102918</v>
      </c>
      <c r="C6" s="1" t="s">
        <v>42</v>
      </c>
      <c r="D6" s="3">
        <v>72.63</v>
      </c>
      <c r="E6" s="4">
        <v>0</v>
      </c>
      <c r="F6" s="1" t="s">
        <v>61</v>
      </c>
    </row>
    <row r="7" spans="1:11" x14ac:dyDescent="0.2">
      <c r="A7" s="1" t="s">
        <v>102</v>
      </c>
      <c r="B7" s="2">
        <v>121119</v>
      </c>
      <c r="C7" s="1" t="s">
        <v>103</v>
      </c>
      <c r="D7" s="3">
        <v>374</v>
      </c>
      <c r="E7" s="4">
        <v>8</v>
      </c>
      <c r="F7" s="1" t="s">
        <v>104</v>
      </c>
      <c r="G7" s="1">
        <v>2</v>
      </c>
      <c r="H7" s="1">
        <v>2</v>
      </c>
    </row>
    <row r="8" spans="1:11" x14ac:dyDescent="0.2">
      <c r="A8" s="1" t="s">
        <v>2</v>
      </c>
      <c r="B8" s="2">
        <v>11119</v>
      </c>
      <c r="C8" s="1" t="s">
        <v>3</v>
      </c>
      <c r="D8" s="3">
        <v>7.34</v>
      </c>
      <c r="E8" s="4">
        <v>2</v>
      </c>
      <c r="F8" s="1" t="s">
        <v>60</v>
      </c>
      <c r="G8" s="1">
        <v>2</v>
      </c>
    </row>
    <row r="9" spans="1:11" x14ac:dyDescent="0.2">
      <c r="A9" s="1" t="s">
        <v>2</v>
      </c>
      <c r="B9" s="2">
        <v>11119</v>
      </c>
      <c r="C9" s="1" t="s">
        <v>4</v>
      </c>
      <c r="D9" s="3">
        <v>45.71</v>
      </c>
    </row>
    <row r="10" spans="1:11" x14ac:dyDescent="0.2">
      <c r="A10" s="1" t="s">
        <v>5</v>
      </c>
      <c r="B10" s="2">
        <v>12319</v>
      </c>
      <c r="C10" s="1" t="s">
        <v>6</v>
      </c>
      <c r="D10" s="3">
        <v>31.71</v>
      </c>
      <c r="E10" s="4">
        <v>0</v>
      </c>
      <c r="F10" s="1" t="s">
        <v>62</v>
      </c>
    </row>
    <row r="11" spans="1:11" x14ac:dyDescent="0.2">
      <c r="A11" s="1" t="s">
        <v>5</v>
      </c>
      <c r="B11" s="2">
        <v>12319</v>
      </c>
      <c r="C11" s="1" t="s">
        <v>7</v>
      </c>
      <c r="D11" s="3">
        <v>59.36</v>
      </c>
    </row>
    <row r="12" spans="1:11" x14ac:dyDescent="0.2">
      <c r="A12" s="1" t="s">
        <v>8</v>
      </c>
      <c r="B12" s="2">
        <v>20419</v>
      </c>
      <c r="C12" s="1" t="s">
        <v>9</v>
      </c>
      <c r="D12" s="3">
        <v>65.36</v>
      </c>
      <c r="E12" s="4">
        <v>0</v>
      </c>
      <c r="F12" s="1" t="s">
        <v>62</v>
      </c>
    </row>
    <row r="13" spans="1:11" x14ac:dyDescent="0.2">
      <c r="A13" s="1" t="s">
        <v>10</v>
      </c>
      <c r="B13" s="2">
        <v>22619</v>
      </c>
      <c r="C13" s="1" t="s">
        <v>11</v>
      </c>
      <c r="D13" s="3">
        <v>50.83</v>
      </c>
      <c r="E13" s="4">
        <v>0</v>
      </c>
      <c r="F13" s="1" t="s">
        <v>62</v>
      </c>
    </row>
    <row r="14" spans="1:11" x14ac:dyDescent="0.2">
      <c r="A14" s="1" t="s">
        <v>105</v>
      </c>
      <c r="B14" s="2">
        <v>22019</v>
      </c>
      <c r="C14" s="1" t="s">
        <v>106</v>
      </c>
      <c r="D14" s="3">
        <v>30.6</v>
      </c>
      <c r="E14" s="4">
        <v>6</v>
      </c>
      <c r="F14" s="1" t="s">
        <v>107</v>
      </c>
      <c r="I14" s="1">
        <v>2</v>
      </c>
    </row>
    <row r="15" spans="1:11" x14ac:dyDescent="0.2">
      <c r="A15" s="1" t="s">
        <v>12</v>
      </c>
      <c r="B15" s="2">
        <v>22819</v>
      </c>
      <c r="C15" s="1" t="s">
        <v>13</v>
      </c>
      <c r="D15" s="3">
        <v>30.74</v>
      </c>
      <c r="E15" s="4">
        <v>6</v>
      </c>
      <c r="F15" s="1" t="s">
        <v>101</v>
      </c>
      <c r="G15" s="1">
        <v>2</v>
      </c>
      <c r="H15" s="1">
        <v>2</v>
      </c>
    </row>
    <row r="16" spans="1:11" x14ac:dyDescent="0.2">
      <c r="A16" s="1" t="s">
        <v>12</v>
      </c>
      <c r="B16" s="2">
        <v>22819</v>
      </c>
      <c r="C16" s="1" t="s">
        <v>14</v>
      </c>
      <c r="D16" s="3">
        <v>2.65</v>
      </c>
    </row>
    <row r="17" spans="1:10" x14ac:dyDescent="0.2">
      <c r="A17" s="1" t="s">
        <v>15</v>
      </c>
      <c r="B17" s="2">
        <v>22819</v>
      </c>
      <c r="C17" s="1" t="s">
        <v>16</v>
      </c>
      <c r="D17" s="3">
        <v>2.78</v>
      </c>
    </row>
    <row r="18" spans="1:10" x14ac:dyDescent="0.2">
      <c r="A18" s="1" t="s">
        <v>15</v>
      </c>
      <c r="B18" s="2">
        <v>22819</v>
      </c>
      <c r="C18" s="1" t="s">
        <v>108</v>
      </c>
      <c r="D18" s="3">
        <v>10.199999999999999</v>
      </c>
    </row>
    <row r="19" spans="1:10" x14ac:dyDescent="0.2">
      <c r="A19" s="1" t="s">
        <v>17</v>
      </c>
      <c r="B19" s="2">
        <v>22819</v>
      </c>
      <c r="C19" s="1" t="s">
        <v>18</v>
      </c>
      <c r="D19" s="3">
        <v>18.07</v>
      </c>
      <c r="E19" s="4">
        <v>4</v>
      </c>
      <c r="F19" s="1" t="s">
        <v>63</v>
      </c>
    </row>
    <row r="20" spans="1:10" x14ac:dyDescent="0.2">
      <c r="A20" s="1" t="s">
        <v>19</v>
      </c>
      <c r="B20" s="2">
        <v>22819</v>
      </c>
      <c r="C20" s="1" t="s">
        <v>20</v>
      </c>
      <c r="D20" s="3">
        <v>16.13</v>
      </c>
    </row>
    <row r="21" spans="1:10" x14ac:dyDescent="0.2">
      <c r="A21" s="1" t="s">
        <v>21</v>
      </c>
      <c r="B21" s="2">
        <v>31119</v>
      </c>
      <c r="C21" s="1" t="s">
        <v>22</v>
      </c>
      <c r="D21" s="3">
        <v>46.14</v>
      </c>
      <c r="E21" s="4">
        <v>1</v>
      </c>
      <c r="F21" s="1" t="s">
        <v>64</v>
      </c>
      <c r="G21" s="1">
        <v>1</v>
      </c>
    </row>
    <row r="22" spans="1:10" x14ac:dyDescent="0.2">
      <c r="A22" s="1" t="s">
        <v>23</v>
      </c>
      <c r="B22" s="2">
        <v>32119</v>
      </c>
      <c r="C22" s="1" t="s">
        <v>20</v>
      </c>
      <c r="D22" s="3">
        <v>32.26</v>
      </c>
      <c r="E22" s="4">
        <v>1</v>
      </c>
      <c r="F22" s="1" t="s">
        <v>65</v>
      </c>
    </row>
    <row r="23" spans="1:10" x14ac:dyDescent="0.2">
      <c r="A23" s="1" t="s">
        <v>23</v>
      </c>
      <c r="B23" s="2">
        <v>32119</v>
      </c>
      <c r="C23" s="1" t="s">
        <v>24</v>
      </c>
      <c r="D23" s="3">
        <v>24.7</v>
      </c>
      <c r="E23" s="4">
        <v>9</v>
      </c>
      <c r="F23" s="1" t="s">
        <v>66</v>
      </c>
    </row>
    <row r="24" spans="1:10" x14ac:dyDescent="0.2">
      <c r="A24" s="1" t="s">
        <v>25</v>
      </c>
      <c r="B24" s="2">
        <v>32619</v>
      </c>
      <c r="C24" s="1" t="s">
        <v>26</v>
      </c>
      <c r="D24" s="3">
        <v>33.97</v>
      </c>
      <c r="E24" s="4">
        <v>36</v>
      </c>
      <c r="F24" s="1" t="s">
        <v>100</v>
      </c>
      <c r="G24" s="1">
        <v>12</v>
      </c>
      <c r="H24" s="1">
        <v>2</v>
      </c>
      <c r="I24" s="1">
        <v>6</v>
      </c>
      <c r="J24" s="1">
        <v>6</v>
      </c>
    </row>
    <row r="25" spans="1:10" x14ac:dyDescent="0.2">
      <c r="A25" s="1" t="s">
        <v>25</v>
      </c>
      <c r="B25" s="2">
        <v>32619</v>
      </c>
      <c r="C25" s="1" t="s">
        <v>3</v>
      </c>
      <c r="D25" s="3">
        <v>14.68</v>
      </c>
    </row>
    <row r="26" spans="1:10" x14ac:dyDescent="0.2">
      <c r="A26" s="1" t="s">
        <v>25</v>
      </c>
      <c r="B26" s="2">
        <v>32619</v>
      </c>
      <c r="C26" s="1" t="s">
        <v>27</v>
      </c>
      <c r="D26" s="3">
        <v>27.52</v>
      </c>
    </row>
    <row r="27" spans="1:10" x14ac:dyDescent="0.2">
      <c r="A27" s="1" t="s">
        <v>25</v>
      </c>
      <c r="B27" s="2">
        <v>32619</v>
      </c>
      <c r="C27" s="1" t="s">
        <v>28</v>
      </c>
      <c r="D27" s="3">
        <v>37.82</v>
      </c>
    </row>
    <row r="28" spans="1:10" x14ac:dyDescent="0.2">
      <c r="A28" s="1" t="s">
        <v>25</v>
      </c>
      <c r="B28" s="2">
        <v>32619</v>
      </c>
      <c r="C28" s="1" t="s">
        <v>29</v>
      </c>
      <c r="D28" s="3">
        <v>422.59</v>
      </c>
    </row>
    <row r="29" spans="1:10" x14ac:dyDescent="0.2">
      <c r="A29" s="1" t="s">
        <v>25</v>
      </c>
      <c r="B29" s="2">
        <v>32619</v>
      </c>
      <c r="C29" s="1" t="s">
        <v>30</v>
      </c>
      <c r="D29" s="3">
        <v>65.36</v>
      </c>
    </row>
    <row r="30" spans="1:10" x14ac:dyDescent="0.2">
      <c r="A30" s="1" t="s">
        <v>25</v>
      </c>
      <c r="B30" s="2">
        <v>32619</v>
      </c>
      <c r="C30" s="1" t="s">
        <v>31</v>
      </c>
      <c r="D30" s="3">
        <v>185.81</v>
      </c>
    </row>
    <row r="31" spans="1:10" x14ac:dyDescent="0.2">
      <c r="A31" s="1" t="s">
        <v>25</v>
      </c>
      <c r="B31" s="2">
        <v>32619</v>
      </c>
      <c r="C31" s="1" t="s">
        <v>32</v>
      </c>
      <c r="D31" s="3">
        <v>36.58</v>
      </c>
    </row>
    <row r="32" spans="1:10" x14ac:dyDescent="0.2">
      <c r="A32" s="1" t="s">
        <v>25</v>
      </c>
      <c r="B32" s="2">
        <v>32619</v>
      </c>
      <c r="C32" s="1" t="s">
        <v>33</v>
      </c>
      <c r="D32" s="3">
        <v>40.520000000000003</v>
      </c>
    </row>
    <row r="33" spans="1:10" x14ac:dyDescent="0.2">
      <c r="A33" s="1" t="s">
        <v>25</v>
      </c>
      <c r="B33" s="2">
        <v>32619</v>
      </c>
      <c r="C33" s="1" t="s">
        <v>34</v>
      </c>
      <c r="D33" s="3">
        <v>182.69</v>
      </c>
    </row>
    <row r="34" spans="1:10" x14ac:dyDescent="0.2">
      <c r="A34" s="1" t="s">
        <v>25</v>
      </c>
      <c r="B34" s="2">
        <v>32619</v>
      </c>
      <c r="C34" s="1" t="s">
        <v>35</v>
      </c>
      <c r="D34" s="3">
        <v>12.95</v>
      </c>
    </row>
    <row r="35" spans="1:10" x14ac:dyDescent="0.2">
      <c r="A35" s="1" t="s">
        <v>25</v>
      </c>
      <c r="B35" s="2">
        <v>32619</v>
      </c>
      <c r="C35" s="1" t="s">
        <v>36</v>
      </c>
      <c r="D35" s="3">
        <v>18.8</v>
      </c>
    </row>
    <row r="36" spans="1:10" x14ac:dyDescent="0.2">
      <c r="A36" s="1" t="s">
        <v>25</v>
      </c>
      <c r="B36" s="2">
        <v>32519</v>
      </c>
      <c r="C36" s="1" t="s">
        <v>110</v>
      </c>
      <c r="D36" s="3">
        <f>4.95*2</f>
        <v>9.9</v>
      </c>
    </row>
    <row r="37" spans="1:10" x14ac:dyDescent="0.2">
      <c r="A37" s="1" t="s">
        <v>25</v>
      </c>
      <c r="B37" s="2">
        <v>32519</v>
      </c>
      <c r="C37" s="1" t="s">
        <v>112</v>
      </c>
      <c r="D37" s="3">
        <v>51</v>
      </c>
    </row>
    <row r="38" spans="1:10" x14ac:dyDescent="0.2">
      <c r="A38" s="1" t="s">
        <v>25</v>
      </c>
      <c r="B38" s="2">
        <v>32519</v>
      </c>
      <c r="C38" s="1" t="s">
        <v>111</v>
      </c>
      <c r="D38" s="3">
        <v>88</v>
      </c>
    </row>
    <row r="39" spans="1:10" x14ac:dyDescent="0.2">
      <c r="A39" s="1" t="s">
        <v>37</v>
      </c>
      <c r="B39" s="2">
        <v>32619</v>
      </c>
      <c r="C39" s="1" t="s">
        <v>38</v>
      </c>
      <c r="D39" s="3">
        <v>137.22</v>
      </c>
      <c r="E39" s="4">
        <v>15</v>
      </c>
      <c r="F39" s="1" t="s">
        <v>67</v>
      </c>
      <c r="G39" s="1">
        <v>6</v>
      </c>
      <c r="I39" s="1">
        <v>3</v>
      </c>
      <c r="J39" s="1">
        <v>3</v>
      </c>
    </row>
    <row r="40" spans="1:10" x14ac:dyDescent="0.2">
      <c r="A40" s="1" t="s">
        <v>37</v>
      </c>
      <c r="B40" s="2">
        <v>32619</v>
      </c>
      <c r="C40" s="1" t="s">
        <v>39</v>
      </c>
      <c r="D40" s="3">
        <v>173.31</v>
      </c>
    </row>
    <row r="41" spans="1:10" x14ac:dyDescent="0.2">
      <c r="A41" s="1" t="s">
        <v>37</v>
      </c>
      <c r="B41" s="2">
        <v>32619</v>
      </c>
      <c r="C41" s="1" t="s">
        <v>40</v>
      </c>
      <c r="D41" s="3">
        <v>25.37</v>
      </c>
    </row>
    <row r="42" spans="1:10" x14ac:dyDescent="0.2">
      <c r="A42" s="1" t="s">
        <v>37</v>
      </c>
      <c r="B42" s="2">
        <v>32519</v>
      </c>
      <c r="C42" s="1" t="s">
        <v>106</v>
      </c>
      <c r="D42" s="3">
        <v>30.6</v>
      </c>
    </row>
    <row r="43" spans="1:10" x14ac:dyDescent="0.2">
      <c r="A43" s="1" t="s">
        <v>37</v>
      </c>
      <c r="B43" s="2">
        <v>32519</v>
      </c>
      <c r="C43" s="1" t="s">
        <v>109</v>
      </c>
      <c r="D43" s="3">
        <v>77</v>
      </c>
    </row>
    <row r="44" spans="1:10" x14ac:dyDescent="0.2">
      <c r="A44" s="1" t="s">
        <v>105</v>
      </c>
      <c r="B44" s="2">
        <v>32719</v>
      </c>
      <c r="C44" s="1" t="s">
        <v>115</v>
      </c>
      <c r="D44" s="3">
        <v>20.399999999999999</v>
      </c>
      <c r="E44" s="4">
        <v>14</v>
      </c>
      <c r="F44" s="1" t="s">
        <v>117</v>
      </c>
      <c r="G44" s="1">
        <v>7</v>
      </c>
      <c r="H44" s="1">
        <v>7</v>
      </c>
    </row>
    <row r="45" spans="1:10" x14ac:dyDescent="0.2">
      <c r="A45" s="1" t="s">
        <v>105</v>
      </c>
      <c r="B45" s="2">
        <v>32719</v>
      </c>
      <c r="C45" s="1" t="s">
        <v>116</v>
      </c>
      <c r="D45" s="3">
        <v>55</v>
      </c>
    </row>
    <row r="46" spans="1:10" x14ac:dyDescent="0.2">
      <c r="A46" s="1" t="s">
        <v>71</v>
      </c>
      <c r="B46" s="2">
        <v>40819</v>
      </c>
      <c r="C46" s="1" t="s">
        <v>72</v>
      </c>
      <c r="D46" s="3">
        <v>71.63</v>
      </c>
      <c r="E46" s="4">
        <v>2</v>
      </c>
      <c r="F46" s="1" t="s">
        <v>66</v>
      </c>
      <c r="G46" s="1">
        <v>1</v>
      </c>
    </row>
    <row r="47" spans="1:10" x14ac:dyDescent="0.2">
      <c r="A47" s="1" t="s">
        <v>71</v>
      </c>
      <c r="B47" s="2">
        <v>40819</v>
      </c>
      <c r="C47" s="1" t="s">
        <v>53</v>
      </c>
      <c r="D47" s="3">
        <v>47.5</v>
      </c>
    </row>
    <row r="48" spans="1:10" x14ac:dyDescent="0.2">
      <c r="A48" s="1" t="s">
        <v>71</v>
      </c>
      <c r="B48" s="2">
        <v>40819</v>
      </c>
      <c r="C48" s="1" t="s">
        <v>73</v>
      </c>
      <c r="D48" s="3">
        <v>17.68</v>
      </c>
    </row>
    <row r="49" spans="1:10" x14ac:dyDescent="0.2">
      <c r="A49" s="1" t="s">
        <v>71</v>
      </c>
      <c r="B49" s="2">
        <v>40819</v>
      </c>
      <c r="C49" s="1" t="s">
        <v>52</v>
      </c>
      <c r="D49" s="3">
        <v>2.94</v>
      </c>
    </row>
    <row r="50" spans="1:10" x14ac:dyDescent="0.2">
      <c r="A50" s="1" t="s">
        <v>74</v>
      </c>
      <c r="B50" s="2">
        <v>41119</v>
      </c>
      <c r="C50" s="1" t="s">
        <v>46</v>
      </c>
      <c r="D50" s="3">
        <v>42.56</v>
      </c>
    </row>
    <row r="51" spans="1:10" x14ac:dyDescent="0.2">
      <c r="A51" s="1" t="s">
        <v>118</v>
      </c>
      <c r="B51" s="2">
        <v>41119</v>
      </c>
      <c r="C51" s="1" t="s">
        <v>47</v>
      </c>
      <c r="D51" s="3">
        <v>144.06</v>
      </c>
      <c r="E51" s="4">
        <v>0</v>
      </c>
      <c r="F51" s="1" t="s">
        <v>60</v>
      </c>
    </row>
    <row r="52" spans="1:10" x14ac:dyDescent="0.2">
      <c r="A52" s="1" t="s">
        <v>75</v>
      </c>
      <c r="B52" s="2">
        <v>41119</v>
      </c>
      <c r="C52" s="1" t="s">
        <v>42</v>
      </c>
      <c r="D52" s="3">
        <v>62.43</v>
      </c>
      <c r="E52" s="4">
        <v>0</v>
      </c>
      <c r="F52" s="1" t="s">
        <v>61</v>
      </c>
    </row>
    <row r="53" spans="1:10" x14ac:dyDescent="0.2">
      <c r="A53" s="1" t="s">
        <v>76</v>
      </c>
      <c r="B53" s="2">
        <v>42519</v>
      </c>
      <c r="C53" s="1" t="s">
        <v>26</v>
      </c>
      <c r="D53" s="3">
        <v>33.979999999999997</v>
      </c>
      <c r="E53" s="4">
        <v>20</v>
      </c>
      <c r="F53" s="1" t="s">
        <v>113</v>
      </c>
      <c r="G53" s="1">
        <v>4</v>
      </c>
      <c r="I53" s="1">
        <v>4</v>
      </c>
      <c r="J53" s="1">
        <v>1</v>
      </c>
    </row>
    <row r="54" spans="1:10" x14ac:dyDescent="0.2">
      <c r="A54" s="1" t="s">
        <v>76</v>
      </c>
      <c r="B54" s="2">
        <v>42519</v>
      </c>
      <c r="C54" s="1" t="s">
        <v>28</v>
      </c>
      <c r="D54" s="3">
        <v>75.63</v>
      </c>
    </row>
    <row r="55" spans="1:10" x14ac:dyDescent="0.2">
      <c r="A55" s="1" t="s">
        <v>76</v>
      </c>
      <c r="B55" s="2">
        <v>42519</v>
      </c>
      <c r="C55" s="1" t="s">
        <v>3</v>
      </c>
      <c r="D55" s="3">
        <v>11.01</v>
      </c>
    </row>
    <row r="56" spans="1:10" x14ac:dyDescent="0.2">
      <c r="A56" s="1" t="s">
        <v>76</v>
      </c>
      <c r="B56" s="2">
        <v>42519</v>
      </c>
      <c r="C56" s="1" t="s">
        <v>35</v>
      </c>
      <c r="D56" s="3">
        <v>10.36</v>
      </c>
    </row>
    <row r="57" spans="1:10" x14ac:dyDescent="0.2">
      <c r="A57" s="1" t="s">
        <v>76</v>
      </c>
      <c r="B57" s="2">
        <v>42519</v>
      </c>
      <c r="C57" s="1" t="s">
        <v>31</v>
      </c>
      <c r="D57" s="3">
        <v>371.63</v>
      </c>
    </row>
    <row r="58" spans="1:10" x14ac:dyDescent="0.2">
      <c r="A58" s="1" t="s">
        <v>76</v>
      </c>
      <c r="B58" s="2">
        <v>42519</v>
      </c>
      <c r="C58" s="1" t="s">
        <v>29</v>
      </c>
      <c r="D58" s="3">
        <v>422.59</v>
      </c>
    </row>
    <row r="59" spans="1:10" x14ac:dyDescent="0.2">
      <c r="A59" s="1" t="s">
        <v>76</v>
      </c>
      <c r="B59" s="2">
        <v>32219</v>
      </c>
      <c r="C59" s="1" t="s">
        <v>108</v>
      </c>
      <c r="D59" s="3">
        <v>10.199999999999999</v>
      </c>
    </row>
    <row r="60" spans="1:10" x14ac:dyDescent="0.2">
      <c r="A60" s="1" t="s">
        <v>76</v>
      </c>
      <c r="B60" s="2">
        <v>32219</v>
      </c>
      <c r="C60" s="1" t="s">
        <v>114</v>
      </c>
      <c r="D60" s="3">
        <v>33</v>
      </c>
    </row>
    <row r="61" spans="1:10" x14ac:dyDescent="0.2">
      <c r="A61" s="1" t="s">
        <v>77</v>
      </c>
      <c r="B61" s="2">
        <v>42519</v>
      </c>
      <c r="C61" s="1" t="s">
        <v>28</v>
      </c>
      <c r="D61" s="3">
        <v>37.82</v>
      </c>
      <c r="E61" s="4">
        <v>9</v>
      </c>
      <c r="F61" s="1" t="s">
        <v>66</v>
      </c>
      <c r="G61" s="1">
        <v>3</v>
      </c>
      <c r="I61" s="1">
        <v>3</v>
      </c>
      <c r="J61" s="1">
        <v>1</v>
      </c>
    </row>
    <row r="62" spans="1:10" x14ac:dyDescent="0.2">
      <c r="A62" s="1" t="s">
        <v>77</v>
      </c>
      <c r="B62" s="2">
        <v>42519</v>
      </c>
      <c r="C62" s="1" t="s">
        <v>35</v>
      </c>
      <c r="D62" s="3">
        <v>10.36</v>
      </c>
    </row>
    <row r="63" spans="1:10" x14ac:dyDescent="0.2">
      <c r="A63" s="1" t="s">
        <v>78</v>
      </c>
      <c r="B63" s="2">
        <v>42519</v>
      </c>
      <c r="C63" s="1" t="s">
        <v>31</v>
      </c>
      <c r="D63" s="3">
        <v>185.81</v>
      </c>
    </row>
    <row r="64" spans="1:10" x14ac:dyDescent="0.2">
      <c r="A64" s="1" t="s">
        <v>78</v>
      </c>
      <c r="B64" s="2">
        <v>32019</v>
      </c>
      <c r="C64" s="1" t="s">
        <v>114</v>
      </c>
      <c r="D64" s="3">
        <v>33</v>
      </c>
    </row>
    <row r="65" spans="1:11" x14ac:dyDescent="0.2">
      <c r="A65" s="1" t="s">
        <v>78</v>
      </c>
      <c r="B65" s="2">
        <v>32019</v>
      </c>
      <c r="C65" s="1" t="s">
        <v>108</v>
      </c>
      <c r="D65" s="3">
        <v>10.199999999999999</v>
      </c>
    </row>
    <row r="66" spans="1:11" x14ac:dyDescent="0.2">
      <c r="A66" s="1" t="s">
        <v>119</v>
      </c>
      <c r="B66" s="2">
        <v>41519</v>
      </c>
      <c r="C66" s="1" t="s">
        <v>120</v>
      </c>
      <c r="D66" s="3">
        <f>3*66</f>
        <v>198</v>
      </c>
      <c r="E66" s="4">
        <v>7</v>
      </c>
      <c r="F66" s="1" t="s">
        <v>121</v>
      </c>
      <c r="G66" s="1">
        <v>1</v>
      </c>
      <c r="J66" s="1">
        <v>1</v>
      </c>
    </row>
    <row r="67" spans="1:11" x14ac:dyDescent="0.2">
      <c r="A67" s="1" t="s">
        <v>122</v>
      </c>
      <c r="B67" s="2">
        <v>41619</v>
      </c>
      <c r="C67" s="1" t="s">
        <v>120</v>
      </c>
      <c r="D67" s="3">
        <f>3*66</f>
        <v>198</v>
      </c>
      <c r="E67" s="4">
        <v>7</v>
      </c>
      <c r="F67" s="1" t="s">
        <v>121</v>
      </c>
      <c r="G67" s="1">
        <v>1</v>
      </c>
      <c r="J67" s="1">
        <v>1</v>
      </c>
    </row>
    <row r="68" spans="1:11" x14ac:dyDescent="0.2">
      <c r="A68" s="1" t="s">
        <v>125</v>
      </c>
      <c r="B68" s="2">
        <v>41619</v>
      </c>
      <c r="C68" s="1" t="s">
        <v>126</v>
      </c>
      <c r="D68" s="3">
        <v>66</v>
      </c>
      <c r="E68" s="4">
        <v>7</v>
      </c>
      <c r="F68" s="1" t="s">
        <v>121</v>
      </c>
      <c r="G68" s="1">
        <v>1</v>
      </c>
      <c r="J68" s="1">
        <v>1</v>
      </c>
    </row>
    <row r="69" spans="1:11" x14ac:dyDescent="0.2">
      <c r="A69" s="1" t="s">
        <v>79</v>
      </c>
      <c r="B69" s="2">
        <v>42519</v>
      </c>
      <c r="C69" s="1" t="s">
        <v>57</v>
      </c>
      <c r="D69" s="3">
        <v>13.14</v>
      </c>
      <c r="E69" s="4">
        <v>0</v>
      </c>
      <c r="F69" s="1" t="s">
        <v>62</v>
      </c>
    </row>
    <row r="70" spans="1:11" x14ac:dyDescent="0.2">
      <c r="A70" s="1" t="s">
        <v>123</v>
      </c>
      <c r="B70" s="2">
        <v>51619</v>
      </c>
      <c r="C70" s="1" t="s">
        <v>124</v>
      </c>
      <c r="D70" s="3">
        <v>42.12</v>
      </c>
      <c r="E70" s="4">
        <v>2</v>
      </c>
      <c r="F70" s="1" t="s">
        <v>62</v>
      </c>
      <c r="G70" s="1">
        <v>2</v>
      </c>
    </row>
    <row r="71" spans="1:11" x14ac:dyDescent="0.2">
      <c r="A71" s="1" t="s">
        <v>80</v>
      </c>
      <c r="B71" s="2">
        <v>50119</v>
      </c>
      <c r="C71" s="1" t="s">
        <v>52</v>
      </c>
      <c r="D71" s="3">
        <v>45.93</v>
      </c>
    </row>
    <row r="72" spans="1:11" x14ac:dyDescent="0.2">
      <c r="A72" s="1" t="s">
        <v>80</v>
      </c>
      <c r="B72" s="2">
        <v>11619</v>
      </c>
      <c r="C72" s="1" t="s">
        <v>108</v>
      </c>
      <c r="D72" s="3">
        <v>10.199999999999999</v>
      </c>
      <c r="E72" s="4">
        <v>15</v>
      </c>
      <c r="F72" s="1" t="s">
        <v>127</v>
      </c>
      <c r="G72" s="1">
        <v>5</v>
      </c>
      <c r="H72" s="1">
        <v>5</v>
      </c>
      <c r="J72" s="1">
        <v>2</v>
      </c>
      <c r="K72" s="1">
        <v>4</v>
      </c>
    </row>
    <row r="73" spans="1:11" x14ac:dyDescent="0.2">
      <c r="A73" s="1" t="s">
        <v>80</v>
      </c>
      <c r="B73" s="2">
        <v>11619</v>
      </c>
      <c r="C73" s="1" t="s">
        <v>129</v>
      </c>
      <c r="D73" s="3">
        <v>0</v>
      </c>
    </row>
    <row r="74" spans="1:11" x14ac:dyDescent="0.2">
      <c r="A74" s="1" t="s">
        <v>80</v>
      </c>
      <c r="B74" s="2">
        <v>50119</v>
      </c>
      <c r="C74" s="1" t="s">
        <v>7</v>
      </c>
      <c r="D74" s="3">
        <v>52.01</v>
      </c>
      <c r="E74" s="4">
        <v>12</v>
      </c>
      <c r="F74" s="1" t="s">
        <v>130</v>
      </c>
      <c r="G74" s="1">
        <v>4</v>
      </c>
      <c r="H74" s="1">
        <v>4</v>
      </c>
      <c r="K74" s="1">
        <v>2</v>
      </c>
    </row>
    <row r="75" spans="1:11" x14ac:dyDescent="0.2">
      <c r="A75" s="1" t="s">
        <v>80</v>
      </c>
      <c r="B75" s="2">
        <v>50119</v>
      </c>
      <c r="C75" s="1" t="s">
        <v>6</v>
      </c>
      <c r="D75" s="3">
        <v>27.2</v>
      </c>
    </row>
    <row r="76" spans="1:11" x14ac:dyDescent="0.2">
      <c r="A76" s="1" t="s">
        <v>80</v>
      </c>
      <c r="B76" s="2">
        <v>50119</v>
      </c>
      <c r="C76" s="1" t="s">
        <v>16</v>
      </c>
      <c r="D76" s="3">
        <v>12.51</v>
      </c>
    </row>
    <row r="77" spans="1:11" x14ac:dyDescent="0.2">
      <c r="A77" s="1" t="s">
        <v>80</v>
      </c>
      <c r="B77" s="2">
        <v>50119</v>
      </c>
      <c r="C77" s="1" t="s">
        <v>13</v>
      </c>
      <c r="D77" s="3">
        <v>30.74</v>
      </c>
    </row>
    <row r="78" spans="1:11" x14ac:dyDescent="0.2">
      <c r="A78" s="1" t="s">
        <v>80</v>
      </c>
      <c r="B78" s="2">
        <v>50119</v>
      </c>
      <c r="C78" s="1" t="s">
        <v>49</v>
      </c>
      <c r="D78" s="3">
        <v>18.7</v>
      </c>
    </row>
    <row r="79" spans="1:11" x14ac:dyDescent="0.2">
      <c r="A79" s="1" t="s">
        <v>80</v>
      </c>
      <c r="B79" s="2">
        <v>50119</v>
      </c>
      <c r="C79" s="1" t="s">
        <v>14</v>
      </c>
      <c r="D79" s="3">
        <v>15.89</v>
      </c>
    </row>
    <row r="80" spans="1:11" x14ac:dyDescent="0.2">
      <c r="A80" s="1" t="s">
        <v>80</v>
      </c>
      <c r="B80" s="2">
        <v>50119</v>
      </c>
      <c r="C80" s="1" t="s">
        <v>48</v>
      </c>
      <c r="D80" s="3">
        <v>268.64999999999998</v>
      </c>
    </row>
    <row r="81" spans="1:11" x14ac:dyDescent="0.2">
      <c r="A81" s="1" t="s">
        <v>80</v>
      </c>
      <c r="B81" s="2">
        <v>50119</v>
      </c>
      <c r="C81" s="1" t="s">
        <v>81</v>
      </c>
      <c r="D81" s="3">
        <v>35.159999999999997</v>
      </c>
    </row>
    <row r="82" spans="1:11" x14ac:dyDescent="0.2">
      <c r="A82" s="1" t="s">
        <v>21</v>
      </c>
      <c r="B82" s="2">
        <v>50719</v>
      </c>
      <c r="C82" s="1" t="s">
        <v>59</v>
      </c>
      <c r="D82" s="3">
        <v>167.4</v>
      </c>
      <c r="E82" s="4">
        <v>6</v>
      </c>
      <c r="F82" s="1" t="s">
        <v>146</v>
      </c>
      <c r="G82" s="1">
        <v>2</v>
      </c>
      <c r="H82" s="1">
        <v>1</v>
      </c>
    </row>
    <row r="83" spans="1:11" x14ac:dyDescent="0.2">
      <c r="A83" s="1" t="s">
        <v>82</v>
      </c>
      <c r="B83" s="2">
        <v>50819</v>
      </c>
      <c r="C83" s="1" t="s">
        <v>6</v>
      </c>
      <c r="D83" s="3">
        <v>27.2</v>
      </c>
    </row>
    <row r="84" spans="1:11" x14ac:dyDescent="0.2">
      <c r="A84" s="1" t="s">
        <v>82</v>
      </c>
      <c r="B84" s="2">
        <v>50819</v>
      </c>
      <c r="C84" s="1" t="s">
        <v>7</v>
      </c>
      <c r="D84" s="3">
        <v>52.01</v>
      </c>
    </row>
    <row r="85" spans="1:11" x14ac:dyDescent="0.2">
      <c r="A85" s="1" t="s">
        <v>82</v>
      </c>
      <c r="B85" s="2">
        <v>50819</v>
      </c>
      <c r="C85" s="1" t="s">
        <v>48</v>
      </c>
      <c r="D85" s="3">
        <v>134.32</v>
      </c>
    </row>
    <row r="86" spans="1:11" x14ac:dyDescent="0.2">
      <c r="A86" s="1" t="s">
        <v>82</v>
      </c>
      <c r="B86" s="2">
        <v>50819</v>
      </c>
      <c r="C86" s="1" t="s">
        <v>14</v>
      </c>
      <c r="D86" s="3">
        <v>6.62</v>
      </c>
    </row>
    <row r="87" spans="1:11" x14ac:dyDescent="0.2">
      <c r="A87" s="1" t="s">
        <v>82</v>
      </c>
      <c r="B87" s="2">
        <v>50819</v>
      </c>
      <c r="C87" s="1" t="s">
        <v>16</v>
      </c>
      <c r="D87" s="3">
        <v>4.17</v>
      </c>
    </row>
    <row r="88" spans="1:11" x14ac:dyDescent="0.2">
      <c r="A88" s="1" t="s">
        <v>82</v>
      </c>
      <c r="B88" s="2">
        <v>50819</v>
      </c>
      <c r="C88" s="1" t="s">
        <v>0</v>
      </c>
      <c r="D88" s="3">
        <v>37.57</v>
      </c>
    </row>
    <row r="89" spans="1:11" x14ac:dyDescent="0.2">
      <c r="A89" s="1" t="s">
        <v>82</v>
      </c>
      <c r="B89" s="2">
        <v>50819</v>
      </c>
      <c r="C89" s="1" t="s">
        <v>1</v>
      </c>
      <c r="D89" s="3">
        <v>30.47</v>
      </c>
    </row>
    <row r="90" spans="1:11" x14ac:dyDescent="0.2">
      <c r="A90" s="1" t="s">
        <v>82</v>
      </c>
      <c r="B90" s="2">
        <v>50319</v>
      </c>
      <c r="C90" s="1" t="s">
        <v>108</v>
      </c>
      <c r="D90" s="3">
        <v>10.199999999999999</v>
      </c>
      <c r="E90" s="4">
        <v>8</v>
      </c>
      <c r="F90" s="1" t="s">
        <v>144</v>
      </c>
      <c r="G90" s="1">
        <v>2</v>
      </c>
      <c r="H90" s="1">
        <v>2</v>
      </c>
      <c r="J90" s="1">
        <v>1</v>
      </c>
      <c r="K90" s="1">
        <v>1</v>
      </c>
    </row>
    <row r="91" spans="1:11" x14ac:dyDescent="0.2">
      <c r="A91" s="1" t="s">
        <v>82</v>
      </c>
      <c r="B91" s="2">
        <v>50319</v>
      </c>
      <c r="C91" s="1" t="s">
        <v>143</v>
      </c>
      <c r="D91" s="3">
        <v>66</v>
      </c>
    </row>
    <row r="92" spans="1:11" x14ac:dyDescent="0.2">
      <c r="A92" s="1" t="s">
        <v>82</v>
      </c>
      <c r="B92" s="2">
        <v>50319</v>
      </c>
      <c r="C92" s="1" t="s">
        <v>139</v>
      </c>
      <c r="D92" s="3">
        <v>11</v>
      </c>
    </row>
    <row r="93" spans="1:11" x14ac:dyDescent="0.2">
      <c r="A93" s="1" t="s">
        <v>83</v>
      </c>
      <c r="B93" s="2">
        <v>50819</v>
      </c>
      <c r="C93" s="1" t="s">
        <v>45</v>
      </c>
      <c r="D93" s="3">
        <v>26.78</v>
      </c>
    </row>
    <row r="94" spans="1:11" x14ac:dyDescent="0.2">
      <c r="A94" s="1" t="s">
        <v>83</v>
      </c>
      <c r="B94" s="2">
        <v>50819</v>
      </c>
      <c r="C94" s="1" t="s">
        <v>6</v>
      </c>
      <c r="D94" s="3">
        <v>27.2</v>
      </c>
    </row>
    <row r="95" spans="1:11" x14ac:dyDescent="0.2">
      <c r="A95" s="1" t="s">
        <v>83</v>
      </c>
      <c r="B95" s="2">
        <v>50819</v>
      </c>
      <c r="C95" s="1" t="s">
        <v>7</v>
      </c>
      <c r="D95" s="3">
        <v>52</v>
      </c>
    </row>
    <row r="96" spans="1:11" x14ac:dyDescent="0.2">
      <c r="A96" s="1" t="s">
        <v>83</v>
      </c>
      <c r="B96" s="2">
        <v>50819</v>
      </c>
      <c r="C96" s="1" t="s">
        <v>16</v>
      </c>
      <c r="D96" s="3">
        <v>5.56</v>
      </c>
    </row>
    <row r="97" spans="1:10" x14ac:dyDescent="0.2">
      <c r="A97" s="1" t="s">
        <v>83</v>
      </c>
      <c r="B97" s="2">
        <v>50819</v>
      </c>
      <c r="C97" s="1" t="s">
        <v>48</v>
      </c>
      <c r="D97" s="3">
        <v>134.32</v>
      </c>
    </row>
    <row r="98" spans="1:10" x14ac:dyDescent="0.2">
      <c r="A98" s="1" t="s">
        <v>83</v>
      </c>
      <c r="B98" s="2">
        <v>50819</v>
      </c>
      <c r="C98" s="1" t="s">
        <v>1</v>
      </c>
      <c r="D98" s="3">
        <v>30.47</v>
      </c>
    </row>
    <row r="99" spans="1:10" x14ac:dyDescent="0.2">
      <c r="A99" s="1" t="s">
        <v>83</v>
      </c>
      <c r="B99" s="2">
        <v>50819</v>
      </c>
      <c r="C99" s="1" t="s">
        <v>14</v>
      </c>
      <c r="D99" s="3">
        <v>7.42</v>
      </c>
    </row>
    <row r="100" spans="1:10" x14ac:dyDescent="0.2">
      <c r="A100" s="1" t="s">
        <v>83</v>
      </c>
      <c r="B100" s="2">
        <v>50319</v>
      </c>
      <c r="C100" s="1" t="s">
        <v>108</v>
      </c>
      <c r="D100" s="3">
        <v>10.199999999999999</v>
      </c>
      <c r="E100" s="4">
        <v>8</v>
      </c>
      <c r="F100" s="1" t="s">
        <v>142</v>
      </c>
      <c r="G100" s="1">
        <v>4</v>
      </c>
      <c r="H100" s="1">
        <v>2</v>
      </c>
      <c r="J100" s="1">
        <v>1</v>
      </c>
    </row>
    <row r="101" spans="1:10" x14ac:dyDescent="0.2">
      <c r="A101" s="1" t="s">
        <v>83</v>
      </c>
      <c r="B101" s="2">
        <v>50319</v>
      </c>
      <c r="C101" s="1" t="s">
        <v>137</v>
      </c>
      <c r="D101" s="3">
        <v>22</v>
      </c>
    </row>
    <row r="102" spans="1:10" x14ac:dyDescent="0.2">
      <c r="A102" s="1" t="s">
        <v>84</v>
      </c>
      <c r="B102" s="2">
        <v>50819</v>
      </c>
      <c r="C102" s="1" t="s">
        <v>6</v>
      </c>
      <c r="D102" s="3">
        <v>27.2</v>
      </c>
      <c r="E102" s="4">
        <v>8</v>
      </c>
      <c r="F102" s="1" t="s">
        <v>144</v>
      </c>
      <c r="G102" s="1">
        <v>2</v>
      </c>
      <c r="H102" s="1">
        <v>2</v>
      </c>
      <c r="J102" s="1">
        <v>1</v>
      </c>
    </row>
    <row r="103" spans="1:10" x14ac:dyDescent="0.2">
      <c r="A103" s="1" t="s">
        <v>84</v>
      </c>
      <c r="B103" s="2">
        <v>50819</v>
      </c>
      <c r="C103" s="1" t="s">
        <v>7</v>
      </c>
      <c r="D103" s="3">
        <v>52.01</v>
      </c>
    </row>
    <row r="104" spans="1:10" x14ac:dyDescent="0.2">
      <c r="A104" s="1" t="s">
        <v>84</v>
      </c>
      <c r="B104" s="2">
        <v>50819</v>
      </c>
      <c r="C104" s="1" t="s">
        <v>16</v>
      </c>
      <c r="D104" s="3">
        <v>11.12</v>
      </c>
    </row>
    <row r="105" spans="1:10" x14ac:dyDescent="0.2">
      <c r="A105" s="1" t="s">
        <v>84</v>
      </c>
      <c r="B105" s="2">
        <v>50819</v>
      </c>
      <c r="C105" s="1" t="s">
        <v>45</v>
      </c>
      <c r="D105" s="3">
        <v>26.78</v>
      </c>
    </row>
    <row r="106" spans="1:10" x14ac:dyDescent="0.2">
      <c r="A106" s="1" t="s">
        <v>84</v>
      </c>
      <c r="B106" s="2">
        <v>50819</v>
      </c>
      <c r="C106" s="1" t="s">
        <v>48</v>
      </c>
      <c r="D106" s="3">
        <v>134.32</v>
      </c>
    </row>
    <row r="107" spans="1:10" x14ac:dyDescent="0.2">
      <c r="A107" s="1" t="s">
        <v>84</v>
      </c>
      <c r="B107" s="2">
        <v>50819</v>
      </c>
      <c r="C107" s="1" t="s">
        <v>14</v>
      </c>
      <c r="D107" s="3">
        <v>3.98</v>
      </c>
    </row>
    <row r="108" spans="1:10" x14ac:dyDescent="0.2">
      <c r="A108" s="1" t="s">
        <v>84</v>
      </c>
      <c r="B108" s="2">
        <v>50819</v>
      </c>
      <c r="C108" s="1" t="s">
        <v>54</v>
      </c>
      <c r="D108" s="3">
        <v>59.32</v>
      </c>
    </row>
    <row r="109" spans="1:10" x14ac:dyDescent="0.2">
      <c r="A109" s="1" t="s">
        <v>84</v>
      </c>
      <c r="B109" s="2">
        <v>50819</v>
      </c>
      <c r="C109" s="1" t="s">
        <v>50</v>
      </c>
      <c r="D109" s="3">
        <v>46.46</v>
      </c>
    </row>
    <row r="110" spans="1:10" x14ac:dyDescent="0.2">
      <c r="A110" s="1" t="s">
        <v>85</v>
      </c>
      <c r="B110" s="2">
        <v>50819</v>
      </c>
      <c r="C110" s="1" t="s">
        <v>16</v>
      </c>
      <c r="D110" s="3">
        <v>2.78</v>
      </c>
      <c r="E110" s="4">
        <v>8</v>
      </c>
      <c r="F110" s="1" t="s">
        <v>145</v>
      </c>
      <c r="G110" s="1">
        <v>2</v>
      </c>
      <c r="H110" s="1">
        <v>2</v>
      </c>
    </row>
    <row r="111" spans="1:10" x14ac:dyDescent="0.2">
      <c r="A111" s="1" t="s">
        <v>85</v>
      </c>
      <c r="B111" s="2">
        <v>50819</v>
      </c>
      <c r="C111" s="1" t="s">
        <v>14</v>
      </c>
      <c r="D111" s="3">
        <v>1.06</v>
      </c>
    </row>
    <row r="112" spans="1:10" x14ac:dyDescent="0.2">
      <c r="A112" s="1" t="s">
        <v>85</v>
      </c>
      <c r="B112" s="2">
        <v>50819</v>
      </c>
      <c r="C112" s="1" t="s">
        <v>45</v>
      </c>
      <c r="D112" s="3">
        <v>53.56</v>
      </c>
    </row>
    <row r="113" spans="1:11" x14ac:dyDescent="0.2">
      <c r="A113" s="1" t="s">
        <v>86</v>
      </c>
      <c r="B113" s="2">
        <v>50819</v>
      </c>
      <c r="C113" s="1" t="s">
        <v>35</v>
      </c>
      <c r="D113" s="3">
        <v>10.36</v>
      </c>
    </row>
    <row r="114" spans="1:11" x14ac:dyDescent="0.2">
      <c r="A114" s="1" t="s">
        <v>86</v>
      </c>
      <c r="B114" s="2">
        <v>50819</v>
      </c>
      <c r="C114" s="1" t="s">
        <v>31</v>
      </c>
      <c r="D114" s="3">
        <v>327.3</v>
      </c>
    </row>
    <row r="115" spans="1:11" x14ac:dyDescent="0.2">
      <c r="A115" s="1" t="s">
        <v>86</v>
      </c>
      <c r="B115" s="2">
        <v>50719</v>
      </c>
      <c r="C115" s="1" t="s">
        <v>139</v>
      </c>
      <c r="D115" s="3">
        <v>11</v>
      </c>
      <c r="E115" s="4">
        <v>15</v>
      </c>
      <c r="F115" s="1" t="s">
        <v>140</v>
      </c>
      <c r="G115" s="1">
        <v>5</v>
      </c>
      <c r="I115" s="1">
        <v>4</v>
      </c>
      <c r="K115" s="1">
        <v>1</v>
      </c>
    </row>
    <row r="116" spans="1:11" x14ac:dyDescent="0.2">
      <c r="A116" s="1" t="s">
        <v>135</v>
      </c>
      <c r="B116" s="2">
        <v>52019</v>
      </c>
      <c r="C116" s="1" t="s">
        <v>106</v>
      </c>
      <c r="D116" s="3">
        <f>3*10.2</f>
        <v>30.599999999999998</v>
      </c>
      <c r="E116" s="4">
        <v>12</v>
      </c>
      <c r="F116" s="1" t="s">
        <v>136</v>
      </c>
      <c r="G116" s="1">
        <v>2</v>
      </c>
      <c r="H116" s="1">
        <v>1</v>
      </c>
      <c r="J116" s="1">
        <v>1</v>
      </c>
    </row>
    <row r="117" spans="1:11" x14ac:dyDescent="0.2">
      <c r="A117" s="1" t="s">
        <v>87</v>
      </c>
      <c r="B117" s="2">
        <v>51619</v>
      </c>
      <c r="C117" s="1" t="s">
        <v>88</v>
      </c>
      <c r="D117" s="3">
        <v>122.92</v>
      </c>
    </row>
    <row r="118" spans="1:11" x14ac:dyDescent="0.2">
      <c r="A118" s="1" t="s">
        <v>87</v>
      </c>
      <c r="B118" s="2">
        <v>51619</v>
      </c>
      <c r="C118" s="1" t="s">
        <v>6</v>
      </c>
      <c r="D118" s="3">
        <v>27.2</v>
      </c>
    </row>
    <row r="119" spans="1:11" x14ac:dyDescent="0.2">
      <c r="A119" s="1" t="s">
        <v>87</v>
      </c>
      <c r="B119" s="2">
        <v>51619</v>
      </c>
      <c r="C119" s="1" t="s">
        <v>7</v>
      </c>
      <c r="D119" s="3">
        <v>52.01</v>
      </c>
    </row>
    <row r="120" spans="1:11" x14ac:dyDescent="0.2">
      <c r="A120" s="1" t="s">
        <v>87</v>
      </c>
      <c r="B120" s="2">
        <v>51619</v>
      </c>
      <c r="C120" s="1" t="s">
        <v>13</v>
      </c>
      <c r="D120" s="3">
        <v>27.91</v>
      </c>
    </row>
    <row r="121" spans="1:11" x14ac:dyDescent="0.2">
      <c r="A121" s="1" t="s">
        <v>87</v>
      </c>
      <c r="B121" s="2">
        <v>51619</v>
      </c>
      <c r="C121" s="1" t="s">
        <v>48</v>
      </c>
      <c r="D121" s="3">
        <v>134.32</v>
      </c>
    </row>
    <row r="122" spans="1:11" x14ac:dyDescent="0.2">
      <c r="A122" s="1" t="s">
        <v>87</v>
      </c>
      <c r="B122" s="2">
        <v>51619</v>
      </c>
      <c r="C122" s="1" t="s">
        <v>14</v>
      </c>
      <c r="D122" s="3">
        <v>7.95</v>
      </c>
    </row>
    <row r="123" spans="1:11" x14ac:dyDescent="0.2">
      <c r="A123" s="1" t="s">
        <v>87</v>
      </c>
      <c r="B123" s="2">
        <v>51619</v>
      </c>
      <c r="C123" s="1" t="s">
        <v>0</v>
      </c>
      <c r="D123" s="3">
        <v>37.57</v>
      </c>
    </row>
    <row r="124" spans="1:11" x14ac:dyDescent="0.2">
      <c r="A124" s="1" t="s">
        <v>87</v>
      </c>
      <c r="B124" s="2">
        <v>51619</v>
      </c>
      <c r="C124" s="1" t="s">
        <v>1</v>
      </c>
      <c r="D124" s="3">
        <v>30.47</v>
      </c>
    </row>
    <row r="125" spans="1:11" x14ac:dyDescent="0.2">
      <c r="A125" s="1" t="s">
        <v>87</v>
      </c>
      <c r="B125" s="2">
        <v>51619</v>
      </c>
      <c r="C125" s="1" t="s">
        <v>16</v>
      </c>
      <c r="D125" s="3">
        <v>5.56</v>
      </c>
    </row>
    <row r="126" spans="1:11" x14ac:dyDescent="0.2">
      <c r="A126" s="1" t="s">
        <v>87</v>
      </c>
      <c r="B126" s="2">
        <v>51319</v>
      </c>
      <c r="C126" s="1" t="s">
        <v>137</v>
      </c>
      <c r="D126" s="3">
        <v>22</v>
      </c>
      <c r="E126" s="4">
        <v>12</v>
      </c>
      <c r="F126" s="1" t="s">
        <v>150</v>
      </c>
      <c r="G126" s="1">
        <v>4</v>
      </c>
      <c r="H126" s="1">
        <v>4</v>
      </c>
      <c r="J126" s="1">
        <v>4</v>
      </c>
    </row>
    <row r="127" spans="1:11" x14ac:dyDescent="0.2">
      <c r="A127" s="1" t="s">
        <v>87</v>
      </c>
      <c r="B127" s="2">
        <v>51319</v>
      </c>
      <c r="C127" s="1" t="s">
        <v>108</v>
      </c>
      <c r="D127" s="3">
        <v>10.199999999999999</v>
      </c>
    </row>
    <row r="128" spans="1:11" x14ac:dyDescent="0.2">
      <c r="A128" s="1" t="s">
        <v>87</v>
      </c>
      <c r="B128" s="2">
        <v>51319</v>
      </c>
      <c r="C128" s="1" t="s">
        <v>139</v>
      </c>
      <c r="D128" s="3">
        <v>11</v>
      </c>
    </row>
    <row r="129" spans="1:9" x14ac:dyDescent="0.2">
      <c r="A129" s="1" t="s">
        <v>89</v>
      </c>
      <c r="B129" s="2">
        <v>51619</v>
      </c>
      <c r="C129" s="1" t="s">
        <v>16</v>
      </c>
      <c r="D129" s="3">
        <v>5.56</v>
      </c>
    </row>
    <row r="130" spans="1:9" x14ac:dyDescent="0.2">
      <c r="A130" s="1" t="s">
        <v>89</v>
      </c>
      <c r="B130" s="2">
        <v>51619</v>
      </c>
      <c r="C130" s="1" t="s">
        <v>6</v>
      </c>
      <c r="D130" s="3">
        <v>27.2</v>
      </c>
    </row>
    <row r="131" spans="1:9" x14ac:dyDescent="0.2">
      <c r="A131" s="1" t="s">
        <v>89</v>
      </c>
      <c r="B131" s="2">
        <v>51619</v>
      </c>
      <c r="C131" s="1" t="s">
        <v>7</v>
      </c>
      <c r="D131" s="3">
        <v>52</v>
      </c>
    </row>
    <row r="132" spans="1:9" x14ac:dyDescent="0.2">
      <c r="A132" s="1" t="s">
        <v>89</v>
      </c>
      <c r="B132" s="2">
        <v>51619</v>
      </c>
      <c r="C132" s="1" t="s">
        <v>49</v>
      </c>
      <c r="D132" s="3">
        <v>18.649999999999999</v>
      </c>
    </row>
    <row r="133" spans="1:9" x14ac:dyDescent="0.2">
      <c r="A133" s="1" t="s">
        <v>89</v>
      </c>
      <c r="B133" s="2">
        <v>51619</v>
      </c>
      <c r="C133" s="1" t="s">
        <v>48</v>
      </c>
      <c r="D133" s="3">
        <v>134.32</v>
      </c>
    </row>
    <row r="134" spans="1:9" x14ac:dyDescent="0.2">
      <c r="A134" s="1" t="s">
        <v>89</v>
      </c>
      <c r="B134" s="2">
        <v>51619</v>
      </c>
      <c r="C134" s="1" t="s">
        <v>14</v>
      </c>
      <c r="D134" s="3">
        <v>3.97</v>
      </c>
    </row>
    <row r="135" spans="1:9" x14ac:dyDescent="0.2">
      <c r="A135" s="1" t="s">
        <v>89</v>
      </c>
      <c r="B135" s="2">
        <v>51619</v>
      </c>
      <c r="C135" s="1" t="s">
        <v>0</v>
      </c>
      <c r="D135" s="3">
        <v>37.57</v>
      </c>
    </row>
    <row r="136" spans="1:9" x14ac:dyDescent="0.2">
      <c r="A136" s="1" t="s">
        <v>89</v>
      </c>
      <c r="B136" s="2">
        <v>51619</v>
      </c>
      <c r="C136" s="1" t="s">
        <v>1</v>
      </c>
      <c r="D136" s="3">
        <v>30.47</v>
      </c>
    </row>
    <row r="137" spans="1:9" x14ac:dyDescent="0.2">
      <c r="A137" s="1" t="s">
        <v>89</v>
      </c>
      <c r="B137" s="2">
        <v>51319</v>
      </c>
      <c r="C137" s="1" t="s">
        <v>149</v>
      </c>
      <c r="D137" s="3">
        <v>5.0999999999999996</v>
      </c>
      <c r="E137" s="4">
        <v>6</v>
      </c>
      <c r="F137" s="1" t="s">
        <v>150</v>
      </c>
      <c r="G137" s="1">
        <v>2</v>
      </c>
      <c r="I137" s="1">
        <v>2</v>
      </c>
    </row>
    <row r="138" spans="1:9" x14ac:dyDescent="0.2">
      <c r="A138" s="1" t="s">
        <v>89</v>
      </c>
      <c r="B138" s="2">
        <v>51319</v>
      </c>
      <c r="C138" s="1" t="s">
        <v>141</v>
      </c>
      <c r="D138" s="3">
        <v>11</v>
      </c>
    </row>
    <row r="139" spans="1:9" x14ac:dyDescent="0.2">
      <c r="A139" s="1" t="s">
        <v>90</v>
      </c>
      <c r="B139" s="2">
        <v>51619</v>
      </c>
      <c r="C139" s="1" t="s">
        <v>6</v>
      </c>
      <c r="D139" s="3">
        <v>27.2</v>
      </c>
    </row>
    <row r="140" spans="1:9" x14ac:dyDescent="0.2">
      <c r="A140" s="1" t="s">
        <v>90</v>
      </c>
      <c r="B140" s="2">
        <v>51619</v>
      </c>
      <c r="C140" s="1" t="s">
        <v>7</v>
      </c>
      <c r="D140" s="3">
        <v>52.01</v>
      </c>
    </row>
    <row r="141" spans="1:9" x14ac:dyDescent="0.2">
      <c r="A141" s="1" t="s">
        <v>90</v>
      </c>
      <c r="B141" s="2">
        <v>51619</v>
      </c>
      <c r="C141" s="1" t="s">
        <v>16</v>
      </c>
      <c r="D141" s="3">
        <v>5.56</v>
      </c>
    </row>
    <row r="142" spans="1:9" x14ac:dyDescent="0.2">
      <c r="A142" s="1" t="s">
        <v>90</v>
      </c>
      <c r="B142" s="2">
        <v>51619</v>
      </c>
      <c r="C142" s="1" t="s">
        <v>48</v>
      </c>
      <c r="D142" s="3">
        <v>134.32</v>
      </c>
    </row>
    <row r="143" spans="1:9" x14ac:dyDescent="0.2">
      <c r="A143" s="1" t="s">
        <v>90</v>
      </c>
      <c r="B143" s="2">
        <v>51619</v>
      </c>
      <c r="C143" s="1" t="s">
        <v>14</v>
      </c>
      <c r="D143" s="3">
        <v>6.63</v>
      </c>
    </row>
    <row r="144" spans="1:9" x14ac:dyDescent="0.2">
      <c r="A144" s="1" t="s">
        <v>90</v>
      </c>
      <c r="B144" s="2">
        <v>51619</v>
      </c>
      <c r="C144" s="1" t="s">
        <v>13</v>
      </c>
      <c r="D144" s="3">
        <v>55.82</v>
      </c>
    </row>
    <row r="145" spans="1:10" x14ac:dyDescent="0.2">
      <c r="A145" s="1" t="s">
        <v>90</v>
      </c>
      <c r="B145" s="2">
        <v>51519</v>
      </c>
      <c r="C145" s="1" t="s">
        <v>108</v>
      </c>
      <c r="D145" s="3">
        <v>10.199999999999999</v>
      </c>
      <c r="E145" s="4">
        <v>10.5</v>
      </c>
      <c r="F145" s="1" t="s">
        <v>146</v>
      </c>
      <c r="G145" s="1">
        <v>3.5</v>
      </c>
      <c r="H145" s="1">
        <v>3.5</v>
      </c>
      <c r="J145" s="1">
        <v>1</v>
      </c>
    </row>
    <row r="146" spans="1:10" x14ac:dyDescent="0.2">
      <c r="A146" s="1" t="s">
        <v>90</v>
      </c>
      <c r="B146" s="2">
        <v>51519</v>
      </c>
      <c r="C146" s="1" t="s">
        <v>137</v>
      </c>
      <c r="D146" s="3">
        <v>22</v>
      </c>
    </row>
    <row r="147" spans="1:10" x14ac:dyDescent="0.2">
      <c r="A147" s="1" t="s">
        <v>91</v>
      </c>
      <c r="B147" s="2">
        <v>51619</v>
      </c>
      <c r="C147" s="1" t="s">
        <v>16</v>
      </c>
      <c r="D147" s="3">
        <v>5.56</v>
      </c>
    </row>
    <row r="148" spans="1:10" x14ac:dyDescent="0.2">
      <c r="A148" s="1" t="s">
        <v>91</v>
      </c>
      <c r="B148" s="2">
        <v>51619</v>
      </c>
      <c r="C148" s="1" t="s">
        <v>6</v>
      </c>
      <c r="D148" s="3">
        <v>27.2</v>
      </c>
    </row>
    <row r="149" spans="1:10" x14ac:dyDescent="0.2">
      <c r="A149" s="1" t="s">
        <v>91</v>
      </c>
      <c r="B149" s="2">
        <v>51619</v>
      </c>
      <c r="C149" s="1" t="s">
        <v>7</v>
      </c>
      <c r="D149" s="3">
        <v>52</v>
      </c>
    </row>
    <row r="150" spans="1:10" x14ac:dyDescent="0.2">
      <c r="A150" s="1" t="s">
        <v>91</v>
      </c>
      <c r="B150" s="2">
        <v>51619</v>
      </c>
      <c r="C150" s="1" t="s">
        <v>13</v>
      </c>
      <c r="D150" s="3">
        <v>27.91</v>
      </c>
    </row>
    <row r="151" spans="1:10" x14ac:dyDescent="0.2">
      <c r="A151" s="1" t="s">
        <v>91</v>
      </c>
      <c r="B151" s="2">
        <v>51619</v>
      </c>
      <c r="C151" s="1" t="s">
        <v>48</v>
      </c>
      <c r="D151" s="3">
        <v>134.32</v>
      </c>
    </row>
    <row r="152" spans="1:10" x14ac:dyDescent="0.2">
      <c r="A152" s="1" t="s">
        <v>91</v>
      </c>
      <c r="B152" s="2">
        <v>51619</v>
      </c>
      <c r="C152" s="1" t="s">
        <v>14</v>
      </c>
      <c r="D152" s="3">
        <v>6.36</v>
      </c>
    </row>
    <row r="153" spans="1:10" x14ac:dyDescent="0.2">
      <c r="A153" s="1" t="s">
        <v>91</v>
      </c>
      <c r="B153" s="2">
        <v>51619</v>
      </c>
      <c r="C153" s="1" t="s">
        <v>0</v>
      </c>
      <c r="D153" s="3">
        <v>37.57</v>
      </c>
    </row>
    <row r="154" spans="1:10" x14ac:dyDescent="0.2">
      <c r="A154" s="1" t="s">
        <v>91</v>
      </c>
      <c r="B154" s="2">
        <v>51619</v>
      </c>
      <c r="C154" s="1" t="s">
        <v>1</v>
      </c>
      <c r="D154" s="3">
        <v>30.47</v>
      </c>
    </row>
    <row r="155" spans="1:10" x14ac:dyDescent="0.2">
      <c r="A155" s="1" t="s">
        <v>91</v>
      </c>
      <c r="B155" s="2">
        <v>51419</v>
      </c>
      <c r="C155" s="1" t="s">
        <v>148</v>
      </c>
      <c r="D155" s="3">
        <f>4*10.2</f>
        <v>40.799999999999997</v>
      </c>
      <c r="E155" s="4">
        <v>4.5</v>
      </c>
      <c r="F155" s="1" t="s">
        <v>138</v>
      </c>
      <c r="G155" s="1">
        <v>1.5</v>
      </c>
      <c r="H155" s="1">
        <v>1.5</v>
      </c>
      <c r="J155" s="1">
        <v>1</v>
      </c>
    </row>
    <row r="156" spans="1:10" x14ac:dyDescent="0.2">
      <c r="A156" s="1" t="s">
        <v>90</v>
      </c>
      <c r="B156" s="2">
        <v>51619</v>
      </c>
      <c r="C156" s="1" t="s">
        <v>54</v>
      </c>
      <c r="D156" s="3">
        <v>59.32</v>
      </c>
      <c r="E156" s="4">
        <v>2</v>
      </c>
      <c r="F156" s="1" t="s">
        <v>147</v>
      </c>
      <c r="G156" s="1">
        <v>1</v>
      </c>
      <c r="H156" s="1">
        <v>1</v>
      </c>
    </row>
    <row r="157" spans="1:10" x14ac:dyDescent="0.2">
      <c r="A157" s="1" t="s">
        <v>90</v>
      </c>
      <c r="B157" s="2">
        <v>51619</v>
      </c>
      <c r="C157" s="1" t="s">
        <v>14</v>
      </c>
      <c r="D157" s="3">
        <v>0.26</v>
      </c>
    </row>
    <row r="158" spans="1:10" x14ac:dyDescent="0.2">
      <c r="A158" s="1" t="s">
        <v>90</v>
      </c>
      <c r="B158" s="2">
        <v>51619</v>
      </c>
      <c r="C158" s="1" t="s">
        <v>51</v>
      </c>
      <c r="D158" s="3">
        <v>14.72</v>
      </c>
    </row>
    <row r="159" spans="1:10" x14ac:dyDescent="0.2">
      <c r="A159" s="1" t="s">
        <v>90</v>
      </c>
      <c r="B159" s="2">
        <v>51619</v>
      </c>
      <c r="C159" s="1" t="s">
        <v>55</v>
      </c>
      <c r="D159" s="3">
        <v>4.08</v>
      </c>
    </row>
    <row r="160" spans="1:10" x14ac:dyDescent="0.2">
      <c r="A160" s="1" t="s">
        <v>92</v>
      </c>
      <c r="B160" s="2">
        <v>51619</v>
      </c>
      <c r="C160" s="1" t="s">
        <v>6</v>
      </c>
      <c r="D160" s="3">
        <v>27.2</v>
      </c>
      <c r="E160" s="4">
        <v>7.5</v>
      </c>
      <c r="F160" s="1" t="s">
        <v>138</v>
      </c>
      <c r="G160" s="1">
        <v>2.5</v>
      </c>
      <c r="H160" s="1">
        <v>2.5</v>
      </c>
    </row>
    <row r="161" spans="1:10" x14ac:dyDescent="0.2">
      <c r="A161" s="1" t="s">
        <v>92</v>
      </c>
      <c r="B161" s="2">
        <v>51619</v>
      </c>
      <c r="C161" s="1" t="s">
        <v>7</v>
      </c>
      <c r="D161" s="3">
        <v>52.01</v>
      </c>
    </row>
    <row r="162" spans="1:10" x14ac:dyDescent="0.2">
      <c r="A162" s="1" t="s">
        <v>92</v>
      </c>
      <c r="B162" s="2">
        <v>51619</v>
      </c>
      <c r="C162" s="1" t="s">
        <v>16</v>
      </c>
      <c r="D162" s="3">
        <v>2.78</v>
      </c>
    </row>
    <row r="163" spans="1:10" x14ac:dyDescent="0.2">
      <c r="A163" s="1" t="s">
        <v>92</v>
      </c>
      <c r="B163" s="2">
        <v>51619</v>
      </c>
      <c r="C163" s="1" t="s">
        <v>49</v>
      </c>
      <c r="D163" s="3">
        <v>18.649999999999999</v>
      </c>
    </row>
    <row r="164" spans="1:10" x14ac:dyDescent="0.2">
      <c r="A164" s="1" t="s">
        <v>92</v>
      </c>
      <c r="B164" s="2">
        <v>51619</v>
      </c>
      <c r="C164" s="1" t="s">
        <v>14</v>
      </c>
      <c r="D164" s="3">
        <v>0.8</v>
      </c>
    </row>
    <row r="165" spans="1:10" x14ac:dyDescent="0.2">
      <c r="A165" s="1" t="s">
        <v>92</v>
      </c>
      <c r="B165" s="2">
        <v>51619</v>
      </c>
      <c r="C165" s="1" t="s">
        <v>48</v>
      </c>
      <c r="D165" s="3">
        <v>134.32</v>
      </c>
    </row>
    <row r="166" spans="1:10" x14ac:dyDescent="0.2">
      <c r="A166" s="1" t="s">
        <v>93</v>
      </c>
      <c r="B166" s="2">
        <v>51719</v>
      </c>
      <c r="C166" s="1" t="s">
        <v>7</v>
      </c>
      <c r="D166" s="3">
        <v>52</v>
      </c>
    </row>
    <row r="167" spans="1:10" x14ac:dyDescent="0.2">
      <c r="A167" s="1" t="s">
        <v>93</v>
      </c>
      <c r="B167" s="2">
        <v>51719</v>
      </c>
      <c r="C167" s="1" t="s">
        <v>6</v>
      </c>
      <c r="D167" s="3">
        <v>27.2</v>
      </c>
    </row>
    <row r="168" spans="1:10" x14ac:dyDescent="0.2">
      <c r="A168" s="1" t="s">
        <v>93</v>
      </c>
      <c r="B168" s="2">
        <v>51719</v>
      </c>
      <c r="C168" s="1" t="s">
        <v>16</v>
      </c>
      <c r="D168" s="3">
        <v>4.17</v>
      </c>
    </row>
    <row r="169" spans="1:10" x14ac:dyDescent="0.2">
      <c r="A169" s="1" t="s">
        <v>93</v>
      </c>
      <c r="B169" s="2">
        <v>51719</v>
      </c>
      <c r="C169" s="1" t="s">
        <v>48</v>
      </c>
      <c r="D169" s="3">
        <v>134.32</v>
      </c>
    </row>
    <row r="170" spans="1:10" x14ac:dyDescent="0.2">
      <c r="A170" s="1" t="s">
        <v>93</v>
      </c>
      <c r="B170" s="2">
        <v>51719</v>
      </c>
      <c r="C170" s="1" t="s">
        <v>14</v>
      </c>
      <c r="D170" s="3">
        <v>3.71</v>
      </c>
    </row>
    <row r="171" spans="1:10" x14ac:dyDescent="0.2">
      <c r="A171" s="1" t="s">
        <v>93</v>
      </c>
      <c r="B171" s="2">
        <v>51719</v>
      </c>
      <c r="C171" s="1" t="s">
        <v>0</v>
      </c>
      <c r="D171" s="3">
        <v>37.57</v>
      </c>
    </row>
    <row r="172" spans="1:10" x14ac:dyDescent="0.2">
      <c r="A172" s="1" t="s">
        <v>93</v>
      </c>
      <c r="B172" s="2">
        <v>51719</v>
      </c>
      <c r="C172" s="1" t="s">
        <v>1</v>
      </c>
      <c r="D172" s="3">
        <v>30.47</v>
      </c>
    </row>
    <row r="173" spans="1:10" x14ac:dyDescent="0.2">
      <c r="A173" s="1" t="s">
        <v>93</v>
      </c>
      <c r="B173" s="2">
        <v>50719</v>
      </c>
      <c r="C173" s="1" t="s">
        <v>137</v>
      </c>
      <c r="D173" s="3">
        <v>22</v>
      </c>
      <c r="E173" s="4">
        <v>7</v>
      </c>
      <c r="F173" s="1" t="s">
        <v>138</v>
      </c>
      <c r="G173" s="1">
        <v>3</v>
      </c>
      <c r="H173" s="1">
        <v>3</v>
      </c>
      <c r="J173" s="1">
        <v>1</v>
      </c>
    </row>
    <row r="174" spans="1:10" x14ac:dyDescent="0.2">
      <c r="A174" s="1" t="s">
        <v>93</v>
      </c>
      <c r="B174" s="2">
        <v>50719</v>
      </c>
      <c r="C174" s="1" t="s">
        <v>108</v>
      </c>
      <c r="D174" s="3">
        <v>10.199999999999999</v>
      </c>
    </row>
    <row r="175" spans="1:10" x14ac:dyDescent="0.2">
      <c r="A175" s="1" t="s">
        <v>94</v>
      </c>
      <c r="B175" s="2">
        <v>52019</v>
      </c>
      <c r="C175" s="1" t="s">
        <v>0</v>
      </c>
      <c r="D175" s="3">
        <v>37.57</v>
      </c>
    </row>
    <row r="176" spans="1:10" x14ac:dyDescent="0.2">
      <c r="A176" s="1" t="s">
        <v>95</v>
      </c>
      <c r="B176" s="2">
        <v>52319</v>
      </c>
      <c r="C176" s="1" t="s">
        <v>7</v>
      </c>
      <c r="D176" s="3">
        <v>52.01</v>
      </c>
      <c r="E176" s="4">
        <v>2</v>
      </c>
      <c r="F176" s="1" t="s">
        <v>134</v>
      </c>
      <c r="G176" s="1">
        <v>1</v>
      </c>
    </row>
    <row r="177" spans="1:11" x14ac:dyDescent="0.2">
      <c r="A177" s="1" t="s">
        <v>95</v>
      </c>
      <c r="B177" s="2">
        <v>52319</v>
      </c>
      <c r="C177" s="1" t="s">
        <v>6</v>
      </c>
      <c r="D177" s="3">
        <v>27.2</v>
      </c>
    </row>
    <row r="178" spans="1:11" x14ac:dyDescent="0.2">
      <c r="A178" s="1" t="s">
        <v>56</v>
      </c>
      <c r="B178" s="2">
        <v>60419</v>
      </c>
      <c r="C178" s="1" t="s">
        <v>16</v>
      </c>
      <c r="D178" s="3">
        <v>1.39</v>
      </c>
      <c r="E178" s="4">
        <v>4</v>
      </c>
      <c r="F178" s="1" t="s">
        <v>133</v>
      </c>
      <c r="G178" s="1">
        <v>2</v>
      </c>
      <c r="H178" s="1">
        <v>2</v>
      </c>
    </row>
    <row r="179" spans="1:11" x14ac:dyDescent="0.2">
      <c r="A179" s="1" t="s">
        <v>56</v>
      </c>
      <c r="B179" s="2">
        <v>60419</v>
      </c>
      <c r="C179" s="1" t="s">
        <v>14</v>
      </c>
      <c r="D179" s="3">
        <v>1.07</v>
      </c>
    </row>
    <row r="180" spans="1:11" x14ac:dyDescent="0.2">
      <c r="A180" s="1" t="s">
        <v>56</v>
      </c>
      <c r="B180" s="2">
        <v>60419</v>
      </c>
      <c r="C180" s="1" t="s">
        <v>51</v>
      </c>
      <c r="D180" s="3">
        <v>14.72</v>
      </c>
    </row>
    <row r="181" spans="1:11" x14ac:dyDescent="0.2">
      <c r="A181" s="1" t="s">
        <v>56</v>
      </c>
      <c r="B181" s="2">
        <v>60419</v>
      </c>
      <c r="C181" s="1" t="s">
        <v>54</v>
      </c>
      <c r="D181" s="3">
        <v>59.32</v>
      </c>
    </row>
    <row r="182" spans="1:11" x14ac:dyDescent="0.2">
      <c r="A182" s="1" t="s">
        <v>56</v>
      </c>
      <c r="B182" s="2">
        <v>60419</v>
      </c>
      <c r="C182" s="1" t="s">
        <v>96</v>
      </c>
      <c r="D182" s="3">
        <v>5.08</v>
      </c>
    </row>
    <row r="183" spans="1:11" x14ac:dyDescent="0.2">
      <c r="A183" s="1" t="s">
        <v>56</v>
      </c>
      <c r="B183" s="2">
        <v>60419</v>
      </c>
      <c r="C183" s="1" t="s">
        <v>97</v>
      </c>
      <c r="D183" s="3">
        <v>44.78</v>
      </c>
    </row>
    <row r="184" spans="1:11" x14ac:dyDescent="0.2">
      <c r="A184" s="1" t="s">
        <v>98</v>
      </c>
      <c r="B184" s="2">
        <v>60419</v>
      </c>
      <c r="C184" s="1" t="s">
        <v>99</v>
      </c>
      <c r="D184" s="3">
        <v>42.12</v>
      </c>
    </row>
    <row r="185" spans="1:11" x14ac:dyDescent="0.2">
      <c r="A185" s="1" t="s">
        <v>98</v>
      </c>
      <c r="B185" s="2">
        <v>60419</v>
      </c>
      <c r="C185" s="1" t="s">
        <v>57</v>
      </c>
      <c r="D185" s="3">
        <v>13.14</v>
      </c>
      <c r="E185" s="4">
        <v>0</v>
      </c>
      <c r="F185" s="1" t="s">
        <v>61</v>
      </c>
    </row>
    <row r="186" spans="1:11" x14ac:dyDescent="0.2">
      <c r="A186" s="1" t="s">
        <v>98</v>
      </c>
      <c r="B186" s="2">
        <v>60419</v>
      </c>
      <c r="C186" s="1" t="s">
        <v>58</v>
      </c>
      <c r="D186" s="3">
        <v>18.03</v>
      </c>
    </row>
    <row r="187" spans="1:11" x14ac:dyDescent="0.2">
      <c r="A187" s="1" t="s">
        <v>98</v>
      </c>
      <c r="B187" s="2">
        <v>60419</v>
      </c>
      <c r="C187" s="1" t="s">
        <v>18</v>
      </c>
      <c r="D187" s="3">
        <v>33.07</v>
      </c>
    </row>
    <row r="188" spans="1:11" x14ac:dyDescent="0.2">
      <c r="B188" s="9" t="s">
        <v>155</v>
      </c>
      <c r="D188" s="10">
        <f>SUM(D4:D187)</f>
        <v>9570.0799999999945</v>
      </c>
      <c r="E188" s="11">
        <f>SUM(E4:E187)</f>
        <v>306.5</v>
      </c>
      <c r="F188" s="4"/>
      <c r="G188" s="11">
        <f>SUM(G4:G187)</f>
        <v>94.5</v>
      </c>
      <c r="H188" s="11">
        <f>SUM(H4:H187)</f>
        <v>49.5</v>
      </c>
      <c r="I188" s="11">
        <f>SUM(I4:I187)</f>
        <v>24</v>
      </c>
      <c r="J188" s="11">
        <f>SUM(J4:J187)</f>
        <v>27</v>
      </c>
      <c r="K188" s="11">
        <f>SUM(K4:K187)</f>
        <v>8</v>
      </c>
    </row>
    <row r="189" spans="1:11" x14ac:dyDescent="0.2">
      <c r="B189" s="9" t="s">
        <v>156</v>
      </c>
      <c r="D189" s="3">
        <f>D174+D173+D155+D146+D145+D138+D137+D128+D127+D126+D116+D115+D101+D100+D92+D91+D90+D72+D68+D67+D66+D65+D64+D60+D59+D45+D44+D43+D42+D38+D37+D36+D18+D14+D7</f>
        <v>1630.8</v>
      </c>
    </row>
    <row r="190" spans="1:11" x14ac:dyDescent="0.2">
      <c r="B190" s="9" t="s">
        <v>157</v>
      </c>
      <c r="D190" s="3">
        <f>D188-D189</f>
        <v>7939.2799999999943</v>
      </c>
    </row>
    <row r="191" spans="1:11" x14ac:dyDescent="0.2">
      <c r="B191" s="9"/>
    </row>
    <row r="192" spans="1:11" x14ac:dyDescent="0.2">
      <c r="C192" s="1" t="s">
        <v>131</v>
      </c>
      <c r="E192" s="4">
        <v>37.6</v>
      </c>
      <c r="F192" s="3"/>
      <c r="G192" s="3">
        <v>17.649999999999999</v>
      </c>
      <c r="H192" s="3">
        <v>52</v>
      </c>
      <c r="I192" s="3">
        <v>52</v>
      </c>
      <c r="J192" s="3">
        <v>75.5</v>
      </c>
      <c r="K192" s="3">
        <v>20</v>
      </c>
    </row>
    <row r="193" spans="1:11" x14ac:dyDescent="0.2">
      <c r="C193" s="1" t="s">
        <v>132</v>
      </c>
      <c r="E193" s="4">
        <f>E188*E192</f>
        <v>11524.4</v>
      </c>
      <c r="G193" s="3">
        <f t="shared" ref="G193:K193" si="0">G188*G192</f>
        <v>1667.925</v>
      </c>
      <c r="H193" s="3">
        <f t="shared" si="0"/>
        <v>2574</v>
      </c>
      <c r="I193" s="3">
        <f t="shared" si="0"/>
        <v>1248</v>
      </c>
      <c r="J193" s="3">
        <f t="shared" si="0"/>
        <v>2038.5</v>
      </c>
      <c r="K193" s="3">
        <f t="shared" si="0"/>
        <v>160</v>
      </c>
    </row>
    <row r="194" spans="1:11" x14ac:dyDescent="0.2">
      <c r="A194" s="12" t="s">
        <v>151</v>
      </c>
      <c r="B194" s="1"/>
      <c r="C194" s="3">
        <f>D190</f>
        <v>7939.2799999999943</v>
      </c>
      <c r="D194" s="1"/>
    </row>
    <row r="195" spans="1:11" x14ac:dyDescent="0.2">
      <c r="A195" s="12" t="s">
        <v>152</v>
      </c>
      <c r="B195" s="1"/>
      <c r="C195" s="3">
        <f>D189</f>
        <v>1630.8</v>
      </c>
      <c r="D195" s="1"/>
    </row>
    <row r="196" spans="1:11" x14ac:dyDescent="0.2">
      <c r="A196" s="12" t="s">
        <v>153</v>
      </c>
      <c r="B196" s="1"/>
      <c r="C196" s="3">
        <f>E193</f>
        <v>11524.4</v>
      </c>
      <c r="D196" s="1"/>
    </row>
    <row r="197" spans="1:11" x14ac:dyDescent="0.2">
      <c r="A197" s="12" t="s">
        <v>154</v>
      </c>
      <c r="B197" s="1"/>
      <c r="C197" s="3">
        <f>G193+H193+I193+J193+K193</f>
        <v>7688.4250000000002</v>
      </c>
      <c r="D197" s="1"/>
    </row>
    <row r="198" spans="1:11" x14ac:dyDescent="0.2">
      <c r="A198" s="13" t="s">
        <v>169</v>
      </c>
      <c r="B198" s="1"/>
      <c r="C198" s="10">
        <f>SUM(C194:C197)</f>
        <v>28782.904999999995</v>
      </c>
      <c r="D198" s="1"/>
    </row>
    <row r="199" spans="1:11" x14ac:dyDescent="0.2">
      <c r="A199" s="14" t="s">
        <v>158</v>
      </c>
      <c r="B199" s="1"/>
    </row>
  </sheetData>
  <mergeCells count="2">
    <mergeCell ref="G2:K2"/>
    <mergeCell ref="A1:K1"/>
  </mergeCells>
  <pageMargins left="0.38" right="0.7" top="0.31" bottom="0.31" header="0.3" footer="0.3"/>
  <pageSetup orientation="landscape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</dc:creator>
  <cp:lastModifiedBy>Todd Osterloh</cp:lastModifiedBy>
  <cp:lastPrinted>2019-07-30T16:40:41Z</cp:lastPrinted>
  <dcterms:created xsi:type="dcterms:W3CDTF">2019-06-25T21:37:11Z</dcterms:created>
  <dcterms:modified xsi:type="dcterms:W3CDTF">2020-05-15T20:47:32Z</dcterms:modified>
</cp:coreProperties>
</file>