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4850" windowHeight="9000"/>
  </bookViews>
  <sheets>
    <sheet name="A" sheetId="1" r:id="rId1"/>
  </sheets>
  <definedNames>
    <definedName name="_xlnm.Print_Area" localSheetId="0">A!$A$1:$K$46</definedName>
    <definedName name="_xlnm.Print_Area">A!$A$1:$J$32</definedName>
  </definedNames>
  <calcPr calcId="145621"/>
</workbook>
</file>

<file path=xl/calcChain.xml><?xml version="1.0" encoding="utf-8"?>
<calcChain xmlns="http://schemas.openxmlformats.org/spreadsheetml/2006/main">
  <c r="C44" i="1" l="1"/>
  <c r="C46" i="1" s="1"/>
  <c r="F7" i="1" s="1"/>
  <c r="F11" i="1"/>
  <c r="I11" i="1"/>
  <c r="H15" i="1"/>
  <c r="I7" i="1" l="1"/>
  <c r="I15" i="1" s="1"/>
  <c r="F15" i="1"/>
  <c r="F13" i="1"/>
  <c r="I13" i="1" l="1"/>
  <c r="I17" i="1" s="1"/>
  <c r="I19" i="1" s="1"/>
  <c r="I21" i="1" s="1"/>
  <c r="F17" i="1"/>
  <c r="F19" i="1" s="1"/>
  <c r="F21" i="1" s="1"/>
  <c r="I23" i="1" l="1"/>
</calcChain>
</file>

<file path=xl/sharedStrings.xml><?xml version="1.0" encoding="utf-8"?>
<sst xmlns="http://schemas.openxmlformats.org/spreadsheetml/2006/main" count="28" uniqueCount="25">
  <si>
    <t>Salt River Electric Cooperative Corporation</t>
  </si>
  <si>
    <t>12-month Average Residential kwh</t>
  </si>
  <si>
    <t>Residential Rate:</t>
  </si>
  <si>
    <t>Customer Charge</t>
  </si>
  <si>
    <t>Kwh Charge</t>
  </si>
  <si>
    <t>FAC Charge</t>
  </si>
  <si>
    <t>Subtotal</t>
  </si>
  <si>
    <t>Total</t>
  </si>
  <si>
    <t>Impact</t>
  </si>
  <si>
    <t>(1)</t>
  </si>
  <si>
    <t>Actual</t>
  </si>
  <si>
    <t xml:space="preserve">              6 month</t>
  </si>
  <si>
    <t xml:space="preserve">             Recovery</t>
  </si>
  <si>
    <t>(2)</t>
  </si>
  <si>
    <t>Schedule A</t>
  </si>
  <si>
    <t>Month</t>
  </si>
  <si>
    <t>KWH</t>
  </si>
  <si>
    <t>Average</t>
  </si>
  <si>
    <t>Page 1 of 3</t>
  </si>
  <si>
    <t xml:space="preserve"> </t>
  </si>
  <si>
    <t>(1) See Schedule A Page 2 of 3</t>
  </si>
  <si>
    <t>(2) See Schedule A Page 3 of 3</t>
  </si>
  <si>
    <t>June 2019 was used as a representative month for the calculation.</t>
  </si>
  <si>
    <t>Surcharge June 2019</t>
  </si>
  <si>
    <t>Response to Question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</si>
</sst>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.00"/>
    <numFmt numFmtId="165" formatCode="0.00000_);\(0.00000\)"/>
    <numFmt numFmtId="166" formatCode="[$$-409]#,##0.00_);\([$$-409]#,##0.00\)"/>
  </numFmts>
  <fonts count="4" x14ac:knownFonts="1">
    <font>
      <sz val="12"/>
      <name val="Arial"/>
    </font>
    <font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NumberFormat="1" applyFont="1" applyAlignment="1"/>
    <xf numFmtId="0" fontId="1" fillId="0" borderId="0" xfId="0" applyNumberFormat="1" applyFont="1"/>
    <xf numFmtId="0" fontId="2" fillId="0" borderId="0" xfId="0" applyNumberFormat="1" applyFont="1" applyAlignment="1"/>
    <xf numFmtId="0" fontId="1" fillId="0" borderId="1" xfId="0" applyNumberFormat="1" applyFont="1" applyBorder="1"/>
    <xf numFmtId="0" fontId="2" fillId="0" borderId="1" xfId="0" applyNumberFormat="1" applyFont="1" applyBorder="1" applyAlignment="1"/>
    <xf numFmtId="0" fontId="2" fillId="0" borderId="2" xfId="0" applyNumberFormat="1" applyFont="1" applyBorder="1" applyAlignment="1"/>
    <xf numFmtId="0" fontId="1" fillId="0" borderId="2" xfId="0" applyNumberFormat="1" applyFont="1" applyBorder="1"/>
    <xf numFmtId="0" fontId="1" fillId="0" borderId="3" xfId="0" applyNumberFormat="1" applyFont="1" applyBorder="1"/>
    <xf numFmtId="0" fontId="2" fillId="0" borderId="3" xfId="0" applyNumberFormat="1" applyFont="1" applyBorder="1" applyAlignment="1"/>
    <xf numFmtId="3" fontId="1" fillId="0" borderId="0" xfId="0" applyNumberFormat="1" applyFont="1" applyAlignment="1"/>
    <xf numFmtId="3" fontId="1" fillId="0" borderId="0" xfId="0" applyNumberFormat="1" applyFont="1" applyProtection="1">
      <protection locked="0"/>
    </xf>
    <xf numFmtId="0" fontId="3" fillId="0" borderId="0" xfId="0" applyNumberFormat="1" applyFont="1" applyAlignment="1"/>
    <xf numFmtId="0" fontId="1" fillId="0" borderId="0" xfId="0" applyNumberFormat="1" applyFont="1" applyFill="1"/>
    <xf numFmtId="0" fontId="1" fillId="0" borderId="0" xfId="0" applyNumberFormat="1" applyFont="1" applyFill="1" applyAlignment="1"/>
    <xf numFmtId="0" fontId="1" fillId="0" borderId="0" xfId="0" applyNumberFormat="1" applyFont="1" applyFill="1" applyProtection="1">
      <protection locked="0"/>
    </xf>
    <xf numFmtId="0" fontId="1" fillId="0" borderId="3" xfId="0" applyNumberFormat="1" applyFont="1" applyFill="1" applyBorder="1"/>
    <xf numFmtId="164" fontId="1" fillId="0" borderId="0" xfId="0" applyNumberFormat="1" applyFont="1" applyFill="1"/>
    <xf numFmtId="165" fontId="1" fillId="0" borderId="0" xfId="0" applyNumberFormat="1" applyFont="1" applyFill="1" applyProtection="1">
      <protection locked="0"/>
    </xf>
    <xf numFmtId="166" fontId="1" fillId="0" borderId="0" xfId="0" applyNumberFormat="1" applyFont="1" applyFill="1"/>
    <xf numFmtId="165" fontId="1" fillId="0" borderId="0" xfId="0" applyNumberFormat="1" applyFont="1" applyFill="1"/>
    <xf numFmtId="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/>
    <xf numFmtId="10" fontId="2" fillId="0" borderId="3" xfId="0" applyNumberFormat="1" applyFont="1" applyFill="1" applyBorder="1" applyAlignment="1">
      <alignment horizontal="right"/>
    </xf>
    <xf numFmtId="17" fontId="1" fillId="0" borderId="0" xfId="0" applyNumberFormat="1" applyFont="1" applyFill="1" applyAlignment="1"/>
    <xf numFmtId="3" fontId="1" fillId="0" borderId="0" xfId="0" applyNumberFormat="1" applyFont="1" applyFill="1" applyAlignment="1"/>
    <xf numFmtId="1" fontId="1" fillId="0" borderId="0" xfId="0" applyNumberFormat="1" applyFont="1" applyFill="1" applyAlignment="1"/>
    <xf numFmtId="1" fontId="1" fillId="0" borderId="0" xfId="0" applyNumberFormat="1" applyFont="1" applyAlignment="1"/>
    <xf numFmtId="10" fontId="2" fillId="0" borderId="0" xfId="0" applyNumberFormat="1" applyFont="1" applyFill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zoomScale="91" zoomScaleNormal="91" workbookViewId="0">
      <selection activeCell="J28" sqref="J28"/>
    </sheetView>
  </sheetViews>
  <sheetFormatPr defaultColWidth="9.6640625" defaultRowHeight="15.75" x14ac:dyDescent="0.25"/>
  <cols>
    <col min="1" max="2" width="9.6640625" style="1" customWidth="1"/>
    <col min="3" max="3" width="10.5546875" style="1" customWidth="1"/>
    <col min="4" max="4" width="3.6640625" style="1" customWidth="1"/>
    <col min="5" max="6" width="9.6640625" style="1" customWidth="1"/>
    <col min="7" max="7" width="3.6640625" style="1" customWidth="1"/>
    <col min="8" max="16384" width="9.6640625" style="1"/>
  </cols>
  <sheetData>
    <row r="1" spans="1:1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 t="s">
        <v>14</v>
      </c>
    </row>
    <row r="2" spans="1:11" x14ac:dyDescent="0.25">
      <c r="A2" s="2"/>
      <c r="B2" s="1" t="s">
        <v>24</v>
      </c>
      <c r="C2" s="3"/>
      <c r="J2" s="12" t="s">
        <v>18</v>
      </c>
    </row>
    <row r="3" spans="1:11" x14ac:dyDescent="0.25">
      <c r="A3" s="2"/>
      <c r="J3" s="12" t="s">
        <v>19</v>
      </c>
    </row>
    <row r="4" spans="1:11" x14ac:dyDescent="0.25">
      <c r="A4" s="2"/>
      <c r="F4" s="4"/>
      <c r="G4" s="5" t="s">
        <v>11</v>
      </c>
      <c r="H4" s="6"/>
      <c r="I4" s="7"/>
      <c r="J4" s="8"/>
    </row>
    <row r="5" spans="1:11" x14ac:dyDescent="0.25">
      <c r="A5" s="2"/>
      <c r="E5" s="14"/>
      <c r="F5" s="8" t="s">
        <v>10</v>
      </c>
      <c r="G5" s="9" t="s">
        <v>12</v>
      </c>
      <c r="H5" s="3"/>
      <c r="J5" s="8"/>
    </row>
    <row r="6" spans="1:11" x14ac:dyDescent="0.25">
      <c r="A6" s="2"/>
      <c r="F6" s="7"/>
      <c r="G6" s="4"/>
      <c r="H6" s="7"/>
      <c r="I6" s="7"/>
      <c r="J6" s="8"/>
    </row>
    <row r="7" spans="1:11" x14ac:dyDescent="0.25">
      <c r="A7" s="2"/>
      <c r="B7" s="3" t="s">
        <v>1</v>
      </c>
      <c r="C7" s="3"/>
      <c r="F7" s="11">
        <f>+C46</f>
        <v>1307.4166666666667</v>
      </c>
      <c r="G7" s="8"/>
      <c r="I7" s="10">
        <f>F7</f>
        <v>1307.4166666666667</v>
      </c>
      <c r="J7" s="8"/>
    </row>
    <row r="8" spans="1:11" x14ac:dyDescent="0.25">
      <c r="A8" s="2"/>
      <c r="G8" s="8"/>
      <c r="J8" s="8"/>
    </row>
    <row r="9" spans="1:11" x14ac:dyDescent="0.25">
      <c r="A9" s="2"/>
      <c r="B9" s="3" t="s">
        <v>2</v>
      </c>
      <c r="C9" s="3"/>
      <c r="G9" s="8"/>
      <c r="J9" s="8"/>
    </row>
    <row r="10" spans="1:11" x14ac:dyDescent="0.25">
      <c r="A10" s="2"/>
      <c r="G10" s="8"/>
      <c r="J10" s="8"/>
    </row>
    <row r="11" spans="1:11" x14ac:dyDescent="0.25">
      <c r="A11" s="13"/>
      <c r="B11" s="14" t="s">
        <v>3</v>
      </c>
      <c r="C11" s="14"/>
      <c r="D11" s="14"/>
      <c r="E11" s="15">
        <v>8.84</v>
      </c>
      <c r="F11" s="14">
        <f>E11</f>
        <v>8.84</v>
      </c>
      <c r="G11" s="16"/>
      <c r="H11" s="14"/>
      <c r="I11" s="14">
        <f>E11</f>
        <v>8.84</v>
      </c>
      <c r="J11" s="16"/>
      <c r="K11" s="14"/>
    </row>
    <row r="12" spans="1:11" x14ac:dyDescent="0.25">
      <c r="A12" s="13"/>
      <c r="B12" s="14"/>
      <c r="C12" s="14"/>
      <c r="D12" s="14"/>
      <c r="E12" s="14"/>
      <c r="F12" s="14"/>
      <c r="G12" s="16"/>
      <c r="H12" s="14"/>
      <c r="I12" s="14"/>
      <c r="J12" s="16"/>
      <c r="K12" s="14"/>
    </row>
    <row r="13" spans="1:11" x14ac:dyDescent="0.25">
      <c r="A13" s="13"/>
      <c r="B13" s="14" t="s">
        <v>4</v>
      </c>
      <c r="C13" s="14"/>
      <c r="D13" s="14"/>
      <c r="E13" s="15">
        <v>7.7039999999999997E-2</v>
      </c>
      <c r="F13" s="17">
        <f>(F7*E13)</f>
        <v>100.72338000000001</v>
      </c>
      <c r="G13" s="16"/>
      <c r="H13" s="14"/>
      <c r="I13" s="17">
        <f>(I7*E13)</f>
        <v>100.72338000000001</v>
      </c>
      <c r="J13" s="16"/>
      <c r="K13" s="14"/>
    </row>
    <row r="14" spans="1:11" x14ac:dyDescent="0.25">
      <c r="A14" s="13"/>
      <c r="B14" s="14"/>
      <c r="C14" s="14"/>
      <c r="D14" s="14"/>
      <c r="E14" s="14"/>
      <c r="F14" s="14"/>
      <c r="G14" s="16"/>
      <c r="H14" s="14"/>
      <c r="I14" s="14"/>
      <c r="J14" s="16"/>
      <c r="K14" s="14"/>
    </row>
    <row r="15" spans="1:11" x14ac:dyDescent="0.25">
      <c r="A15" s="13"/>
      <c r="B15" s="14" t="s">
        <v>5</v>
      </c>
      <c r="C15" s="14"/>
      <c r="D15" s="14"/>
      <c r="E15" s="18">
        <v>-2.3700000000000001E-3</v>
      </c>
      <c r="F15" s="19">
        <f>(F7*E15)</f>
        <v>-3.0985775000000002</v>
      </c>
      <c r="G15" s="16"/>
      <c r="H15" s="20">
        <f>E15</f>
        <v>-2.3700000000000001E-3</v>
      </c>
      <c r="I15" s="19">
        <f>(I7*H15)</f>
        <v>-3.0985775000000002</v>
      </c>
      <c r="J15" s="16"/>
      <c r="K15" s="14"/>
    </row>
    <row r="16" spans="1:11" x14ac:dyDescent="0.25">
      <c r="A16" s="13"/>
      <c r="B16" s="14"/>
      <c r="C16" s="14"/>
      <c r="D16" s="14"/>
      <c r="E16" s="14"/>
      <c r="F16" s="14"/>
      <c r="G16" s="16"/>
      <c r="H16" s="14"/>
      <c r="I16" s="14"/>
      <c r="J16" s="16"/>
      <c r="K16" s="14"/>
    </row>
    <row r="17" spans="1:18" x14ac:dyDescent="0.25">
      <c r="A17" s="13"/>
      <c r="B17" s="14" t="s">
        <v>6</v>
      </c>
      <c r="C17" s="14"/>
      <c r="D17" s="14"/>
      <c r="E17" s="14"/>
      <c r="F17" s="17">
        <f>SUM(F11:F15)</f>
        <v>106.4648025</v>
      </c>
      <c r="G17" s="16"/>
      <c r="H17" s="14"/>
      <c r="I17" s="17">
        <f>SUM(I11:I15)</f>
        <v>106.4648025</v>
      </c>
      <c r="J17" s="16"/>
      <c r="K17" s="14"/>
    </row>
    <row r="18" spans="1:18" x14ac:dyDescent="0.25">
      <c r="A18" s="13"/>
      <c r="B18" s="14"/>
      <c r="C18" s="14"/>
      <c r="D18" s="14"/>
      <c r="E18" s="14"/>
      <c r="F18" s="14"/>
      <c r="G18" s="16"/>
      <c r="H18" s="14"/>
      <c r="I18" s="14"/>
      <c r="J18" s="16"/>
      <c r="K18" s="14"/>
    </row>
    <row r="19" spans="1:18" x14ac:dyDescent="0.25">
      <c r="A19" s="21"/>
      <c r="B19" s="14" t="s">
        <v>23</v>
      </c>
      <c r="C19" s="22"/>
      <c r="D19" s="21" t="s">
        <v>9</v>
      </c>
      <c r="E19" s="28">
        <v>0.13919999999999999</v>
      </c>
      <c r="F19" s="17">
        <f>(F17*E19)</f>
        <v>14.819900508</v>
      </c>
      <c r="G19" s="23" t="s">
        <v>13</v>
      </c>
      <c r="H19" s="28">
        <v>0.1389</v>
      </c>
      <c r="I19" s="17">
        <f>(I17*H19)</f>
        <v>14.78796106725</v>
      </c>
      <c r="J19" s="16" t="s">
        <v>19</v>
      </c>
      <c r="K19" s="14"/>
    </row>
    <row r="20" spans="1:18" x14ac:dyDescent="0.25">
      <c r="A20" s="13"/>
      <c r="B20" s="14"/>
      <c r="C20" s="14"/>
      <c r="D20" s="14"/>
      <c r="E20" s="14" t="s">
        <v>19</v>
      </c>
      <c r="F20" s="14"/>
      <c r="G20" s="16"/>
      <c r="H20" s="14"/>
      <c r="I20" s="14"/>
      <c r="J20" s="16"/>
      <c r="K20" s="14"/>
    </row>
    <row r="21" spans="1:18" x14ac:dyDescent="0.25">
      <c r="A21" s="13"/>
      <c r="B21" s="14" t="s">
        <v>7</v>
      </c>
      <c r="C21" s="14"/>
      <c r="D21" s="14"/>
      <c r="E21" s="14"/>
      <c r="F21" s="17">
        <f>(F19+F17)</f>
        <v>121.28470300800001</v>
      </c>
      <c r="G21" s="16"/>
      <c r="H21" s="14"/>
      <c r="I21" s="17">
        <f>(I19+I17)</f>
        <v>121.25276356725</v>
      </c>
      <c r="J21" s="16"/>
      <c r="K21" s="14"/>
    </row>
    <row r="22" spans="1:18" x14ac:dyDescent="0.25">
      <c r="A22" s="13"/>
      <c r="B22" s="14"/>
      <c r="C22" s="14"/>
      <c r="D22" s="14"/>
      <c r="E22" s="14"/>
      <c r="F22" s="14"/>
      <c r="G22" s="16"/>
      <c r="H22" s="14"/>
      <c r="I22" s="14"/>
      <c r="J22" s="16"/>
      <c r="K22" s="14"/>
    </row>
    <row r="23" spans="1:18" x14ac:dyDescent="0.25">
      <c r="A23" s="13"/>
      <c r="B23" s="14" t="s">
        <v>8</v>
      </c>
      <c r="C23" s="14"/>
      <c r="D23" s="14"/>
      <c r="E23" s="14"/>
      <c r="F23" s="14"/>
      <c r="G23" s="16"/>
      <c r="H23" s="14"/>
      <c r="I23" s="19">
        <f>(I21-F21)</f>
        <v>-3.193944075000843E-2</v>
      </c>
      <c r="J23" s="16"/>
      <c r="K23" s="14"/>
    </row>
    <row r="24" spans="1:18" x14ac:dyDescent="0.25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8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8" x14ac:dyDescent="0.25">
      <c r="A26" s="13"/>
      <c r="B26" s="14" t="s">
        <v>20</v>
      </c>
      <c r="C26" s="22"/>
      <c r="D26" s="14"/>
      <c r="E26" s="14"/>
      <c r="F26" s="14"/>
      <c r="G26" s="14"/>
      <c r="H26" s="14"/>
      <c r="I26" s="14"/>
      <c r="J26" s="14"/>
      <c r="K26" s="14"/>
    </row>
    <row r="27" spans="1:18" x14ac:dyDescent="0.25">
      <c r="A27" s="13"/>
      <c r="B27" s="14" t="s">
        <v>21</v>
      </c>
      <c r="C27" s="22"/>
      <c r="D27" s="14"/>
      <c r="E27" s="14"/>
      <c r="F27" s="14"/>
      <c r="G27" s="14"/>
      <c r="H27" s="14"/>
      <c r="I27" s="14"/>
      <c r="J27" s="14"/>
      <c r="K27" s="14"/>
    </row>
    <row r="28" spans="1:18" x14ac:dyDescent="0.25">
      <c r="A28" s="13"/>
      <c r="B28" s="14" t="s">
        <v>22</v>
      </c>
      <c r="C28" s="22"/>
      <c r="D28" s="14"/>
      <c r="E28" s="14"/>
      <c r="F28" s="14"/>
      <c r="G28" s="14"/>
      <c r="H28" s="14"/>
      <c r="I28" s="14"/>
      <c r="J28" s="14"/>
      <c r="K28" s="14"/>
    </row>
    <row r="29" spans="1:18" x14ac:dyDescent="0.25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8" x14ac:dyDescent="0.25">
      <c r="A30" s="13"/>
      <c r="B30" s="14" t="s">
        <v>15</v>
      </c>
      <c r="C30" s="14" t="s">
        <v>16</v>
      </c>
      <c r="D30" s="14"/>
      <c r="E30" s="14"/>
      <c r="F30" s="14"/>
      <c r="G30" s="14"/>
      <c r="H30" s="14"/>
      <c r="I30" s="14"/>
      <c r="J30" s="14"/>
      <c r="K30" s="14"/>
    </row>
    <row r="31" spans="1:18" x14ac:dyDescent="0.25">
      <c r="A31" s="13"/>
      <c r="B31" s="24">
        <v>43252</v>
      </c>
      <c r="C31" s="25">
        <v>1440</v>
      </c>
      <c r="D31" s="14"/>
      <c r="E31" s="14"/>
      <c r="F31" s="14"/>
      <c r="G31" s="14"/>
      <c r="L31" s="26"/>
      <c r="M31" s="26"/>
      <c r="N31" s="26"/>
      <c r="O31" s="26"/>
      <c r="P31" s="27"/>
      <c r="Q31" s="27"/>
      <c r="R31" s="27"/>
    </row>
    <row r="32" spans="1:18" x14ac:dyDescent="0.25">
      <c r="A32" s="13"/>
      <c r="B32" s="24">
        <v>43282</v>
      </c>
      <c r="C32" s="25">
        <v>1459</v>
      </c>
      <c r="D32" s="14"/>
      <c r="E32" s="14"/>
      <c r="F32" s="14"/>
      <c r="G32" s="14"/>
      <c r="L32" s="26"/>
      <c r="M32" s="26"/>
      <c r="N32" s="26"/>
      <c r="O32" s="26"/>
      <c r="P32" s="27"/>
      <c r="Q32" s="27"/>
      <c r="R32" s="27"/>
    </row>
    <row r="33" spans="1:11" x14ac:dyDescent="0.25">
      <c r="A33" s="14"/>
      <c r="B33" s="24">
        <v>43313</v>
      </c>
      <c r="C33" s="25">
        <v>1417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5">
      <c r="A34" s="14"/>
      <c r="B34" s="24">
        <v>43344</v>
      </c>
      <c r="C34" s="25">
        <v>1252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5">
      <c r="A35" s="14"/>
      <c r="B35" s="24">
        <v>43374</v>
      </c>
      <c r="C35" s="25">
        <v>1016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5">
      <c r="A36" s="14"/>
      <c r="B36" s="24">
        <v>43405</v>
      </c>
      <c r="C36" s="25">
        <v>1253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25">
      <c r="A37" s="14"/>
      <c r="B37" s="24">
        <v>43435</v>
      </c>
      <c r="C37" s="25">
        <v>1495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5">
      <c r="A38" s="14"/>
      <c r="B38" s="24">
        <v>43466</v>
      </c>
      <c r="C38" s="25">
        <v>1665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5">
      <c r="A39" s="14"/>
      <c r="B39" s="24">
        <v>43497</v>
      </c>
      <c r="C39" s="25">
        <v>1520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5">
      <c r="A40" s="14"/>
      <c r="B40" s="24">
        <v>43525</v>
      </c>
      <c r="C40" s="25">
        <v>1245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5">
      <c r="A41" s="14"/>
      <c r="B41" s="24">
        <v>43556</v>
      </c>
      <c r="C41" s="25">
        <v>920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5">
      <c r="A42" s="14"/>
      <c r="B42" s="24">
        <v>43586</v>
      </c>
      <c r="C42" s="25">
        <v>1007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5">
      <c r="A43" s="14"/>
      <c r="B43" s="14"/>
      <c r="C43" s="25"/>
      <c r="D43" s="14"/>
      <c r="E43" s="14"/>
      <c r="F43" s="14"/>
      <c r="G43" s="14"/>
      <c r="H43" s="14"/>
      <c r="I43" s="14"/>
      <c r="J43" s="14"/>
      <c r="K43" s="14"/>
    </row>
    <row r="44" spans="1:11" x14ac:dyDescent="0.25">
      <c r="A44" s="14"/>
      <c r="B44" s="14" t="s">
        <v>7</v>
      </c>
      <c r="C44" s="25">
        <f>SUM(C31:C42)</f>
        <v>15689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</row>
    <row r="46" spans="1:11" x14ac:dyDescent="0.25">
      <c r="A46" s="14"/>
      <c r="B46" s="14" t="s">
        <v>17</v>
      </c>
      <c r="C46" s="25">
        <f>(C44/12)</f>
        <v>1307.4166666666667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</row>
  </sheetData>
  <pageMargins left="0.5" right="0.5" top="1.5" bottom="0.5" header="0" footer="0"/>
  <pageSetup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Eddie Boone</dc:creator>
  <cp:lastModifiedBy>Diana K. Edwards</cp:lastModifiedBy>
  <cp:lastPrinted>2019-11-25T14:38:43Z</cp:lastPrinted>
  <dcterms:created xsi:type="dcterms:W3CDTF">2014-03-24T13:27:57Z</dcterms:created>
  <dcterms:modified xsi:type="dcterms:W3CDTF">2019-12-09T14:05:13Z</dcterms:modified>
</cp:coreProperties>
</file>