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T:\Internal\01_Regulatory Services\01_Recurring Filings\01_Annual\HEA Annual Report\2024\A-1\"/>
    </mc:Choice>
  </mc:AlternateContent>
  <xr:revisionPtr revIDLastSave="0" documentId="13_ncr:1_{AFCBB018-6947-4F34-BC5F-10AB294B3C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-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2" l="1"/>
  <c r="I12" i="2" l="1"/>
  <c r="H18" i="2"/>
  <c r="G18" i="2"/>
  <c r="C18" i="2"/>
  <c r="B18" i="2"/>
  <c r="F17" i="2"/>
  <c r="F16" i="2"/>
  <c r="K16" i="2"/>
  <c r="F15" i="2"/>
  <c r="F14" i="2"/>
  <c r="K14" i="2"/>
  <c r="F13" i="2"/>
  <c r="K13" i="2"/>
  <c r="F12" i="2"/>
  <c r="F11" i="2"/>
  <c r="K11" i="2"/>
  <c r="J18" i="2"/>
  <c r="F10" i="2"/>
  <c r="K10" i="2"/>
  <c r="F9" i="2"/>
  <c r="K9" i="2"/>
  <c r="F8" i="2"/>
  <c r="F7" i="2"/>
  <c r="I18" i="2"/>
  <c r="F6" i="2"/>
  <c r="K17" i="2" l="1"/>
  <c r="K8" i="2"/>
  <c r="K12" i="2"/>
  <c r="F18" i="2"/>
  <c r="K15" i="2"/>
  <c r="E18" i="2"/>
  <c r="K6" i="2"/>
  <c r="K7" i="2"/>
  <c r="K18" i="2" l="1"/>
</calcChain>
</file>

<file path=xl/sharedStrings.xml><?xml version="1.0" encoding="utf-8"?>
<sst xmlns="http://schemas.openxmlformats.org/spreadsheetml/2006/main" count="26" uniqueCount="24">
  <si>
    <t>A</t>
  </si>
  <si>
    <t>B</t>
  </si>
  <si>
    <t>C</t>
  </si>
  <si>
    <t>D</t>
  </si>
  <si>
    <t>E</t>
  </si>
  <si>
    <t>F / G</t>
  </si>
  <si>
    <t>MONTH</t>
  </si>
  <si>
    <t>METER CHARGE COLLECTED FROM RATE PAYERS</t>
  </si>
  <si>
    <t>HEART CUSTOMER CONTRIBUTION</t>
  </si>
  <si>
    <t>TOTAL RESIDENTIAL CUSTOMERS</t>
  </si>
  <si>
    <t>KY POWER HEART CUSTOMER CONTRIBUTION MATCH</t>
  </si>
  <si>
    <t>CAK HEART ADMIN COSTS</t>
  </si>
  <si>
    <t>BALANCE OF HEA FUNDS</t>
  </si>
  <si>
    <t>Total:</t>
  </si>
  <si>
    <t>*</t>
  </si>
  <si>
    <t>CAK THAW ADMIN COSTS</t>
  </si>
  <si>
    <t>HEART SUBSIDIES DISTRIBUTED / REVERSED</t>
  </si>
  <si>
    <t>KY POWER MATCH</t>
  </si>
  <si>
    <t>THAW SUBSIDIES DISTRIBUTED / REVERSED</t>
  </si>
  <si>
    <t xml:space="preserve"> July-23</t>
  </si>
  <si>
    <t>May-24</t>
  </si>
  <si>
    <t>Carry forward from June 2023:</t>
  </si>
  <si>
    <t>* Represents the carryover balance as of June 30, 2023; however, slots are typically provided to CAK early September and utilize carryover balance as of August close.</t>
  </si>
  <si>
    <t>March-24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</si>
</sst>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-yy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44" fontId="4" fillId="2" borderId="2" xfId="0" applyNumberFormat="1" applyFont="1" applyFill="1" applyBorder="1"/>
    <xf numFmtId="0" fontId="2" fillId="0" borderId="0" xfId="0" applyFont="1" applyAlignment="1">
      <alignment horizontal="center"/>
    </xf>
    <xf numFmtId="0" fontId="5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 vertical="center" wrapText="1"/>
    </xf>
    <xf numFmtId="44" fontId="6" fillId="0" borderId="1" xfId="2" applyFont="1" applyFill="1" applyBorder="1"/>
    <xf numFmtId="44" fontId="6" fillId="0" borderId="1" xfId="0" applyNumberFormat="1" applyFont="1" applyFill="1" applyBorder="1"/>
    <xf numFmtId="164" fontId="3" fillId="0" borderId="1" xfId="0" applyNumberFormat="1" applyFont="1" applyFill="1" applyBorder="1" applyAlignment="1">
      <alignment horizontal="left"/>
    </xf>
    <xf numFmtId="164" fontId="3" fillId="0" borderId="1" xfId="0" quotePrefix="1" applyNumberFormat="1" applyFont="1" applyFill="1" applyBorder="1" applyAlignment="1">
      <alignment horizontal="left"/>
    </xf>
    <xf numFmtId="44" fontId="5" fillId="0" borderId="1" xfId="2" applyFont="1" applyFill="1" applyBorder="1"/>
    <xf numFmtId="0" fontId="2" fillId="0" borderId="0" xfId="0" applyFont="1" applyFill="1" applyAlignment="1">
      <alignment horizontal="right"/>
    </xf>
    <xf numFmtId="44" fontId="2" fillId="0" borderId="3" xfId="2" applyFont="1" applyFill="1" applyBorder="1"/>
    <xf numFmtId="165" fontId="6" fillId="0" borderId="1" xfId="1" applyNumberFormat="1" applyFont="1" applyFill="1" applyBorder="1"/>
    <xf numFmtId="44" fontId="6" fillId="0" borderId="0" xfId="0" applyNumberFormat="1" applyFont="1" applyFill="1" applyBorder="1"/>
    <xf numFmtId="44" fontId="4" fillId="3" borderId="2" xfId="0" applyNumberFormat="1" applyFont="1" applyFill="1" applyBorder="1"/>
    <xf numFmtId="43" fontId="0" fillId="0" borderId="0" xfId="0" applyNumberFormat="1" applyFill="1"/>
    <xf numFmtId="43" fontId="0" fillId="0" borderId="0" xfId="0" applyNumberFormat="1"/>
    <xf numFmtId="44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E9541-96AC-4130-B793-2E0D5A17C61E}">
  <dimension ref="A1:S24"/>
  <sheetViews>
    <sheetView tabSelected="1" workbookViewId="0">
      <selection activeCell="O3" sqref="O3"/>
    </sheetView>
  </sheetViews>
  <sheetFormatPr defaultRowHeight="15" x14ac:dyDescent="0.25"/>
  <cols>
    <col min="1" max="11" width="15.85546875" customWidth="1"/>
    <col min="13" max="13" width="12.42578125" bestFit="1" customWidth="1"/>
    <col min="14" max="14" width="10.85546875" bestFit="1" customWidth="1"/>
  </cols>
  <sheetData>
    <row r="1" spans="1:19" x14ac:dyDescent="0.25">
      <c r="J1" s="13" t="s">
        <v>21</v>
      </c>
      <c r="K1" s="14">
        <v>-191691.31999999983</v>
      </c>
      <c r="L1" t="s">
        <v>14</v>
      </c>
    </row>
    <row r="4" spans="1:19" x14ac:dyDescent="0.25">
      <c r="A4" s="1"/>
      <c r="B4" s="4" t="s">
        <v>0</v>
      </c>
      <c r="C4" s="4" t="s">
        <v>1</v>
      </c>
      <c r="D4" s="4" t="s">
        <v>2</v>
      </c>
      <c r="E4" s="4" t="s">
        <v>3</v>
      </c>
      <c r="F4" s="4" t="s">
        <v>3</v>
      </c>
      <c r="G4" s="4" t="s">
        <v>4</v>
      </c>
      <c r="H4" s="4" t="s">
        <v>4</v>
      </c>
      <c r="I4" s="4"/>
      <c r="J4" s="4"/>
      <c r="K4" s="4" t="s">
        <v>5</v>
      </c>
    </row>
    <row r="5" spans="1:19" ht="63.75" x14ac:dyDescent="0.25">
      <c r="A5" s="2" t="s">
        <v>6</v>
      </c>
      <c r="B5" s="2" t="s">
        <v>7</v>
      </c>
      <c r="C5" s="2" t="s">
        <v>8</v>
      </c>
      <c r="D5" s="2" t="s">
        <v>9</v>
      </c>
      <c r="E5" s="7" t="s">
        <v>17</v>
      </c>
      <c r="F5" s="7" t="s">
        <v>10</v>
      </c>
      <c r="G5" s="7" t="s">
        <v>16</v>
      </c>
      <c r="H5" s="7" t="s">
        <v>18</v>
      </c>
      <c r="I5" s="7" t="s">
        <v>11</v>
      </c>
      <c r="J5" s="7" t="s">
        <v>15</v>
      </c>
      <c r="K5" s="7" t="s">
        <v>12</v>
      </c>
      <c r="L5" s="6"/>
    </row>
    <row r="6" spans="1:19" x14ac:dyDescent="0.25">
      <c r="A6" s="11" t="s">
        <v>19</v>
      </c>
      <c r="B6" s="8">
        <v>39307.160000000003</v>
      </c>
      <c r="C6" s="8">
        <v>120.97</v>
      </c>
      <c r="D6" s="15">
        <v>130834</v>
      </c>
      <c r="E6" s="9">
        <v>39307.160000000003</v>
      </c>
      <c r="F6" s="9">
        <f>C6</f>
        <v>120.97</v>
      </c>
      <c r="G6" s="12">
        <v>0</v>
      </c>
      <c r="H6" s="12">
        <v>0</v>
      </c>
      <c r="I6" s="8">
        <v>-237.1</v>
      </c>
      <c r="J6" s="8">
        <v>0</v>
      </c>
      <c r="K6" s="9">
        <f>SUM(B6:C6,E6:J6)</f>
        <v>78619.16</v>
      </c>
      <c r="L6" s="6"/>
      <c r="M6" s="18"/>
      <c r="N6" s="6"/>
      <c r="O6" s="6"/>
      <c r="P6" s="6"/>
      <c r="Q6" s="6"/>
      <c r="R6" s="6"/>
      <c r="S6" s="6"/>
    </row>
    <row r="7" spans="1:19" x14ac:dyDescent="0.25">
      <c r="A7" s="10">
        <v>45139</v>
      </c>
      <c r="B7" s="8">
        <v>39309.96</v>
      </c>
      <c r="C7" s="8">
        <v>310.35000000000002</v>
      </c>
      <c r="D7" s="15">
        <v>130987</v>
      </c>
      <c r="E7" s="9">
        <v>39309.96</v>
      </c>
      <c r="F7" s="9">
        <f t="shared" ref="F7:F17" si="0">C7</f>
        <v>310.35000000000002</v>
      </c>
      <c r="G7" s="8">
        <v>0</v>
      </c>
      <c r="H7" s="8">
        <v>0</v>
      </c>
      <c r="I7" s="8">
        <v>-37.340000000000003</v>
      </c>
      <c r="J7" s="8">
        <v>0</v>
      </c>
      <c r="K7" s="9">
        <f t="shared" ref="K7:K17" si="1">SUM(B7:C7,E7:J7)</f>
        <v>79203.28</v>
      </c>
      <c r="L7" s="6"/>
    </row>
    <row r="8" spans="1:19" x14ac:dyDescent="0.25">
      <c r="A8" s="10">
        <v>45170</v>
      </c>
      <c r="B8" s="8">
        <v>39346.050000000003</v>
      </c>
      <c r="C8" s="8">
        <v>313.2</v>
      </c>
      <c r="D8" s="15">
        <v>130917</v>
      </c>
      <c r="E8" s="9">
        <v>39346.050000000003</v>
      </c>
      <c r="F8" s="9">
        <f t="shared" si="0"/>
        <v>313.2</v>
      </c>
      <c r="G8" s="8">
        <v>0</v>
      </c>
      <c r="H8" s="8">
        <v>0</v>
      </c>
      <c r="I8" s="8">
        <v>-363.3</v>
      </c>
      <c r="J8" s="8">
        <v>0</v>
      </c>
      <c r="K8" s="9">
        <f t="shared" si="1"/>
        <v>78955.199999999997</v>
      </c>
      <c r="L8" s="6"/>
    </row>
    <row r="9" spans="1:19" x14ac:dyDescent="0.25">
      <c r="A9" s="10">
        <v>45200</v>
      </c>
      <c r="B9" s="8">
        <v>39275.300000000003</v>
      </c>
      <c r="C9" s="8">
        <v>168.96</v>
      </c>
      <c r="D9" s="15">
        <v>130846</v>
      </c>
      <c r="E9" s="9">
        <v>39275.300000000003</v>
      </c>
      <c r="F9" s="9">
        <f t="shared" si="0"/>
        <v>168.96</v>
      </c>
      <c r="G9" s="8">
        <v>0</v>
      </c>
      <c r="H9" s="8">
        <v>0</v>
      </c>
      <c r="I9" s="8">
        <v>-127.34</v>
      </c>
      <c r="J9" s="8">
        <v>0</v>
      </c>
      <c r="K9" s="9">
        <f t="shared" si="1"/>
        <v>78761.180000000008</v>
      </c>
      <c r="L9" s="6"/>
      <c r="M9" s="16"/>
    </row>
    <row r="10" spans="1:19" x14ac:dyDescent="0.25">
      <c r="A10" s="10">
        <v>45231</v>
      </c>
      <c r="B10" s="8">
        <v>39288.5</v>
      </c>
      <c r="C10" s="8">
        <v>374.01</v>
      </c>
      <c r="D10" s="15">
        <v>130860</v>
      </c>
      <c r="E10" s="9">
        <v>39288.5</v>
      </c>
      <c r="F10" s="9">
        <f t="shared" si="0"/>
        <v>374.01</v>
      </c>
      <c r="G10" s="8">
        <v>0</v>
      </c>
      <c r="H10" s="8">
        <v>0</v>
      </c>
      <c r="I10" s="8">
        <v>-1479.16</v>
      </c>
      <c r="J10" s="8">
        <v>0</v>
      </c>
      <c r="K10" s="9">
        <f t="shared" si="1"/>
        <v>77845.86</v>
      </c>
      <c r="L10" s="6"/>
    </row>
    <row r="11" spans="1:19" x14ac:dyDescent="0.25">
      <c r="A11" s="10">
        <v>45261</v>
      </c>
      <c r="B11" s="8">
        <v>39330.42</v>
      </c>
      <c r="C11" s="8">
        <v>738.74</v>
      </c>
      <c r="D11" s="15">
        <v>130995</v>
      </c>
      <c r="E11" s="9">
        <v>39330.42</v>
      </c>
      <c r="F11" s="9">
        <f t="shared" si="0"/>
        <v>738.74</v>
      </c>
      <c r="G11" s="8">
        <v>-115</v>
      </c>
      <c r="H11" s="8">
        <v>0</v>
      </c>
      <c r="I11" s="8">
        <v>-456.69</v>
      </c>
      <c r="J11" s="8">
        <v>0</v>
      </c>
      <c r="K11" s="9">
        <f t="shared" si="1"/>
        <v>79566.62999999999</v>
      </c>
      <c r="L11" s="6"/>
    </row>
    <row r="12" spans="1:19" x14ac:dyDescent="0.25">
      <c r="A12" s="10">
        <v>45292</v>
      </c>
      <c r="B12" s="8">
        <v>40670.1</v>
      </c>
      <c r="C12" s="8">
        <v>-35.270000000000003</v>
      </c>
      <c r="D12" s="15">
        <v>131132</v>
      </c>
      <c r="E12" s="9">
        <v>61661.118042900001</v>
      </c>
      <c r="F12" s="9">
        <f t="shared" si="0"/>
        <v>-35.270000000000003</v>
      </c>
      <c r="G12" s="8">
        <v>-163337</v>
      </c>
      <c r="H12" s="8">
        <v>-107707.94</v>
      </c>
      <c r="I12" s="8">
        <f>-1013.94-39600-1250</f>
        <v>-41863.94</v>
      </c>
      <c r="J12" s="8">
        <v>-10056.209999999999</v>
      </c>
      <c r="K12" s="9">
        <f t="shared" si="1"/>
        <v>-220704.4119571</v>
      </c>
      <c r="L12" s="6"/>
      <c r="M12" s="19"/>
    </row>
    <row r="13" spans="1:19" x14ac:dyDescent="0.25">
      <c r="A13" s="10">
        <v>45323</v>
      </c>
      <c r="B13" s="8">
        <v>50522.05</v>
      </c>
      <c r="C13" s="8">
        <v>577.61</v>
      </c>
      <c r="D13" s="15">
        <v>131171</v>
      </c>
      <c r="E13" s="9">
        <v>101044.1</v>
      </c>
      <c r="F13" s="9">
        <f t="shared" si="0"/>
        <v>577.61</v>
      </c>
      <c r="G13" s="8">
        <v>-163625</v>
      </c>
      <c r="H13" s="8">
        <v>-73166.740000000005</v>
      </c>
      <c r="I13" s="8">
        <v>-835.13</v>
      </c>
      <c r="J13" s="8">
        <v>-7138.1</v>
      </c>
      <c r="K13" s="9">
        <f t="shared" si="1"/>
        <v>-92043.60000000002</v>
      </c>
      <c r="L13" s="6"/>
      <c r="M13" s="16"/>
    </row>
    <row r="14" spans="1:19" x14ac:dyDescent="0.25">
      <c r="A14" s="11" t="s">
        <v>23</v>
      </c>
      <c r="B14" s="8">
        <v>52447.43</v>
      </c>
      <c r="C14" s="8">
        <v>183.29</v>
      </c>
      <c r="D14" s="15">
        <v>130934</v>
      </c>
      <c r="E14" s="9">
        <v>104894.86</v>
      </c>
      <c r="F14" s="9">
        <f t="shared" si="0"/>
        <v>183.29</v>
      </c>
      <c r="G14" s="8">
        <v>-163336</v>
      </c>
      <c r="H14" s="8">
        <v>-29209.62</v>
      </c>
      <c r="I14" s="8">
        <f>-699.82+-50</f>
        <v>-749.82</v>
      </c>
      <c r="J14" s="8">
        <v>-687.31</v>
      </c>
      <c r="K14" s="9">
        <f t="shared" si="1"/>
        <v>-36273.879999999968</v>
      </c>
      <c r="L14" s="6"/>
      <c r="M14" s="16"/>
    </row>
    <row r="15" spans="1:19" x14ac:dyDescent="0.25">
      <c r="A15" s="10">
        <v>45383</v>
      </c>
      <c r="B15" s="8">
        <v>52414.65</v>
      </c>
      <c r="C15" s="8">
        <v>321.58</v>
      </c>
      <c r="D15" s="15">
        <v>130805</v>
      </c>
      <c r="E15" s="9">
        <v>104829.3</v>
      </c>
      <c r="F15" s="9">
        <f t="shared" si="0"/>
        <v>321.58</v>
      </c>
      <c r="G15" s="8">
        <v>-162069</v>
      </c>
      <c r="H15" s="8">
        <v>-1030</v>
      </c>
      <c r="I15" s="8">
        <v>-631.86</v>
      </c>
      <c r="J15" s="8">
        <v>-976.38</v>
      </c>
      <c r="K15" s="9">
        <f t="shared" si="1"/>
        <v>-6820.1300000000138</v>
      </c>
      <c r="L15" s="6"/>
      <c r="M15" s="16"/>
    </row>
    <row r="16" spans="1:19" x14ac:dyDescent="0.25">
      <c r="A16" s="11" t="s">
        <v>20</v>
      </c>
      <c r="B16" s="8">
        <v>52335.75</v>
      </c>
      <c r="C16" s="8">
        <v>406.57</v>
      </c>
      <c r="D16" s="15">
        <v>130688</v>
      </c>
      <c r="E16" s="9">
        <v>104671.5</v>
      </c>
      <c r="F16" s="9">
        <f t="shared" si="0"/>
        <v>406.57</v>
      </c>
      <c r="G16" s="8">
        <v>0</v>
      </c>
      <c r="H16" s="8">
        <v>-421.26</v>
      </c>
      <c r="I16" s="8">
        <v>-3257.74</v>
      </c>
      <c r="J16" s="8">
        <v>0</v>
      </c>
      <c r="K16" s="9">
        <f t="shared" si="1"/>
        <v>154141.39000000001</v>
      </c>
      <c r="L16" s="6"/>
    </row>
    <row r="17" spans="1:12" x14ac:dyDescent="0.25">
      <c r="A17" s="10">
        <v>45444</v>
      </c>
      <c r="B17" s="8">
        <v>52283.86</v>
      </c>
      <c r="C17" s="8">
        <v>281.66000000000003</v>
      </c>
      <c r="D17" s="15">
        <v>130581</v>
      </c>
      <c r="E17" s="9">
        <v>104567.72</v>
      </c>
      <c r="F17" s="9">
        <f t="shared" si="0"/>
        <v>281.66000000000003</v>
      </c>
      <c r="G17" s="8">
        <v>0</v>
      </c>
      <c r="H17" s="8">
        <v>0</v>
      </c>
      <c r="I17" s="8">
        <v>-161.57</v>
      </c>
      <c r="J17" s="8">
        <v>0</v>
      </c>
      <c r="K17" s="9">
        <f t="shared" si="1"/>
        <v>157253.32999999999</v>
      </c>
    </row>
    <row r="18" spans="1:12" ht="15.75" thickBot="1" x14ac:dyDescent="0.3">
      <c r="A18" s="3" t="s">
        <v>13</v>
      </c>
      <c r="B18" s="3">
        <f>SUM(B6:B17)</f>
        <v>536531.23</v>
      </c>
      <c r="C18" s="3">
        <f>SUM(C6:C17)</f>
        <v>3761.67</v>
      </c>
      <c r="D18" s="3"/>
      <c r="E18" s="3">
        <f t="shared" ref="E18:H18" si="2">SUM(E6:E17)</f>
        <v>817525.98804289999</v>
      </c>
      <c r="F18" s="3">
        <f t="shared" si="2"/>
        <v>3761.67</v>
      </c>
      <c r="G18" s="3">
        <f t="shared" si="2"/>
        <v>-652482</v>
      </c>
      <c r="H18" s="3">
        <f t="shared" si="2"/>
        <v>-211535.56</v>
      </c>
      <c r="I18" s="17">
        <f>SUM(I6:I17)</f>
        <v>-50200.99</v>
      </c>
      <c r="J18" s="17">
        <f>SUM(J6:J17)</f>
        <v>-18858</v>
      </c>
      <c r="K18" s="3">
        <f>SUM(B18:C18,E18:J18)+K1</f>
        <v>236812.68804290012</v>
      </c>
      <c r="L18" s="6"/>
    </row>
    <row r="19" spans="1:12" ht="15.75" thickTop="1" x14ac:dyDescent="0.25"/>
    <row r="21" spans="1:12" x14ac:dyDescent="0.25">
      <c r="A21" s="5" t="s">
        <v>22</v>
      </c>
      <c r="B21" s="6"/>
      <c r="C21" s="6"/>
      <c r="D21" s="6"/>
      <c r="E21" s="6"/>
      <c r="F21" s="6"/>
      <c r="G21" s="6"/>
      <c r="H21" s="6"/>
      <c r="K21" s="20"/>
    </row>
    <row r="22" spans="1:12" x14ac:dyDescent="0.25">
      <c r="A22" s="5"/>
      <c r="B22" s="6"/>
      <c r="C22" s="6"/>
      <c r="D22" s="6"/>
      <c r="E22" s="6"/>
      <c r="F22" s="6"/>
      <c r="G22" s="6"/>
      <c r="H22" s="6"/>
    </row>
    <row r="23" spans="1:12" x14ac:dyDescent="0.25">
      <c r="A23" s="5"/>
      <c r="B23" s="6"/>
      <c r="C23" s="6"/>
      <c r="D23" s="6"/>
      <c r="E23" s="6"/>
      <c r="F23" s="6"/>
      <c r="G23" s="6"/>
      <c r="H23" s="6"/>
      <c r="K23" s="20"/>
    </row>
    <row r="24" spans="1:12" x14ac:dyDescent="0.25">
      <c r="A24" s="5"/>
    </row>
  </sheetData>
  <phoneticPr fontId="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ZGVmYXVsdFZhbHVlIj48ZWxlbWVudCB1aWQ9IjkzNmUyMmQ1LTQ1YTctNGNiNy05NWFiLTFhYThjN2M4ODc4OSIgdmFsdWU9IiIgeG1sbnM9Imh0dHA6Ly93d3cuYm9sZG9uamFtZXMuY29tLzIwMDgvMDEvc2llL2ludGVybmFsL2xhYmVsIiAvPjwvc2lzbD48VXNlck5hbWU+Q09SUFxzMDA3NTA2PC9Vc2VyTmFtZT48RGF0ZVRpbWU+OC8xMi8yMDIyIDc6NTQ6MjEgUE08L0RhdGVUaW1lPjxMYWJlbFN0cmluZz5VbmNhdGVnb3JpemVkPC9MYWJlbFN0cmluZz48L2l0ZW0+PC9sYWJlbEhpc3Rvcnk+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936e22d5-45a7-4cb7-95ab-1aa8c7c88789" value=""/>
</sisl>
</file>

<file path=customXml/itemProps1.xml><?xml version="1.0" encoding="utf-8"?>
<ds:datastoreItem xmlns:ds="http://schemas.openxmlformats.org/officeDocument/2006/customXml" ds:itemID="{8BEFD3A5-B190-427C-9376-8EDBBD83D7CE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652094E9-97D6-4AB2-9EAA-1FA70E2DA4A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2023-2024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s007506</dc:creator>
  <cp:keywords/>
  <cp:lastModifiedBy>Lerah M Kahn</cp:lastModifiedBy>
  <dcterms:created xsi:type="dcterms:W3CDTF">2021-07-20T17:18:44Z</dcterms:created>
  <dcterms:modified xsi:type="dcterms:W3CDTF">2024-08-09T15:57:01Z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0c567d23-172a-4594-8a61-1fe15c107180</vt:lpwstr>
  </property>
  <property fmtid="{D5CDD505-2E9C-101B-9397-08002B2CF9AE}" pid="3" name="bjDocumentSecurityLabel">
    <vt:lpwstr>Uncategorized</vt:lpwstr>
  </property>
  <property fmtid="{D5CDD505-2E9C-101B-9397-08002B2CF9AE}" pid="4" name="bjSaver">
    <vt:lpwstr>6A8SrxgYPnHPzBbfLtJelfLhT12u1Hz3</vt:lpwstr>
  </property>
  <property fmtid="{D5CDD505-2E9C-101B-9397-08002B2CF9AE}" pid="5" name="bjClsUserRVM">
    <vt:lpwstr>[]</vt:lpwstr>
  </property>
  <property fmtid="{D5CDD505-2E9C-101B-9397-08002B2CF9AE}" pid="6" name="MSIP_Label_574d496c-7ac4-4b13-81fd-698eca66b217_SiteId">
    <vt:lpwstr>15f3c881-6b03-4ff6-8559-77bf5177818f</vt:lpwstr>
  </property>
  <property fmtid="{D5CDD505-2E9C-101B-9397-08002B2CF9AE}" pid="7" name="MSIP_Label_574d496c-7ac4-4b13-81fd-698eca66b217_Name">
    <vt:lpwstr>Uncategorized</vt:lpwstr>
  </property>
  <property fmtid="{D5CDD505-2E9C-101B-9397-08002B2CF9AE}" pid="8" name="MSIP_Label_574d496c-7ac4-4b13-81fd-698eca66b217_Enabled">
    <vt:lpwstr>true</vt:lpwstr>
  </property>
  <property fmtid="{D5CDD505-2E9C-101B-9397-08002B2CF9AE}" pid="9" name="bjLabelHistoryID">
    <vt:lpwstr>{8BEFD3A5-B190-427C-9376-8EDBBD83D7CE}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1" name="bjDocumentLabelXML-0">
    <vt:lpwstr>ames.com/2008/01/sie/internal/label"&gt;&lt;element uid="936e22d5-45a7-4cb7-95ab-1aa8c7c88789" value="" /&gt;&lt;/sisl&gt;</vt:lpwstr>
  </property>
</Properties>
</file>