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HEA Annual Report\2020\Source\A_1\"/>
    </mc:Choice>
  </mc:AlternateContent>
  <bookViews>
    <workbookView xWindow="0" yWindow="0" windowWidth="19410" windowHeight="53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  <c r="F6" i="1"/>
  <c r="K15" i="1" l="1"/>
  <c r="K11" i="1"/>
  <c r="C18" i="1"/>
  <c r="K16" i="1"/>
  <c r="K12" i="1"/>
  <c r="K10" i="1"/>
  <c r="J18" i="1"/>
  <c r="I18" i="1"/>
  <c r="H18" i="1"/>
  <c r="G18" i="1"/>
  <c r="E17" i="1"/>
  <c r="E16" i="1"/>
  <c r="E15" i="1"/>
  <c r="E14" i="1"/>
  <c r="E13" i="1"/>
  <c r="E12" i="1"/>
  <c r="E11" i="1"/>
  <c r="E10" i="1"/>
  <c r="E9" i="1"/>
  <c r="E8" i="1"/>
  <c r="E7" i="1"/>
  <c r="E6" i="1"/>
  <c r="B18" i="1"/>
  <c r="K8" i="1" l="1"/>
  <c r="K13" i="1"/>
  <c r="F18" i="1"/>
  <c r="K6" i="1"/>
  <c r="K17" i="1"/>
  <c r="K9" i="1"/>
  <c r="K14" i="1"/>
  <c r="K7" i="1"/>
  <c r="E18" i="1"/>
  <c r="K18" i="1" l="1"/>
</calcChain>
</file>

<file path=xl/sharedStrings.xml><?xml version="1.0" encoding="utf-8"?>
<sst xmlns="http://schemas.openxmlformats.org/spreadsheetml/2006/main" count="26" uniqueCount="24">
  <si>
    <t>MONTH</t>
  </si>
  <si>
    <t>Total:</t>
  </si>
  <si>
    <t>METER CHARGE COLLECTED FROM RATE PAYERS</t>
  </si>
  <si>
    <t>KY POWER MATCH</t>
  </si>
  <si>
    <t>CAK HEART ADMIN COSTS</t>
  </si>
  <si>
    <t>BALANCE OF HEA FUNDS</t>
  </si>
  <si>
    <t>HEART CUSTOMER CONTRIBUTION</t>
  </si>
  <si>
    <t>KY POWER HEART CUSTOMER CONTRIBUTION MATCH</t>
  </si>
  <si>
    <t>A</t>
  </si>
  <si>
    <t>C</t>
  </si>
  <si>
    <t>D</t>
  </si>
  <si>
    <t>E</t>
  </si>
  <si>
    <t>B</t>
  </si>
  <si>
    <t>TOTAL RESIDENTIAL CUSTOMERS</t>
  </si>
  <si>
    <t>Carry forward from June 2019:</t>
  </si>
  <si>
    <t>F / G</t>
  </si>
  <si>
    <t>*</t>
  </si>
  <si>
    <t>* Represents the carryover balance as of June 30, 2020; however, slots are typically provided to CAK early September and utilize carryover balance as of August close.</t>
  </si>
  <si>
    <t>THAW SUBSIDIES DISTRIBUTED / REVERSED**</t>
  </si>
  <si>
    <t>** May and June 2020: THAW subsidies disbursed as the applications were approved prior to program close, but not received by Kentucky Power.</t>
  </si>
  <si>
    <t>HEART SUBSIDIES DISTRIBUTED / REVERSED***</t>
  </si>
  <si>
    <t>CAK THAW ADMIN COSTS****</t>
  </si>
  <si>
    <t>**** July 2019 THAW administrative costs are for the prior program year.</t>
  </si>
  <si>
    <t>*** May and June 2020 had HEART reversals. As distributions do not occur during these months this resulted in a positive amount for these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</si>
</sst>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-yy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2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/>
    </xf>
    <xf numFmtId="44" fontId="2" fillId="2" borderId="3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right"/>
    </xf>
    <xf numFmtId="44" fontId="5" fillId="0" borderId="4" xfId="2" applyFont="1" applyBorder="1"/>
    <xf numFmtId="44" fontId="4" fillId="0" borderId="1" xfId="2" applyFont="1" applyFill="1" applyBorder="1"/>
    <xf numFmtId="165" fontId="4" fillId="0" borderId="1" xfId="1" applyNumberFormat="1" applyFont="1" applyFill="1" applyBorder="1"/>
    <xf numFmtId="0" fontId="3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workbookViewId="0">
      <selection activeCell="A24" sqref="A24"/>
    </sheetView>
  </sheetViews>
  <sheetFormatPr defaultRowHeight="12.75" x14ac:dyDescent="0.2"/>
  <cols>
    <col min="1" max="1" width="15.28515625" style="4" customWidth="1"/>
    <col min="2" max="11" width="15.85546875" style="4" customWidth="1"/>
    <col min="12" max="12" width="4.85546875" style="4" customWidth="1"/>
    <col min="13" max="16384" width="9.140625" style="4"/>
  </cols>
  <sheetData>
    <row r="1" spans="1:11" x14ac:dyDescent="0.2">
      <c r="J1" s="8" t="s">
        <v>14</v>
      </c>
      <c r="K1" s="9">
        <v>258465.85</v>
      </c>
    </row>
    <row r="4" spans="1:11" s="5" customFormat="1" x14ac:dyDescent="0.2">
      <c r="B4" s="6" t="s">
        <v>8</v>
      </c>
      <c r="C4" s="6" t="s">
        <v>12</v>
      </c>
      <c r="D4" s="7" t="s">
        <v>9</v>
      </c>
      <c r="E4" s="6" t="s">
        <v>10</v>
      </c>
      <c r="F4" s="6" t="s">
        <v>10</v>
      </c>
      <c r="G4" s="6" t="s">
        <v>11</v>
      </c>
      <c r="H4" s="6" t="s">
        <v>11</v>
      </c>
      <c r="I4" s="6"/>
      <c r="J4" s="6"/>
      <c r="K4" s="6" t="s">
        <v>15</v>
      </c>
    </row>
    <row r="5" spans="1:11" ht="63.75" x14ac:dyDescent="0.2">
      <c r="A5" s="1" t="s">
        <v>0</v>
      </c>
      <c r="B5" s="1" t="s">
        <v>2</v>
      </c>
      <c r="C5" s="1" t="s">
        <v>6</v>
      </c>
      <c r="D5" s="1" t="s">
        <v>13</v>
      </c>
      <c r="E5" s="1" t="s">
        <v>3</v>
      </c>
      <c r="F5" s="1" t="s">
        <v>7</v>
      </c>
      <c r="G5" s="1" t="s">
        <v>20</v>
      </c>
      <c r="H5" s="1" t="s">
        <v>18</v>
      </c>
      <c r="I5" s="1" t="s">
        <v>4</v>
      </c>
      <c r="J5" s="1" t="s">
        <v>21</v>
      </c>
      <c r="K5" s="1" t="s">
        <v>5</v>
      </c>
    </row>
    <row r="6" spans="1:11" x14ac:dyDescent="0.2">
      <c r="A6" s="2">
        <v>43647</v>
      </c>
      <c r="B6" s="10">
        <v>40206.58</v>
      </c>
      <c r="C6" s="10">
        <v>330.43</v>
      </c>
      <c r="D6" s="11">
        <v>133751</v>
      </c>
      <c r="E6" s="10">
        <f>B6</f>
        <v>40206.58</v>
      </c>
      <c r="F6" s="10">
        <f>C6</f>
        <v>330.43</v>
      </c>
      <c r="G6" s="10">
        <v>-58</v>
      </c>
      <c r="H6" s="10">
        <v>0</v>
      </c>
      <c r="I6" s="10">
        <v>0</v>
      </c>
      <c r="J6" s="10">
        <v>-18182</v>
      </c>
      <c r="K6" s="10">
        <f t="shared" ref="K6:K17" si="0">SUM(B6:C6,E6:J6)</f>
        <v>62834.01999999999</v>
      </c>
    </row>
    <row r="7" spans="1:11" x14ac:dyDescent="0.2">
      <c r="A7" s="2">
        <v>43678</v>
      </c>
      <c r="B7" s="10">
        <v>40161.03</v>
      </c>
      <c r="C7" s="10">
        <v>421.76</v>
      </c>
      <c r="D7" s="11">
        <v>133708</v>
      </c>
      <c r="E7" s="10">
        <f t="shared" ref="E7:E17" si="1">B7</f>
        <v>40161.03</v>
      </c>
      <c r="F7" s="10">
        <f t="shared" ref="F7:F17" si="2">C7</f>
        <v>421.76</v>
      </c>
      <c r="G7" s="10">
        <v>0</v>
      </c>
      <c r="H7" s="10">
        <v>0</v>
      </c>
      <c r="I7" s="10">
        <v>0</v>
      </c>
      <c r="J7" s="10">
        <v>0</v>
      </c>
      <c r="K7" s="10">
        <f t="shared" si="0"/>
        <v>81165.58</v>
      </c>
    </row>
    <row r="8" spans="1:11" x14ac:dyDescent="0.2">
      <c r="A8" s="2">
        <v>43709</v>
      </c>
      <c r="B8" s="10">
        <v>40181.919999999998</v>
      </c>
      <c r="C8" s="10">
        <v>226.82</v>
      </c>
      <c r="D8" s="11">
        <v>133732</v>
      </c>
      <c r="E8" s="10">
        <f t="shared" si="1"/>
        <v>40181.919999999998</v>
      </c>
      <c r="F8" s="10">
        <f t="shared" si="2"/>
        <v>226.82</v>
      </c>
      <c r="G8" s="10">
        <v>0</v>
      </c>
      <c r="H8" s="10">
        <v>0</v>
      </c>
      <c r="I8" s="10">
        <v>0</v>
      </c>
      <c r="J8" s="10">
        <v>-3216.41</v>
      </c>
      <c r="K8" s="10">
        <f t="shared" si="0"/>
        <v>77601.070000000007</v>
      </c>
    </row>
    <row r="9" spans="1:11" x14ac:dyDescent="0.2">
      <c r="A9" s="2">
        <v>43739</v>
      </c>
      <c r="B9" s="10">
        <v>40139.660000000003</v>
      </c>
      <c r="C9" s="10">
        <v>180.93</v>
      </c>
      <c r="D9" s="11">
        <v>133623</v>
      </c>
      <c r="E9" s="10">
        <f t="shared" si="1"/>
        <v>40139.660000000003</v>
      </c>
      <c r="F9" s="10">
        <f t="shared" si="2"/>
        <v>180.93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80641.179999999993</v>
      </c>
    </row>
    <row r="10" spans="1:11" x14ac:dyDescent="0.2">
      <c r="A10" s="2">
        <v>43770</v>
      </c>
      <c r="B10" s="10">
        <v>40109.120000000003</v>
      </c>
      <c r="C10" s="10">
        <v>358.31</v>
      </c>
      <c r="D10" s="11">
        <v>133614</v>
      </c>
      <c r="E10" s="10">
        <f t="shared" si="1"/>
        <v>40109.120000000003</v>
      </c>
      <c r="F10" s="10">
        <f t="shared" si="2"/>
        <v>358.31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80934.86</v>
      </c>
    </row>
    <row r="11" spans="1:11" x14ac:dyDescent="0.2">
      <c r="A11" s="2">
        <v>43800</v>
      </c>
      <c r="B11" s="10">
        <v>40196.17</v>
      </c>
      <c r="C11" s="10">
        <v>549.52</v>
      </c>
      <c r="D11" s="11">
        <v>133854</v>
      </c>
      <c r="E11" s="10">
        <f t="shared" si="1"/>
        <v>40196.17</v>
      </c>
      <c r="F11" s="10">
        <f t="shared" si="2"/>
        <v>549.52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81491.37999999999</v>
      </c>
    </row>
    <row r="12" spans="1:11" x14ac:dyDescent="0.2">
      <c r="A12" s="2">
        <v>43831</v>
      </c>
      <c r="B12" s="10">
        <v>40321.08</v>
      </c>
      <c r="C12" s="10">
        <v>527.41</v>
      </c>
      <c r="D12" s="11">
        <v>133843</v>
      </c>
      <c r="E12" s="10">
        <f t="shared" si="1"/>
        <v>40321.08</v>
      </c>
      <c r="F12" s="10">
        <f t="shared" si="2"/>
        <v>527.41</v>
      </c>
      <c r="G12" s="10">
        <v>-213255</v>
      </c>
      <c r="H12" s="10">
        <v>-51623.8</v>
      </c>
      <c r="I12" s="10">
        <v>0</v>
      </c>
      <c r="J12" s="10">
        <v>0</v>
      </c>
      <c r="K12" s="10">
        <f t="shared" si="0"/>
        <v>-183181.82</v>
      </c>
    </row>
    <row r="13" spans="1:11" x14ac:dyDescent="0.2">
      <c r="A13" s="2">
        <v>43862</v>
      </c>
      <c r="B13" s="10">
        <v>40152.51</v>
      </c>
      <c r="C13" s="10">
        <v>433.69</v>
      </c>
      <c r="D13" s="11">
        <v>133675</v>
      </c>
      <c r="E13" s="10">
        <f t="shared" si="1"/>
        <v>40152.51</v>
      </c>
      <c r="F13" s="10">
        <f t="shared" si="2"/>
        <v>433.69</v>
      </c>
      <c r="G13" s="10">
        <v>-219828.29</v>
      </c>
      <c r="H13" s="10">
        <v>-81150.05</v>
      </c>
      <c r="I13" s="10">
        <v>0</v>
      </c>
      <c r="J13" s="10">
        <v>0</v>
      </c>
      <c r="K13" s="10">
        <f t="shared" si="0"/>
        <v>-219805.94</v>
      </c>
    </row>
    <row r="14" spans="1:11" x14ac:dyDescent="0.2">
      <c r="A14" s="2">
        <v>43891</v>
      </c>
      <c r="B14" s="10">
        <v>40138.86</v>
      </c>
      <c r="C14" s="10">
        <v>532.99</v>
      </c>
      <c r="D14" s="11">
        <v>133756</v>
      </c>
      <c r="E14" s="10">
        <f t="shared" si="1"/>
        <v>40138.86</v>
      </c>
      <c r="F14" s="10">
        <f t="shared" si="2"/>
        <v>532.99</v>
      </c>
      <c r="G14" s="10">
        <v>-218318.01</v>
      </c>
      <c r="H14" s="10">
        <v>-49966.91</v>
      </c>
      <c r="I14" s="10">
        <v>0</v>
      </c>
      <c r="J14" s="10">
        <v>0</v>
      </c>
      <c r="K14" s="10">
        <f t="shared" si="0"/>
        <v>-186941.22</v>
      </c>
    </row>
    <row r="15" spans="1:11" x14ac:dyDescent="0.2">
      <c r="A15" s="2">
        <v>43922</v>
      </c>
      <c r="B15" s="10">
        <v>40190.71</v>
      </c>
      <c r="C15" s="10">
        <v>706.92</v>
      </c>
      <c r="D15" s="11">
        <v>133894</v>
      </c>
      <c r="E15" s="10">
        <f t="shared" si="1"/>
        <v>40190.71</v>
      </c>
      <c r="F15" s="10">
        <f t="shared" si="2"/>
        <v>706.92</v>
      </c>
      <c r="G15" s="10">
        <v>-217223.19</v>
      </c>
      <c r="H15" s="10">
        <v>-62433</v>
      </c>
      <c r="I15" s="10">
        <v>0</v>
      </c>
      <c r="J15" s="10">
        <v>0</v>
      </c>
      <c r="K15" s="10">
        <f t="shared" si="0"/>
        <v>-197860.93</v>
      </c>
    </row>
    <row r="16" spans="1:11" x14ac:dyDescent="0.2">
      <c r="A16" s="2">
        <v>43952</v>
      </c>
      <c r="B16" s="10">
        <v>40213.949999999997</v>
      </c>
      <c r="C16" s="10">
        <v>549.52</v>
      </c>
      <c r="D16" s="11">
        <v>134115</v>
      </c>
      <c r="E16" s="10">
        <f t="shared" si="1"/>
        <v>40213.949999999997</v>
      </c>
      <c r="F16" s="10">
        <f t="shared" si="2"/>
        <v>549.52</v>
      </c>
      <c r="G16" s="10">
        <v>422.33</v>
      </c>
      <c r="H16" s="10">
        <v>-523.08000000000004</v>
      </c>
      <c r="I16" s="10">
        <v>-67463</v>
      </c>
      <c r="J16" s="10">
        <v>-24688</v>
      </c>
      <c r="K16" s="10">
        <f t="shared" si="0"/>
        <v>-10724.810000000012</v>
      </c>
    </row>
    <row r="17" spans="1:12" x14ac:dyDescent="0.2">
      <c r="A17" s="2">
        <v>43983</v>
      </c>
      <c r="B17" s="10">
        <v>40307.72</v>
      </c>
      <c r="C17" s="10">
        <v>508.86</v>
      </c>
      <c r="D17" s="11">
        <v>134289</v>
      </c>
      <c r="E17" s="10">
        <f t="shared" si="1"/>
        <v>40307.72</v>
      </c>
      <c r="F17" s="10">
        <f t="shared" si="2"/>
        <v>508.86</v>
      </c>
      <c r="G17" s="10">
        <v>45.86</v>
      </c>
      <c r="H17" s="10">
        <v>-5452.75</v>
      </c>
      <c r="I17" s="10">
        <v>0</v>
      </c>
      <c r="J17" s="10">
        <v>0</v>
      </c>
      <c r="K17" s="10">
        <f t="shared" si="0"/>
        <v>76226.27</v>
      </c>
    </row>
    <row r="18" spans="1:12" ht="13.5" thickBot="1" x14ac:dyDescent="0.25">
      <c r="A18" s="3" t="s">
        <v>1</v>
      </c>
      <c r="B18" s="3">
        <f t="shared" ref="B18:E18" si="3">SUM(B6:B17)</f>
        <v>482319.31000000006</v>
      </c>
      <c r="C18" s="3">
        <f t="shared" si="3"/>
        <v>5327.1599999999989</v>
      </c>
      <c r="D18" s="3"/>
      <c r="E18" s="3">
        <f t="shared" si="3"/>
        <v>482319.31000000006</v>
      </c>
      <c r="F18" s="3">
        <f t="shared" ref="F18" si="4">SUM(F6:F17)</f>
        <v>5327.1599999999989</v>
      </c>
      <c r="G18" s="3">
        <f t="shared" ref="G18:H18" si="5">SUM(G6:G17)</f>
        <v>-868214.3</v>
      </c>
      <c r="H18" s="3">
        <f t="shared" si="5"/>
        <v>-251149.59</v>
      </c>
      <c r="I18" s="3">
        <f t="shared" ref="I18:J18" si="6">SUM(I6:I17)</f>
        <v>-67463</v>
      </c>
      <c r="J18" s="3">
        <f t="shared" si="6"/>
        <v>-46086.41</v>
      </c>
      <c r="K18" s="3">
        <f>SUM(B18:C18,E18:J18)+K1</f>
        <v>845.49000000001979</v>
      </c>
      <c r="L18" s="4" t="s">
        <v>16</v>
      </c>
    </row>
    <row r="19" spans="1:12" ht="13.5" thickTop="1" x14ac:dyDescent="0.2"/>
    <row r="21" spans="1:12" ht="13.5" customHeight="1" x14ac:dyDescent="0.2">
      <c r="A21" s="4" t="s">
        <v>17</v>
      </c>
    </row>
    <row r="22" spans="1:12" x14ac:dyDescent="0.2">
      <c r="A22" s="4" t="s">
        <v>19</v>
      </c>
    </row>
    <row r="23" spans="1:12" x14ac:dyDescent="0.2">
      <c r="A23" s="12" t="s">
        <v>23</v>
      </c>
    </row>
    <row r="24" spans="1:12" x14ac:dyDescent="0.2">
      <c r="A24" s="4" t="s">
        <v>22</v>
      </c>
    </row>
  </sheetData>
  <pageMargins left="0.7" right="0.7" top="0.75" bottom="0.75" header="0.3" footer="0.3"/>
  <pageSetup orientation="portrait" horizontalDpi="1200" verticalDpi="1200" r:id="rId1"/>
  <ignoredErrors>
    <ignoredError sqref="K6:K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lastModifiedBy>s290792</cp:lastModifiedBy>
  <dcterms:created xsi:type="dcterms:W3CDTF">2020-07-13T18:54:59Z</dcterms:created>
  <dcterms:modified xsi:type="dcterms:W3CDTF">2020-08-13T15:25:46Z</dcterms:modified>
</cp:coreProperties>
</file>