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Regulatory\"/>
    </mc:Choice>
  </mc:AlternateContent>
  <bookViews>
    <workbookView xWindow="0" yWindow="0" windowWidth="13800" windowHeight="35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1" l="1"/>
  <c r="K4" i="1"/>
  <c r="K5" i="1"/>
  <c r="K2" i="1"/>
  <c r="D6" i="1" l="1"/>
  <c r="J6" i="1" s="1"/>
  <c r="D5" i="1"/>
  <c r="J5" i="1" s="1"/>
  <c r="D4" i="1"/>
  <c r="J4" i="1" s="1"/>
  <c r="D3" i="1"/>
  <c r="J3" i="1" s="1"/>
  <c r="D2" i="1"/>
  <c r="J2" i="1" s="1"/>
</calcChain>
</file>

<file path=xl/sharedStrings.xml><?xml version="1.0" encoding="utf-8"?>
<sst xmlns="http://schemas.openxmlformats.org/spreadsheetml/2006/main" count="20" uniqueCount="16">
  <si>
    <t>Total Amount Collected</t>
  </si>
  <si>
    <t>Admin Costs</t>
  </si>
  <si>
    <t>Average Forgiveness</t>
  </si>
  <si>
    <t>n/a</t>
  </si>
  <si>
    <t>Disconnects</t>
  </si>
  <si>
    <t>-</t>
  </si>
  <si>
    <t xml:space="preserve"> </t>
  </si>
  <si>
    <t>No. of Participants</t>
  </si>
  <si>
    <t>Admin Costs (%of funds collected)</t>
  </si>
  <si>
    <t>Admin Costs (% of funds disbursed)</t>
  </si>
  <si>
    <t>Utility Donation/  Contribution</t>
  </si>
  <si>
    <t>Meter Charge/     Surcharge</t>
  </si>
  <si>
    <t>Year*</t>
  </si>
  <si>
    <t>Customer Benefits**</t>
  </si>
  <si>
    <t>** Customer Benefit includes return to pool subsidy credits not utilized in previous program year</t>
  </si>
  <si>
    <t>* HEA Program year expenses tracked August thru July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</si>
</sst>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164" fontId="1" fillId="0" borderId="1" xfId="1" applyNumberFormat="1" applyFont="1" applyBorder="1"/>
    <xf numFmtId="164" fontId="1" fillId="0" borderId="1" xfId="1" applyNumberFormat="1" applyFont="1" applyBorder="1" applyAlignment="1">
      <alignment horizontal="center"/>
    </xf>
    <xf numFmtId="0" fontId="1" fillId="0" borderId="0" xfId="0" applyFont="1" applyFill="1" applyBorder="1"/>
    <xf numFmtId="0" fontId="1" fillId="0" borderId="2" xfId="0" applyFont="1" applyBorder="1"/>
    <xf numFmtId="0" fontId="1" fillId="0" borderId="0" xfId="0" applyFont="1" applyBorder="1"/>
    <xf numFmtId="42" fontId="1" fillId="0" borderId="1" xfId="2" applyNumberFormat="1" applyFont="1" applyBorder="1" applyAlignment="1">
      <alignment horizontal="center"/>
    </xf>
    <xf numFmtId="42" fontId="1" fillId="0" borderId="1" xfId="0" applyNumberFormat="1" applyFont="1" applyBorder="1"/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view="pageLayout" zoomScaleNormal="100" workbookViewId="0"/>
  </sheetViews>
  <sheetFormatPr defaultRowHeight="14.4" x14ac:dyDescent="0.3"/>
  <cols>
    <col min="1" max="1" width="10.6640625" customWidth="1"/>
    <col min="2" max="2" width="13.77734375" customWidth="1"/>
    <col min="3" max="3" width="14.5546875" customWidth="1"/>
    <col min="4" max="4" width="14" customWidth="1"/>
    <col min="5" max="5" width="13.77734375" customWidth="1"/>
    <col min="6" max="6" width="15.44140625" customWidth="1"/>
    <col min="7" max="7" width="11.5546875" customWidth="1"/>
    <col min="8" max="8" width="11.88671875" customWidth="1"/>
    <col min="9" max="9" width="12.21875" customWidth="1"/>
    <col min="10" max="10" width="13.109375" customWidth="1"/>
    <col min="11" max="11" width="13.21875" customWidth="1"/>
  </cols>
  <sheetData>
    <row r="1" spans="1:12" ht="49.8" customHeight="1" x14ac:dyDescent="0.3">
      <c r="A1" s="4" t="s">
        <v>12</v>
      </c>
      <c r="B1" s="5" t="s">
        <v>11</v>
      </c>
      <c r="C1" s="6" t="s">
        <v>10</v>
      </c>
      <c r="D1" s="6" t="s">
        <v>0</v>
      </c>
      <c r="E1" s="6" t="s">
        <v>13</v>
      </c>
      <c r="F1" s="6" t="s">
        <v>1</v>
      </c>
      <c r="G1" s="6" t="s">
        <v>2</v>
      </c>
      <c r="H1" s="6" t="s">
        <v>7</v>
      </c>
      <c r="I1" s="6" t="s">
        <v>4</v>
      </c>
      <c r="J1" s="7" t="s">
        <v>8</v>
      </c>
      <c r="K1" s="7" t="s">
        <v>9</v>
      </c>
      <c r="L1" s="1"/>
    </row>
    <row r="2" spans="1:12" ht="15.6" x14ac:dyDescent="0.3">
      <c r="A2" s="3">
        <v>2015</v>
      </c>
      <c r="B2" s="13">
        <v>362503</v>
      </c>
      <c r="C2" s="13">
        <v>175000</v>
      </c>
      <c r="D2" s="14">
        <f>SUM(B2:C2)</f>
        <v>537503</v>
      </c>
      <c r="E2" s="14">
        <v>553849</v>
      </c>
      <c r="F2" s="14">
        <v>90823</v>
      </c>
      <c r="G2" s="2" t="s">
        <v>3</v>
      </c>
      <c r="H2" s="2">
        <v>1791</v>
      </c>
      <c r="I2" s="2">
        <v>19</v>
      </c>
      <c r="J2" s="9">
        <f>F2/D2</f>
        <v>0.16897208015583168</v>
      </c>
      <c r="K2" s="9">
        <f>F2/E2</f>
        <v>0.16398512952086219</v>
      </c>
      <c r="L2" s="1"/>
    </row>
    <row r="3" spans="1:12" ht="15.6" x14ac:dyDescent="0.3">
      <c r="A3" s="3">
        <v>2016</v>
      </c>
      <c r="B3" s="13">
        <v>407496</v>
      </c>
      <c r="C3" s="13">
        <v>189584</v>
      </c>
      <c r="D3" s="14">
        <f>SUM(B3:C3)</f>
        <v>597080</v>
      </c>
      <c r="E3" s="14">
        <v>752680</v>
      </c>
      <c r="F3" s="14">
        <v>79564</v>
      </c>
      <c r="G3" s="2" t="s">
        <v>3</v>
      </c>
      <c r="H3" s="2">
        <v>1864</v>
      </c>
      <c r="I3" s="2">
        <v>61</v>
      </c>
      <c r="J3" s="9">
        <f t="shared" ref="J3:J6" si="0">F3/D3</f>
        <v>0.13325517518590474</v>
      </c>
      <c r="K3" s="9">
        <f t="shared" ref="K3:K5" si="1">F3/E3</f>
        <v>0.10570760482542382</v>
      </c>
      <c r="L3" s="1"/>
    </row>
    <row r="4" spans="1:12" ht="15.6" x14ac:dyDescent="0.3">
      <c r="A4" s="3">
        <v>2017</v>
      </c>
      <c r="B4" s="13">
        <v>563912</v>
      </c>
      <c r="C4" s="13">
        <v>200000</v>
      </c>
      <c r="D4" s="14">
        <f>SUM(B4:C4)</f>
        <v>763912</v>
      </c>
      <c r="E4" s="14">
        <v>852189</v>
      </c>
      <c r="F4" s="14">
        <v>76986</v>
      </c>
      <c r="G4" s="2" t="s">
        <v>3</v>
      </c>
      <c r="H4" s="2">
        <v>1909</v>
      </c>
      <c r="I4" s="2">
        <v>81</v>
      </c>
      <c r="J4" s="9">
        <f t="shared" si="0"/>
        <v>0.10077862371582066</v>
      </c>
      <c r="K4" s="9">
        <f t="shared" si="1"/>
        <v>9.0339114914649216E-2</v>
      </c>
      <c r="L4" s="1"/>
    </row>
    <row r="5" spans="1:12" ht="15.6" x14ac:dyDescent="0.3">
      <c r="A5" s="3">
        <v>2018</v>
      </c>
      <c r="B5" s="13">
        <v>530343</v>
      </c>
      <c r="C5" s="13">
        <v>200000</v>
      </c>
      <c r="D5" s="14">
        <f>SUM(B5:C5)</f>
        <v>730343</v>
      </c>
      <c r="E5" s="14">
        <v>633169</v>
      </c>
      <c r="F5" s="14">
        <v>85742</v>
      </c>
      <c r="G5" s="2" t="s">
        <v>3</v>
      </c>
      <c r="H5" s="2">
        <v>1457</v>
      </c>
      <c r="I5" s="2">
        <v>37</v>
      </c>
      <c r="J5" s="9">
        <f t="shared" si="0"/>
        <v>0.11739963277528503</v>
      </c>
      <c r="K5" s="9">
        <f t="shared" si="1"/>
        <v>0.13541724247396825</v>
      </c>
      <c r="L5" s="1"/>
    </row>
    <row r="6" spans="1:12" ht="15.6" x14ac:dyDescent="0.3">
      <c r="A6" s="3">
        <v>2019</v>
      </c>
      <c r="B6" s="13">
        <v>18987</v>
      </c>
      <c r="C6" s="13">
        <v>50000</v>
      </c>
      <c r="D6" s="14">
        <f>SUM(B6:C6)</f>
        <v>68987</v>
      </c>
      <c r="E6" s="2" t="s">
        <v>5</v>
      </c>
      <c r="F6" s="14">
        <v>3274</v>
      </c>
      <c r="G6" s="2" t="s">
        <v>3</v>
      </c>
      <c r="H6" s="2">
        <v>947</v>
      </c>
      <c r="I6" s="2">
        <v>2</v>
      </c>
      <c r="J6" s="9">
        <f t="shared" si="0"/>
        <v>4.7458216765477554E-2</v>
      </c>
      <c r="K6" s="8"/>
      <c r="L6" s="1"/>
    </row>
    <row r="7" spans="1:12" ht="15.6" x14ac:dyDescent="0.3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"/>
    </row>
    <row r="8" spans="1:12" ht="15.6" x14ac:dyDescent="0.3">
      <c r="A8" s="12" t="s">
        <v>15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"/>
    </row>
    <row r="9" spans="1:12" ht="15.6" x14ac:dyDescent="0.3">
      <c r="A9" s="12" t="s">
        <v>14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"/>
    </row>
    <row r="10" spans="1:12" ht="15.6" x14ac:dyDescent="0.3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"/>
    </row>
    <row r="11" spans="1:12" ht="15.6" x14ac:dyDescent="0.3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"/>
    </row>
    <row r="12" spans="1:12" ht="15.6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ht="15.6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ht="15.6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ht="15.6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ht="15.6" x14ac:dyDescent="0.3">
      <c r="A16" s="10" t="s">
        <v>6</v>
      </c>
    </row>
  </sheetData>
  <pageMargins left="0.7" right="0.7" top="0.75" bottom="0.75" header="0.3" footer="0.3"/>
  <pageSetup scale="67" orientation="landscape" r:id="rId1"/>
  <headerFooter>
    <oddHeader xml:space="preserve">&amp;C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NiSource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Durr \ Evelyn \ L</dc:creator>
  <cp:lastModifiedBy>Durr \ Evelyn \ L</cp:lastModifiedBy>
  <cp:lastPrinted>2019-11-14T15:53:55Z</cp:lastPrinted>
  <dcterms:created xsi:type="dcterms:W3CDTF">2019-11-05T16:42:12Z</dcterms:created>
  <dcterms:modified xsi:type="dcterms:W3CDTF">2019-12-17T19:55:31Z</dcterms:modified>
</cp:coreProperties>
</file>