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D7FF227-E794-4445-8CAA-96A7270CB6E6}" xr6:coauthVersionLast="45" xr6:coauthVersionMax="45" xr10:uidLastSave="{00000000-0000-0000-0000-000000000000}"/>
  <bookViews>
    <workbookView xWindow="-120" yWindow="-120" windowWidth="29040" windowHeight="17640" xr2:uid="{00000000-000D-0000-FFFF-FFFF00000000}"/>
  </bookViews>
  <sheets>
    <sheet name="LGE 1" sheetId="1" r:id="rId1"/>
    <sheet name="LGE 2" sheetId="2" r:id="rId2"/>
    <sheet name="LGE 3" sheetId="3" r:id="rId3"/>
    <sheet name="LGE 6" sheetId="4" r:id="rId4"/>
    <sheet name="LGE 7" sheetId="5" r:id="rId5"/>
    <sheet name="LGE 8" sheetId="6" r:id="rId6"/>
    <sheet name="LGE 10" sheetId="7" r:id="rId7"/>
  </sheets>
  <definedNames>
    <definedName name="_xlnm.Print_Area" localSheetId="6">'LGE 10'!$A$1:$E$11</definedName>
    <definedName name="_xlnm.Print_Area" localSheetId="1">'LGE 2'!$A$1:$C$18</definedName>
    <definedName name="_xlnm.Print_Area" localSheetId="3">'LGE 6'!$A$1:$K$55</definedName>
    <definedName name="_xlnm.Print_Area" localSheetId="4">'LGE 7'!$A$1:$K$55</definedName>
    <definedName name="_xlnm.Print_Area" localSheetId="5">'LGE 8'!$A$1:$C$20</definedName>
    <definedName name="_xlnm.Print_Titles" localSheetId="0">'LGE 1'!$1:$5</definedName>
    <definedName name="_xlnm.Print_Titles" localSheetId="6">'LGE 10'!$1:$5</definedName>
    <definedName name="_xlnm.Print_Titles" localSheetId="1">'LGE 2'!$1:$5</definedName>
    <definedName name="_xlnm.Print_Titles" localSheetId="2">'LGE 3'!$1:$5</definedName>
    <definedName name="_xlnm.Print_Titles" localSheetId="3">'LGE 6'!$1:$5</definedName>
    <definedName name="_xlnm.Print_Titles" localSheetId="4">'LGE 7'!$1:$5</definedName>
    <definedName name="_xlnm.Print_Titles" localSheetId="5">'LGE 8'!$1:$5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4" l="1"/>
  <c r="H23" i="4"/>
  <c r="G39" i="4"/>
  <c r="H39" i="4"/>
  <c r="H55" i="4"/>
  <c r="I55" i="4"/>
  <c r="E9" i="3"/>
  <c r="B22" i="1"/>
  <c r="D22" i="1"/>
  <c r="E22" i="1"/>
  <c r="F22" i="1"/>
</calcChain>
</file>

<file path=xl/sharedStrings.xml><?xml version="1.0" encoding="utf-8"?>
<sst xmlns="http://schemas.openxmlformats.org/spreadsheetml/2006/main" count="173" uniqueCount="69">
  <si>
    <t>Not Applicable</t>
  </si>
  <si>
    <t>Annually</t>
  </si>
  <si>
    <t>Prior Balance</t>
  </si>
  <si>
    <t>a. Total funds collected from ratepayers via a meter-charge</t>
  </si>
  <si>
    <t>Case No. 2019-00366</t>
  </si>
  <si>
    <t>12 Months Ending December 2019</t>
  </si>
  <si>
    <t>HEA Annual Report</t>
  </si>
  <si>
    <t>Louisville Gas and Electric Company</t>
  </si>
  <si>
    <t>Total</t>
  </si>
  <si>
    <t>Trimble</t>
  </si>
  <si>
    <t>Oldham</t>
  </si>
  <si>
    <t>Meade</t>
  </si>
  <si>
    <t>Laure</t>
  </si>
  <si>
    <t>Jefferson</t>
  </si>
  <si>
    <t>Henry</t>
  </si>
  <si>
    <t>Hardin</t>
  </si>
  <si>
    <t>Bullitt</t>
  </si>
  <si>
    <t>Total number of slots</t>
  </si>
  <si>
    <t>County</t>
  </si>
  <si>
    <t>2. The total number of slots, total and by county:</t>
  </si>
  <si>
    <t>3. Total number of:</t>
  </si>
  <si>
    <t>f. Service Terminations</t>
  </si>
  <si>
    <t>e. Termination Notices Issued</t>
  </si>
  <si>
    <t>Electric/Gas Combo</t>
  </si>
  <si>
    <t>Gas Only</t>
  </si>
  <si>
    <t>Electric Only</t>
  </si>
  <si>
    <t>6. The following information for all residential customers, annually and by month:</t>
  </si>
  <si>
    <t>The average monthly benefit provided to participants through the program</t>
  </si>
  <si>
    <t>Electric kWh</t>
  </si>
  <si>
    <t>Gas CCF</t>
  </si>
  <si>
    <t>The Companies' shareholders have contributed over $5.6 million (LG&amp;E - $2.2 million, KU - $3.4 million) to the Home Energy Assistance ("HEA") programs of LG&amp;E and KU during the period of 2009 - 2019. In addition, the Companies' shareholders are currently providing at least $650,000 (LG&amp;E - $180,000, KU - $470,000) annually through June 30, 2021 to the HEA programs. 
Outside the HEA programs, the Companies' shareholder contributions during the period of 2009 - 2019 have provided additional assistance over $8.0 million (LG&amp;E - $7.0 million, KU - $1.0 million) to other community organizations that assist low-income customers with utility bills and provide weatherization assistance and materials. In addition, the Companies' shareholders are currently providing at least $800,000 (LG&amp;E - $700,000, KU - $100,000) annually through June 30, 2021 for non-HEA programs to assist low-income customers with utility bills.</t>
  </si>
  <si>
    <t xml:space="preserve">10. A brief description of the current shareholder funding levels and any future plans to increase the shareholder contribution amount. </t>
  </si>
  <si>
    <r>
      <t>Program Participants</t>
    </r>
    <r>
      <rPr>
        <vertAlign val="superscript"/>
        <sz val="11"/>
        <color theme="1"/>
        <rFont val="Calibri"/>
        <family val="2"/>
        <scheme val="minor"/>
      </rPr>
      <t>1</t>
    </r>
  </si>
  <si>
    <t>Note:</t>
  </si>
  <si>
    <t>1-  This number represents a count of the unique customers for the year.</t>
  </si>
  <si>
    <t>2 - Number provided by AEC.</t>
  </si>
  <si>
    <r>
      <t>Program applicants</t>
    </r>
    <r>
      <rPr>
        <vertAlign val="superscript"/>
        <sz val="11"/>
        <color theme="1"/>
        <rFont val="Calibri"/>
        <family val="2"/>
        <scheme val="minor"/>
      </rPr>
      <t>2</t>
    </r>
  </si>
  <si>
    <r>
      <t>Denied applicants</t>
    </r>
    <r>
      <rPr>
        <vertAlign val="superscript"/>
        <sz val="11"/>
        <color theme="1"/>
        <rFont val="Calibri"/>
        <family val="2"/>
        <scheme val="minor"/>
      </rPr>
      <t>2</t>
    </r>
  </si>
  <si>
    <t>Notes:</t>
  </si>
  <si>
    <r>
      <t>a. Average Balance Amount</t>
    </r>
    <r>
      <rPr>
        <vertAlign val="superscript"/>
        <sz val="11"/>
        <color theme="1"/>
        <rFont val="Calibri"/>
        <family val="2"/>
        <scheme val="minor"/>
      </rPr>
      <t>1</t>
    </r>
  </si>
  <si>
    <t xml:space="preserve">2. The current monthly amount billed for a customer was used to calculate the averages.  The current amount billed includes all charges for customers on: </t>
  </si>
  <si>
    <t xml:space="preserve">	Electric Tariff Sheet No. 5 Residential Service_x000D_
</t>
  </si>
  <si>
    <t xml:space="preserve">Electric Tariff Sheet No. 6 Residential Time-of-Day Energy Service, </t>
  </si>
  <si>
    <t xml:space="preserve">	Electric Tariff Sheet No. 7 Residential Time-of-Day Demand Service
</t>
  </si>
  <si>
    <t xml:space="preserve">Gas Tariff Sheet No. 5 Residential Gas Service. </t>
  </si>
  <si>
    <t xml:space="preserve">	Electric Tariff Sheet No. 7 Residential Time-of-Day Demand Service_x000D_
</t>
  </si>
  <si>
    <r>
      <t>b. Average Monthly Bill Amount</t>
    </r>
    <r>
      <rPr>
        <vertAlign val="superscript"/>
        <sz val="11"/>
        <color theme="1"/>
        <rFont val="Calibri"/>
        <family val="2"/>
        <scheme val="minor"/>
      </rPr>
      <t>2</t>
    </r>
  </si>
  <si>
    <t xml:space="preserve">1. The total monthly amount billed for a customer was used to calculate the averages.  If a residential customer's account includes a GS service for a detached garage and/or an outdoor light, the charges for the GS service and/or outdoor light will be included in the total amount billed.   The total amount billed is either the budget amount, if the customer participates in the Company's budget payment plan, or the sum of many items including current charges, arrearages, overpayments, late payment charges, and installment plan agreement. </t>
  </si>
  <si>
    <t>b. Donations collected from ratepayers for the HEA program</t>
  </si>
  <si>
    <t>d. The amount of shareholder funds allocated for the program</t>
  </si>
  <si>
    <t>e. The amount of HEA funds distributed to participants</t>
  </si>
  <si>
    <t>f. The current balance of the HEA account</t>
  </si>
  <si>
    <t>g. The amount, if any, of rolled-over and unspent HEA funds</t>
  </si>
  <si>
    <r>
      <t>a. Average Balance Amount</t>
    </r>
    <r>
      <rPr>
        <vertAlign val="superscript"/>
        <sz val="11"/>
        <color theme="1"/>
        <rFont val="Calibri"/>
        <family val="2"/>
        <scheme val="minor"/>
      </rPr>
      <t>1,3</t>
    </r>
  </si>
  <si>
    <r>
      <t>c. The total amount of residential customers</t>
    </r>
    <r>
      <rPr>
        <vertAlign val="superscript"/>
        <sz val="11"/>
        <color theme="1"/>
        <rFont val="Calibri"/>
        <family val="2"/>
        <scheme val="minor"/>
      </rPr>
      <t xml:space="preserve">1 </t>
    </r>
    <r>
      <rPr>
        <sz val="11"/>
        <color theme="1"/>
        <rFont val="Calibri"/>
        <family val="2"/>
        <scheme val="minor"/>
      </rPr>
      <t xml:space="preserve">
</t>
    </r>
  </si>
  <si>
    <r>
      <t>d. Average Monthly Usage - Electric kWh</t>
    </r>
    <r>
      <rPr>
        <vertAlign val="superscript"/>
        <sz val="11"/>
        <color theme="1"/>
        <rFont val="Calibri"/>
        <family val="2"/>
        <scheme val="minor"/>
      </rPr>
      <t>2</t>
    </r>
  </si>
  <si>
    <r>
      <t>d. Average Monthly Usage - Gas CCF</t>
    </r>
    <r>
      <rPr>
        <vertAlign val="superscript"/>
        <sz val="11"/>
        <color theme="1"/>
        <rFont val="Calibri"/>
        <family val="2"/>
        <scheme val="minor"/>
      </rPr>
      <t>2</t>
    </r>
  </si>
  <si>
    <r>
      <t>d. Average Monthly Usage</t>
    </r>
    <r>
      <rPr>
        <vertAlign val="superscript"/>
        <sz val="11"/>
        <color theme="1"/>
        <rFont val="Calibri"/>
        <family val="2"/>
        <scheme val="minor"/>
      </rPr>
      <t>2</t>
    </r>
  </si>
  <si>
    <t>g. Amount of unique customers receiving a termination notice for nonpayment
(i.e., if a customer receives one or more termination notices, this customer would
only be counted as one)</t>
  </si>
  <si>
    <t>h. Amount of unique customers with service terminated for nonpayment
(i.e., if a customer has service terminated once, this customer would only be
counted as one)</t>
  </si>
  <si>
    <t>3. Negative averages are due to customer payments and HEA assistance payments exceeding billed amounts within a small customer base.</t>
  </si>
  <si>
    <r>
      <t>c. Average Monthly Payment Amount</t>
    </r>
    <r>
      <rPr>
        <vertAlign val="superscript"/>
        <sz val="11"/>
        <color theme="1"/>
        <rFont val="Calibri"/>
        <family val="2"/>
        <scheme val="minor"/>
      </rPr>
      <t>3</t>
    </r>
  </si>
  <si>
    <r>
      <t>c. Average Monthly Payment Amount</t>
    </r>
    <r>
      <rPr>
        <vertAlign val="superscript"/>
        <sz val="11"/>
        <color theme="1"/>
        <rFont val="Calibri"/>
        <family val="2"/>
        <scheme val="minor"/>
      </rPr>
      <t>4</t>
    </r>
  </si>
  <si>
    <t xml:space="preserve">1 - Customer counts are a snapshot in time and other monthly periods are not available historically. The customer count shown is the unique count of  residential electric only, gas only, and combination electric and gas customers at December 31, 2019. </t>
  </si>
  <si>
    <t>3.  Average monthly payments below.  The break out by service type (electric only, gas only, combination electric and gas) is not available.</t>
  </si>
  <si>
    <t xml:space="preserve">7. The information set forth in Item 6 for HEA program participants, annually and by month: </t>
  </si>
  <si>
    <t>4.  Average monthly payments below.  The break out by service type (electric only, gas only, combination electric and gas) is not available.</t>
  </si>
  <si>
    <t>1. Provide annually and separated by month:</t>
  </si>
  <si>
    <t>Note: LG&amp;E did not use a slot program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</si>
</sst>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numFmts>
  <fonts count="6" x14ac:knownFonts="1">
    <font>
      <sz val="11"/>
      <color theme="1"/>
      <name val="Calibri"/>
      <family val="2"/>
      <scheme val="minor"/>
    </font>
    <font>
      <sz val="11"/>
      <color theme="1"/>
      <name val="Calibri"/>
      <family val="2"/>
      <scheme val="minor"/>
    </font>
    <font>
      <sz val="11"/>
      <name val="Calibri"/>
      <family val="2"/>
      <scheme val="minor"/>
    </font>
    <font>
      <sz val="11"/>
      <color rgb="FF0070C0"/>
      <name val="Calibri"/>
      <family val="2"/>
      <scheme val="minor"/>
    </font>
    <font>
      <u/>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17" fontId="0" fillId="0" borderId="0" xfId="0" applyNumberFormat="1" applyAlignment="1">
      <alignment horizontal="left"/>
    </xf>
    <xf numFmtId="44" fontId="0" fillId="0" borderId="0" xfId="0" applyNumberFormat="1" applyAlignment="1">
      <alignment horizontal="center" wrapText="1"/>
    </xf>
    <xf numFmtId="164" fontId="0" fillId="0" borderId="0" xfId="2" applyNumberFormat="1" applyFont="1" applyAlignment="1">
      <alignment horizontal="center"/>
    </xf>
    <xf numFmtId="165" fontId="0" fillId="0" borderId="0" xfId="1" applyNumberFormat="1" applyFont="1" applyAlignment="1">
      <alignment horizontal="center"/>
    </xf>
    <xf numFmtId="0" fontId="0" fillId="0" borderId="0" xfId="0" applyAlignment="1">
      <alignment horizontal="center"/>
    </xf>
    <xf numFmtId="164" fontId="0" fillId="0" borderId="0" xfId="0" applyNumberFormat="1" applyAlignment="1">
      <alignment horizontal="center" wrapText="1"/>
    </xf>
    <xf numFmtId="164" fontId="0" fillId="0" borderId="0" xfId="2" applyNumberFormat="1" applyFont="1" applyFill="1" applyAlignment="1">
      <alignment horizontal="center"/>
    </xf>
    <xf numFmtId="0" fontId="0" fillId="0" borderId="0" xfId="0" applyAlignment="1">
      <alignment wrapText="1"/>
    </xf>
    <xf numFmtId="43" fontId="0" fillId="0" borderId="1" xfId="1" applyFont="1" applyFill="1" applyBorder="1" applyAlignment="1">
      <alignment horizontal="center" vertical="top" wrapText="1"/>
    </xf>
    <xf numFmtId="43" fontId="1" fillId="0" borderId="1" xfId="1" applyFont="1" applyFill="1" applyBorder="1" applyAlignment="1">
      <alignment horizontal="center" vertical="top" wrapText="1"/>
    </xf>
    <xf numFmtId="166" fontId="0" fillId="0" borderId="0" xfId="0" applyNumberFormat="1" applyAlignment="1">
      <alignment horizontal="left"/>
    </xf>
    <xf numFmtId="0" fontId="0" fillId="0" borderId="1" xfId="0" applyBorder="1" applyAlignment="1">
      <alignment horizontal="center" wrapText="1"/>
    </xf>
    <xf numFmtId="165" fontId="0" fillId="0" borderId="0" xfId="0" applyNumberFormat="1"/>
    <xf numFmtId="0" fontId="0" fillId="0" borderId="0" xfId="0" applyAlignment="1">
      <alignment horizontal="left"/>
    </xf>
    <xf numFmtId="165" fontId="0" fillId="0" borderId="0" xfId="1" applyNumberFormat="1" applyFont="1"/>
    <xf numFmtId="44" fontId="0" fillId="0" borderId="0" xfId="2" applyFont="1"/>
    <xf numFmtId="0" fontId="0" fillId="0" borderId="1" xfId="0" applyBorder="1" applyAlignment="1">
      <alignment horizontal="center" vertical="top" wrapText="1"/>
    </xf>
    <xf numFmtId="0" fontId="0" fillId="0" borderId="3" xfId="0" applyBorder="1" applyAlignment="1">
      <alignment horizontal="center" vertical="top" wrapText="1"/>
    </xf>
    <xf numFmtId="0" fontId="4" fillId="0" borderId="0" xfId="0" applyFont="1"/>
    <xf numFmtId="44" fontId="0" fillId="0" borderId="0" xfId="2" applyFont="1" applyFill="1"/>
    <xf numFmtId="0" fontId="0" fillId="0" borderId="0" xfId="0" applyAlignment="1">
      <alignment horizontal="center" wrapText="1"/>
    </xf>
    <xf numFmtId="0" fontId="3" fillId="0" borderId="0" xfId="0" applyFont="1" applyAlignment="1">
      <alignment horizontal="center"/>
    </xf>
    <xf numFmtId="0" fontId="0" fillId="0" borderId="0" xfId="0" applyAlignment="1"/>
    <xf numFmtId="0" fontId="0" fillId="2" borderId="0" xfId="0" applyFill="1" applyAlignment="1"/>
    <xf numFmtId="3" fontId="2" fillId="0" borderId="0" xfId="1" applyNumberFormat="1" applyFont="1" applyFill="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horizontal="left" wrapText="1"/>
    </xf>
    <xf numFmtId="0" fontId="0" fillId="0" borderId="0" xfId="0" applyAlignment="1">
      <alignment horizontal="center"/>
    </xf>
    <xf numFmtId="0" fontId="0" fillId="0" borderId="1" xfId="0" applyBorder="1" applyAlignment="1">
      <alignment horizontal="center" vertical="top" wrapText="1"/>
    </xf>
    <xf numFmtId="164" fontId="0" fillId="0" borderId="0" xfId="0" applyNumberFormat="1"/>
    <xf numFmtId="3" fontId="0" fillId="0" borderId="0" xfId="0" applyNumberFormat="1"/>
    <xf numFmtId="43" fontId="0" fillId="0" borderId="0" xfId="1" applyFont="1" applyAlignment="1">
      <alignment horizontal="center"/>
    </xf>
    <xf numFmtId="0" fontId="0" fillId="2" borderId="0" xfId="0" applyFill="1"/>
    <xf numFmtId="0" fontId="3" fillId="0" borderId="0" xfId="0" applyFont="1" applyFill="1" applyAlignment="1">
      <alignment horizontal="center" wrapText="1"/>
    </xf>
    <xf numFmtId="0" fontId="0" fillId="0" borderId="0" xfId="0" applyFill="1"/>
    <xf numFmtId="0" fontId="0" fillId="0" borderId="0" xfId="0" applyAlignment="1">
      <alignment horizontal="center"/>
    </xf>
    <xf numFmtId="0" fontId="0" fillId="2" borderId="0" xfId="0" applyFill="1"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1" xfId="0" applyBorder="1" applyAlignment="1">
      <alignment horizontal="center" vertical="top" wrapText="1"/>
    </xf>
    <xf numFmtId="0" fontId="0" fillId="0" borderId="0" xfId="0" applyBorder="1" applyAlignment="1">
      <alignment horizontal="center" wrapText="1"/>
    </xf>
    <xf numFmtId="166" fontId="0" fillId="0" borderId="0" xfId="0" applyNumberFormat="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showGridLines="0" tabSelected="1" zoomScaleNormal="100" workbookViewId="0">
      <selection sqref="A1:H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7.140625" customWidth="1"/>
  </cols>
  <sheetData>
    <row r="1" spans="1:13" x14ac:dyDescent="0.25">
      <c r="A1" s="37" t="s">
        <v>7</v>
      </c>
      <c r="B1" s="37"/>
      <c r="C1" s="37"/>
      <c r="D1" s="37"/>
      <c r="E1" s="37"/>
      <c r="F1" s="37"/>
      <c r="G1" s="37"/>
      <c r="H1" s="37"/>
    </row>
    <row r="2" spans="1:13" x14ac:dyDescent="0.25">
      <c r="A2" s="37" t="s">
        <v>6</v>
      </c>
      <c r="B2" s="37"/>
      <c r="C2" s="37"/>
      <c r="D2" s="37"/>
      <c r="E2" s="37"/>
      <c r="F2" s="37"/>
      <c r="G2" s="37"/>
      <c r="H2" s="37"/>
    </row>
    <row r="3" spans="1:13" x14ac:dyDescent="0.25">
      <c r="A3" s="38" t="s">
        <v>5</v>
      </c>
      <c r="B3" s="38"/>
      <c r="C3" s="38"/>
      <c r="D3" s="38"/>
      <c r="E3" s="38"/>
      <c r="F3" s="38"/>
      <c r="G3" s="38"/>
      <c r="H3" s="38"/>
    </row>
    <row r="4" spans="1:13" x14ac:dyDescent="0.25">
      <c r="A4" s="37" t="s">
        <v>4</v>
      </c>
      <c r="B4" s="37"/>
      <c r="C4" s="37"/>
      <c r="D4" s="37"/>
      <c r="E4" s="37"/>
      <c r="F4" s="37"/>
      <c r="G4" s="37"/>
      <c r="H4" s="37"/>
    </row>
    <row r="7" spans="1:13" x14ac:dyDescent="0.25">
      <c r="A7" t="s">
        <v>67</v>
      </c>
    </row>
    <row r="8" spans="1:13" ht="62.25" x14ac:dyDescent="0.25">
      <c r="A8" s="11"/>
      <c r="B8" s="9" t="s">
        <v>3</v>
      </c>
      <c r="C8" s="10" t="s">
        <v>48</v>
      </c>
      <c r="D8" s="30" t="s">
        <v>54</v>
      </c>
      <c r="E8" s="10" t="s">
        <v>49</v>
      </c>
      <c r="F8" s="10" t="s">
        <v>50</v>
      </c>
      <c r="G8" s="9" t="s">
        <v>51</v>
      </c>
      <c r="H8" s="9" t="s">
        <v>52</v>
      </c>
      <c r="I8" s="8"/>
      <c r="J8" s="8"/>
      <c r="K8" s="8"/>
      <c r="L8" s="8"/>
      <c r="M8" s="8"/>
    </row>
    <row r="9" spans="1:13" x14ac:dyDescent="0.25">
      <c r="A9" t="s">
        <v>2</v>
      </c>
      <c r="B9" s="5"/>
      <c r="C9" s="5"/>
      <c r="D9" s="5"/>
      <c r="E9" s="7"/>
      <c r="F9" s="5"/>
      <c r="G9" s="6">
        <v>843331.52</v>
      </c>
      <c r="H9" s="6">
        <v>843331.52</v>
      </c>
    </row>
    <row r="10" spans="1:13" x14ac:dyDescent="0.25">
      <c r="A10" s="1">
        <v>43466</v>
      </c>
      <c r="B10" s="3">
        <v>168096.69</v>
      </c>
      <c r="C10" s="5" t="s">
        <v>0</v>
      </c>
      <c r="D10" s="4"/>
      <c r="E10" s="3">
        <v>180000</v>
      </c>
      <c r="F10" s="3">
        <v>190966.13</v>
      </c>
      <c r="G10" s="6">
        <v>982312.08000000007</v>
      </c>
      <c r="H10" s="6">
        <v>982312.08000000007</v>
      </c>
      <c r="I10" s="31"/>
    </row>
    <row r="11" spans="1:13" x14ac:dyDescent="0.25">
      <c r="A11" s="1">
        <v>43497</v>
      </c>
      <c r="B11" s="3">
        <v>167458.09</v>
      </c>
      <c r="C11" s="5" t="s">
        <v>0</v>
      </c>
      <c r="D11" s="4"/>
      <c r="E11" s="33">
        <v>0</v>
      </c>
      <c r="F11" s="3">
        <v>167239.16</v>
      </c>
      <c r="G11" s="6">
        <v>966131.01</v>
      </c>
      <c r="H11" s="6">
        <v>966131.01</v>
      </c>
    </row>
    <row r="12" spans="1:13" x14ac:dyDescent="0.25">
      <c r="A12" s="1">
        <v>43525</v>
      </c>
      <c r="B12" s="3">
        <v>168606.13</v>
      </c>
      <c r="C12" s="5" t="s">
        <v>0</v>
      </c>
      <c r="D12" s="4"/>
      <c r="E12" s="33">
        <v>0</v>
      </c>
      <c r="F12" s="3">
        <v>205031.13</v>
      </c>
      <c r="G12" s="6">
        <v>913306.01</v>
      </c>
      <c r="H12" s="6">
        <v>913306.01</v>
      </c>
    </row>
    <row r="13" spans="1:13" x14ac:dyDescent="0.25">
      <c r="A13" s="1">
        <v>43556</v>
      </c>
      <c r="B13" s="3">
        <v>169676.16</v>
      </c>
      <c r="C13" s="5" t="s">
        <v>0</v>
      </c>
      <c r="D13" s="4"/>
      <c r="E13" s="33">
        <v>0</v>
      </c>
      <c r="F13" s="3">
        <v>176413.77</v>
      </c>
      <c r="G13" s="6">
        <v>890168.4</v>
      </c>
      <c r="H13" s="6">
        <v>890168.4</v>
      </c>
    </row>
    <row r="14" spans="1:13" x14ac:dyDescent="0.25">
      <c r="A14" s="1">
        <v>43586</v>
      </c>
      <c r="B14" s="3">
        <v>167956.19</v>
      </c>
      <c r="C14" s="5" t="s">
        <v>0</v>
      </c>
      <c r="D14" s="4"/>
      <c r="E14" s="33">
        <v>0</v>
      </c>
      <c r="F14" s="3">
        <v>180689.07</v>
      </c>
      <c r="G14" s="6">
        <v>819351.52</v>
      </c>
      <c r="H14" s="6">
        <v>819351.52</v>
      </c>
    </row>
    <row r="15" spans="1:13" x14ac:dyDescent="0.25">
      <c r="A15" s="1">
        <v>43617</v>
      </c>
      <c r="B15" s="3">
        <v>167664.92000000001</v>
      </c>
      <c r="C15" s="5" t="s">
        <v>0</v>
      </c>
      <c r="D15" s="4"/>
      <c r="E15" s="33">
        <v>0</v>
      </c>
      <c r="F15" s="3">
        <v>198618</v>
      </c>
      <c r="G15" s="6">
        <v>748314.44000000006</v>
      </c>
      <c r="H15" s="6">
        <v>748314.44000000006</v>
      </c>
    </row>
    <row r="16" spans="1:13" x14ac:dyDescent="0.25">
      <c r="A16" s="1">
        <v>43647</v>
      </c>
      <c r="B16" s="3">
        <v>168244.44</v>
      </c>
      <c r="C16" s="5" t="s">
        <v>0</v>
      </c>
      <c r="D16" s="4"/>
      <c r="E16" s="33">
        <v>0</v>
      </c>
      <c r="F16" s="3">
        <v>131522.64000000001</v>
      </c>
      <c r="G16" s="6">
        <v>744952.24</v>
      </c>
      <c r="H16" s="6">
        <v>744952.24</v>
      </c>
    </row>
    <row r="17" spans="1:8" x14ac:dyDescent="0.25">
      <c r="A17" s="1">
        <v>43678</v>
      </c>
      <c r="B17" s="3">
        <v>167839.74000000002</v>
      </c>
      <c r="C17" s="5" t="s">
        <v>0</v>
      </c>
      <c r="D17" s="4"/>
      <c r="E17" s="33">
        <v>0</v>
      </c>
      <c r="F17" s="3">
        <v>115517.77</v>
      </c>
      <c r="G17" s="6">
        <v>780874.21</v>
      </c>
      <c r="H17" s="6">
        <v>780874.21</v>
      </c>
    </row>
    <row r="18" spans="1:8" x14ac:dyDescent="0.25">
      <c r="A18" s="1">
        <v>43709</v>
      </c>
      <c r="B18" s="3">
        <v>167501.12</v>
      </c>
      <c r="C18" s="5" t="s">
        <v>0</v>
      </c>
      <c r="D18" s="4"/>
      <c r="E18" s="33">
        <v>0</v>
      </c>
      <c r="F18" s="3">
        <v>117310.01</v>
      </c>
      <c r="G18" s="6">
        <v>814665.32</v>
      </c>
      <c r="H18" s="6">
        <v>814665.32</v>
      </c>
    </row>
    <row r="19" spans="1:8" x14ac:dyDescent="0.25">
      <c r="A19" s="1">
        <v>43739</v>
      </c>
      <c r="B19" s="3">
        <v>168204.43</v>
      </c>
      <c r="C19" s="5" t="s">
        <v>0</v>
      </c>
      <c r="D19" s="4"/>
      <c r="E19" s="33">
        <v>0</v>
      </c>
      <c r="F19" s="3">
        <v>187086.93</v>
      </c>
      <c r="G19" s="6">
        <v>779382.82</v>
      </c>
      <c r="H19" s="6">
        <v>779382.82</v>
      </c>
    </row>
    <row r="20" spans="1:8" x14ac:dyDescent="0.25">
      <c r="A20" s="1">
        <v>43770</v>
      </c>
      <c r="B20" s="3">
        <v>167842.3</v>
      </c>
      <c r="C20" s="5" t="s">
        <v>0</v>
      </c>
      <c r="D20" s="4"/>
      <c r="E20" s="33">
        <v>0</v>
      </c>
      <c r="F20" s="3">
        <v>137751.5</v>
      </c>
      <c r="G20" s="6">
        <v>793073.61999999988</v>
      </c>
      <c r="H20" s="6">
        <v>793073.61999999988</v>
      </c>
    </row>
    <row r="21" spans="1:8" x14ac:dyDescent="0.25">
      <c r="A21" s="1">
        <v>43800</v>
      </c>
      <c r="B21" s="3">
        <v>168422.2</v>
      </c>
      <c r="C21" s="5" t="s">
        <v>0</v>
      </c>
      <c r="D21" s="4"/>
      <c r="E21" s="33">
        <v>0</v>
      </c>
      <c r="F21" s="3">
        <v>120036.44</v>
      </c>
      <c r="G21" s="6">
        <v>812202.37999999989</v>
      </c>
      <c r="H21" s="6">
        <v>812202.37999999989</v>
      </c>
    </row>
    <row r="22" spans="1:8" x14ac:dyDescent="0.25">
      <c r="A22" s="1" t="s">
        <v>1</v>
      </c>
      <c r="B22" s="3">
        <f>SUM(B10:B21)</f>
        <v>2017512.41</v>
      </c>
      <c r="C22" s="5" t="s">
        <v>0</v>
      </c>
      <c r="D22" s="4">
        <f>275732+26472+92219</f>
        <v>394423</v>
      </c>
      <c r="E22" s="3">
        <f>SUM(E10:E21)</f>
        <v>180000</v>
      </c>
      <c r="F22" s="3">
        <f>SUM(F10:F21)</f>
        <v>1928182.5499999998</v>
      </c>
      <c r="G22" s="2"/>
      <c r="H22" s="2"/>
    </row>
    <row r="23" spans="1:8" x14ac:dyDescent="0.25">
      <c r="A23" s="1"/>
    </row>
    <row r="24" spans="1:8" x14ac:dyDescent="0.25">
      <c r="A24" s="1"/>
    </row>
    <row r="25" spans="1:8" x14ac:dyDescent="0.25">
      <c r="A25" s="1"/>
    </row>
    <row r="27" spans="1:8" x14ac:dyDescent="0.25">
      <c r="A27" t="s">
        <v>33</v>
      </c>
    </row>
    <row r="28" spans="1:8" ht="30" customHeight="1" x14ac:dyDescent="0.25">
      <c r="A28" s="39" t="s">
        <v>63</v>
      </c>
      <c r="B28" s="39"/>
      <c r="C28" s="39"/>
      <c r="D28" s="39"/>
      <c r="E28" s="39"/>
      <c r="F28" s="39"/>
      <c r="G28" s="39"/>
      <c r="H28" s="39"/>
    </row>
  </sheetData>
  <mergeCells count="5">
    <mergeCell ref="A1:H1"/>
    <mergeCell ref="A2:H2"/>
    <mergeCell ref="A3:H3"/>
    <mergeCell ref="A4:H4"/>
    <mergeCell ref="A28:H28"/>
  </mergeCells>
  <printOptions horizontalCentered="1"/>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showGridLines="0" zoomScaleNormal="100" workbookViewId="0">
      <selection sqref="A1:H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7.140625" customWidth="1"/>
  </cols>
  <sheetData>
    <row r="1" spans="1:8" x14ac:dyDescent="0.25">
      <c r="A1" s="37" t="s">
        <v>7</v>
      </c>
      <c r="B1" s="37"/>
      <c r="C1" s="37"/>
      <c r="D1" s="23"/>
      <c r="E1" s="23"/>
      <c r="F1" s="23"/>
      <c r="G1" s="23"/>
      <c r="H1" s="23"/>
    </row>
    <row r="2" spans="1:8" x14ac:dyDescent="0.25">
      <c r="A2" s="37" t="s">
        <v>6</v>
      </c>
      <c r="B2" s="37"/>
      <c r="C2" s="37"/>
      <c r="D2" s="23"/>
      <c r="E2" s="23"/>
      <c r="F2" s="23"/>
      <c r="G2" s="23"/>
      <c r="H2" s="23"/>
    </row>
    <row r="3" spans="1:8" x14ac:dyDescent="0.25">
      <c r="A3" s="38" t="s">
        <v>5</v>
      </c>
      <c r="B3" s="38"/>
      <c r="C3" s="38"/>
      <c r="D3" s="24"/>
      <c r="E3" s="24"/>
      <c r="F3" s="24"/>
      <c r="G3" s="24"/>
      <c r="H3" s="24"/>
    </row>
    <row r="4" spans="1:8" x14ac:dyDescent="0.25">
      <c r="A4" s="37" t="s">
        <v>4</v>
      </c>
      <c r="B4" s="37"/>
      <c r="C4" s="37"/>
      <c r="D4" s="23"/>
      <c r="E4" s="23"/>
      <c r="F4" s="23"/>
      <c r="G4" s="23"/>
      <c r="H4" s="23"/>
    </row>
    <row r="7" spans="1:8" x14ac:dyDescent="0.25">
      <c r="A7" s="11" t="s">
        <v>19</v>
      </c>
    </row>
    <row r="8" spans="1:8" x14ac:dyDescent="0.25">
      <c r="B8" s="28" t="s">
        <v>18</v>
      </c>
      <c r="C8" s="12" t="s">
        <v>17</v>
      </c>
    </row>
    <row r="9" spans="1:8" x14ac:dyDescent="0.25">
      <c r="A9" s="11"/>
      <c r="B9" t="s">
        <v>16</v>
      </c>
      <c r="C9" s="5" t="s">
        <v>0</v>
      </c>
    </row>
    <row r="10" spans="1:8" x14ac:dyDescent="0.25">
      <c r="B10" t="s">
        <v>15</v>
      </c>
      <c r="C10" s="5" t="s">
        <v>0</v>
      </c>
    </row>
    <row r="11" spans="1:8" x14ac:dyDescent="0.25">
      <c r="B11" t="s">
        <v>14</v>
      </c>
      <c r="C11" s="5" t="s">
        <v>0</v>
      </c>
    </row>
    <row r="12" spans="1:8" x14ac:dyDescent="0.25">
      <c r="B12" t="s">
        <v>13</v>
      </c>
      <c r="C12" s="5" t="s">
        <v>0</v>
      </c>
    </row>
    <row r="13" spans="1:8" x14ac:dyDescent="0.25">
      <c r="B13" t="s">
        <v>12</v>
      </c>
      <c r="C13" s="5" t="s">
        <v>0</v>
      </c>
    </row>
    <row r="14" spans="1:8" x14ac:dyDescent="0.25">
      <c r="B14" t="s">
        <v>11</v>
      </c>
      <c r="C14" s="5" t="s">
        <v>0</v>
      </c>
    </row>
    <row r="15" spans="1:8" x14ac:dyDescent="0.25">
      <c r="B15" t="s">
        <v>10</v>
      </c>
      <c r="C15" s="29" t="s">
        <v>0</v>
      </c>
    </row>
    <row r="16" spans="1:8" x14ac:dyDescent="0.25">
      <c r="B16" t="s">
        <v>9</v>
      </c>
      <c r="C16" s="29" t="s">
        <v>0</v>
      </c>
    </row>
    <row r="17" spans="1:3" x14ac:dyDescent="0.25">
      <c r="B17" t="s">
        <v>8</v>
      </c>
      <c r="C17" s="27" t="s">
        <v>0</v>
      </c>
    </row>
    <row r="19" spans="1:3" x14ac:dyDescent="0.25">
      <c r="A19" t="s">
        <v>68</v>
      </c>
    </row>
  </sheetData>
  <mergeCells count="4">
    <mergeCell ref="A1:C1"/>
    <mergeCell ref="A2:C2"/>
    <mergeCell ref="A3:C3"/>
    <mergeCell ref="A4:C4"/>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showGridLines="0" zoomScaleNormal="100" workbookViewId="0">
      <selection sqref="A1:H1"/>
    </sheetView>
  </sheetViews>
  <sheetFormatPr defaultRowHeight="15" x14ac:dyDescent="0.25"/>
  <cols>
    <col min="2" max="2" width="18.5703125" bestFit="1" customWidth="1"/>
    <col min="3" max="3" width="23.42578125" customWidth="1"/>
    <col min="4" max="4" width="20" bestFit="1" customWidth="1"/>
    <col min="5" max="5" width="18.5703125" bestFit="1" customWidth="1"/>
    <col min="6" max="7" width="16.42578125" customWidth="1"/>
    <col min="8" max="8" width="19.85546875" customWidth="1"/>
    <col min="9" max="9" width="27.85546875" bestFit="1" customWidth="1"/>
    <col min="10" max="10" width="28.140625" customWidth="1"/>
    <col min="11" max="11" width="27.140625" customWidth="1"/>
  </cols>
  <sheetData>
    <row r="1" spans="1:8" x14ac:dyDescent="0.25">
      <c r="A1" s="37" t="s">
        <v>7</v>
      </c>
      <c r="B1" s="37"/>
      <c r="C1" s="37"/>
      <c r="D1" s="37"/>
      <c r="E1" s="37"/>
      <c r="F1" s="23"/>
      <c r="G1" s="23"/>
      <c r="H1" s="23"/>
    </row>
    <row r="2" spans="1:8" x14ac:dyDescent="0.25">
      <c r="A2" s="37" t="s">
        <v>6</v>
      </c>
      <c r="B2" s="37"/>
      <c r="C2" s="37"/>
      <c r="D2" s="37"/>
      <c r="E2" s="37"/>
      <c r="F2" s="23"/>
      <c r="G2" s="23"/>
      <c r="H2" s="23"/>
    </row>
    <row r="3" spans="1:8" x14ac:dyDescent="0.25">
      <c r="A3" s="38" t="s">
        <v>5</v>
      </c>
      <c r="B3" s="38"/>
      <c r="C3" s="38"/>
      <c r="D3" s="38"/>
      <c r="E3" s="38"/>
      <c r="F3" s="24"/>
      <c r="G3" s="24"/>
      <c r="H3" s="24"/>
    </row>
    <row r="4" spans="1:8" x14ac:dyDescent="0.25">
      <c r="A4" s="37" t="s">
        <v>4</v>
      </c>
      <c r="B4" s="37"/>
      <c r="C4" s="37"/>
      <c r="D4" s="37"/>
      <c r="E4" s="37"/>
      <c r="F4" s="23"/>
      <c r="G4" s="23"/>
      <c r="H4" s="23"/>
    </row>
    <row r="8" spans="1:8" ht="17.25" x14ac:dyDescent="0.25">
      <c r="C8" s="26" t="s">
        <v>32</v>
      </c>
      <c r="D8" s="26" t="s">
        <v>36</v>
      </c>
      <c r="E8" s="26" t="s">
        <v>37</v>
      </c>
    </row>
    <row r="9" spans="1:8" x14ac:dyDescent="0.25">
      <c r="A9" s="11" t="s">
        <v>20</v>
      </c>
      <c r="C9" s="25">
        <v>2732</v>
      </c>
      <c r="D9" s="25">
        <v>9290</v>
      </c>
      <c r="E9" s="25">
        <f>9290-3433</f>
        <v>5857</v>
      </c>
      <c r="F9" s="13"/>
    </row>
    <row r="11" spans="1:8" x14ac:dyDescent="0.25">
      <c r="D11" s="32"/>
    </row>
    <row r="13" spans="1:8" x14ac:dyDescent="0.25">
      <c r="A13" t="s">
        <v>33</v>
      </c>
    </row>
    <row r="14" spans="1:8" x14ac:dyDescent="0.25">
      <c r="A14" s="11" t="s">
        <v>34</v>
      </c>
    </row>
    <row r="15" spans="1:8" x14ac:dyDescent="0.25">
      <c r="A15" s="11" t="s">
        <v>35</v>
      </c>
    </row>
  </sheetData>
  <mergeCells count="4">
    <mergeCell ref="A1:E1"/>
    <mergeCell ref="A2:E2"/>
    <mergeCell ref="A3:E3"/>
    <mergeCell ref="A4:E4"/>
  </mergeCells>
  <printOptions horizontalCentered="1"/>
  <pageMargins left="0.7" right="0.7" top="0.75" bottom="0.75" header="0.3" footer="0.3"/>
  <pageSetup fitToWidth="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1"/>
  <sheetViews>
    <sheetView showGridLines="0" topLeftCell="A16" zoomScaleNormal="100" workbookViewId="0">
      <selection sqref="A1:H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7.140625" customWidth="1"/>
  </cols>
  <sheetData>
    <row r="1" spans="1:11" x14ac:dyDescent="0.25">
      <c r="A1" s="37" t="s">
        <v>7</v>
      </c>
      <c r="B1" s="37"/>
      <c r="C1" s="37"/>
      <c r="D1" s="37"/>
      <c r="E1" s="37"/>
      <c r="F1" s="37"/>
      <c r="G1" s="37"/>
      <c r="H1" s="37"/>
      <c r="I1" s="37"/>
      <c r="J1" s="37"/>
      <c r="K1" s="37"/>
    </row>
    <row r="2" spans="1:11" x14ac:dyDescent="0.25">
      <c r="A2" s="37" t="s">
        <v>6</v>
      </c>
      <c r="B2" s="37"/>
      <c r="C2" s="37"/>
      <c r="D2" s="37"/>
      <c r="E2" s="37"/>
      <c r="F2" s="37"/>
      <c r="G2" s="37"/>
      <c r="H2" s="37"/>
      <c r="I2" s="37"/>
      <c r="J2" s="37"/>
      <c r="K2" s="37"/>
    </row>
    <row r="3" spans="1:11" x14ac:dyDescent="0.25">
      <c r="A3" s="38" t="s">
        <v>5</v>
      </c>
      <c r="B3" s="38"/>
      <c r="C3" s="38"/>
      <c r="D3" s="38"/>
      <c r="E3" s="38"/>
      <c r="F3" s="38"/>
      <c r="G3" s="38"/>
      <c r="H3" s="38"/>
      <c r="I3" s="38"/>
      <c r="J3" s="38"/>
      <c r="K3" s="38"/>
    </row>
    <row r="4" spans="1:11" x14ac:dyDescent="0.25">
      <c r="A4" s="37" t="s">
        <v>4</v>
      </c>
      <c r="B4" s="37"/>
      <c r="C4" s="37"/>
      <c r="D4" s="37"/>
      <c r="E4" s="37"/>
      <c r="F4" s="37"/>
      <c r="G4" s="37"/>
      <c r="H4" s="37"/>
      <c r="I4" s="37"/>
      <c r="J4" s="37"/>
      <c r="K4" s="37"/>
    </row>
    <row r="7" spans="1:11" x14ac:dyDescent="0.25">
      <c r="A7" s="11" t="s">
        <v>26</v>
      </c>
    </row>
    <row r="8" spans="1:11" x14ac:dyDescent="0.25">
      <c r="F8" s="40"/>
      <c r="G8" s="40"/>
    </row>
    <row r="9" spans="1:11" x14ac:dyDescent="0.25">
      <c r="A9" s="19" t="s">
        <v>25</v>
      </c>
      <c r="F9" s="21"/>
      <c r="G9" s="21"/>
    </row>
    <row r="10" spans="1:11" ht="120.95" customHeight="1" x14ac:dyDescent="0.25">
      <c r="C10" s="30" t="s">
        <v>39</v>
      </c>
      <c r="D10" s="30" t="s">
        <v>46</v>
      </c>
      <c r="E10" s="17" t="s">
        <v>61</v>
      </c>
      <c r="F10" s="30" t="s">
        <v>55</v>
      </c>
      <c r="G10" s="17" t="s">
        <v>22</v>
      </c>
      <c r="H10" s="17" t="s">
        <v>21</v>
      </c>
      <c r="I10" s="17" t="s">
        <v>58</v>
      </c>
      <c r="J10" s="17" t="s">
        <v>59</v>
      </c>
    </row>
    <row r="11" spans="1:11" x14ac:dyDescent="0.25">
      <c r="A11" s="11"/>
      <c r="B11" s="1">
        <v>43466</v>
      </c>
      <c r="C11" s="16">
        <v>162.43397143447547</v>
      </c>
      <c r="D11" s="16">
        <v>128.77267510530237</v>
      </c>
      <c r="E11" s="35"/>
      <c r="F11" s="15">
        <v>1255.3539246553034</v>
      </c>
      <c r="G11" s="15">
        <v>14979</v>
      </c>
      <c r="H11" s="15">
        <v>1216</v>
      </c>
      <c r="I11" s="15">
        <v>13850</v>
      </c>
      <c r="J11" s="15">
        <v>1216</v>
      </c>
      <c r="K11" s="22"/>
    </row>
    <row r="12" spans="1:11" x14ac:dyDescent="0.25">
      <c r="B12" s="1">
        <v>43497</v>
      </c>
      <c r="C12" s="16">
        <v>174.0157835365176</v>
      </c>
      <c r="D12" s="16">
        <v>137.15485697498337</v>
      </c>
      <c r="E12" s="36"/>
      <c r="F12" s="15">
        <v>1377.3641200857444</v>
      </c>
      <c r="G12" s="15">
        <v>13173</v>
      </c>
      <c r="H12" s="15">
        <v>1658</v>
      </c>
      <c r="I12" s="15">
        <v>13166</v>
      </c>
      <c r="J12" s="15">
        <v>1658</v>
      </c>
    </row>
    <row r="13" spans="1:11" x14ac:dyDescent="0.25">
      <c r="B13" s="1">
        <v>43525</v>
      </c>
      <c r="C13" s="16">
        <v>157.94878514577456</v>
      </c>
      <c r="D13" s="16">
        <v>115.0013823599383</v>
      </c>
      <c r="E13" s="36"/>
      <c r="F13" s="15">
        <v>1127.4656870695342</v>
      </c>
      <c r="G13" s="15">
        <v>14855</v>
      </c>
      <c r="H13" s="15">
        <v>1749</v>
      </c>
      <c r="I13" s="15">
        <v>14252</v>
      </c>
      <c r="J13" s="15">
        <v>1747</v>
      </c>
    </row>
    <row r="14" spans="1:11" x14ac:dyDescent="0.25">
      <c r="B14" s="1">
        <v>43556</v>
      </c>
      <c r="C14" s="16">
        <v>120.73766188523895</v>
      </c>
      <c r="D14" s="16">
        <v>84.833558651321752</v>
      </c>
      <c r="E14" s="36"/>
      <c r="F14" s="15">
        <v>786.95989647921499</v>
      </c>
      <c r="G14" s="15">
        <v>13728</v>
      </c>
      <c r="H14" s="15">
        <v>1574</v>
      </c>
      <c r="I14" s="15">
        <v>13712</v>
      </c>
      <c r="J14" s="15">
        <v>1573</v>
      </c>
    </row>
    <row r="15" spans="1:11" x14ac:dyDescent="0.25">
      <c r="B15" s="1">
        <v>43586</v>
      </c>
      <c r="C15" s="16">
        <v>104.98341756006344</v>
      </c>
      <c r="D15" s="16">
        <v>77.724934330928548</v>
      </c>
      <c r="E15" s="36"/>
      <c r="F15" s="15">
        <v>691.39081425018571</v>
      </c>
      <c r="G15" s="15">
        <v>11602</v>
      </c>
      <c r="H15" s="15">
        <v>1470</v>
      </c>
      <c r="I15" s="15">
        <v>11592</v>
      </c>
      <c r="J15" s="15">
        <v>1468</v>
      </c>
    </row>
    <row r="16" spans="1:11" x14ac:dyDescent="0.25">
      <c r="B16" s="1">
        <v>43617</v>
      </c>
      <c r="C16" s="16">
        <v>111.67753297631853</v>
      </c>
      <c r="D16" s="16">
        <v>89.194016793534132</v>
      </c>
      <c r="E16" s="36"/>
      <c r="F16" s="15">
        <v>778.72565696099093</v>
      </c>
      <c r="G16" s="15">
        <v>10992</v>
      </c>
      <c r="H16" s="15">
        <v>1005</v>
      </c>
      <c r="I16" s="15">
        <v>10983</v>
      </c>
      <c r="J16" s="15">
        <v>1005</v>
      </c>
    </row>
    <row r="17" spans="1:10" x14ac:dyDescent="0.25">
      <c r="B17" s="1">
        <v>43647</v>
      </c>
      <c r="C17" s="16">
        <v>135.90141197220771</v>
      </c>
      <c r="D17" s="16">
        <v>107.18513408692569</v>
      </c>
      <c r="E17" s="36"/>
      <c r="F17" s="15">
        <v>946.40341504071125</v>
      </c>
      <c r="G17" s="15">
        <v>13303</v>
      </c>
      <c r="H17" s="15">
        <v>1056</v>
      </c>
      <c r="I17" s="15">
        <v>13018</v>
      </c>
      <c r="J17" s="15">
        <v>1056</v>
      </c>
    </row>
    <row r="18" spans="1:10" x14ac:dyDescent="0.25">
      <c r="B18" s="1">
        <v>43678</v>
      </c>
      <c r="C18" s="16">
        <v>142.55665963822986</v>
      </c>
      <c r="D18" s="16">
        <v>102.4390502888932</v>
      </c>
      <c r="E18" s="36"/>
      <c r="F18" s="15">
        <v>913.01483161938597</v>
      </c>
      <c r="G18" s="15">
        <v>15443</v>
      </c>
      <c r="H18" s="15">
        <v>1200</v>
      </c>
      <c r="I18" s="15">
        <v>15434</v>
      </c>
      <c r="J18" s="15">
        <v>1199</v>
      </c>
    </row>
    <row r="19" spans="1:10" x14ac:dyDescent="0.25">
      <c r="B19" s="1">
        <v>43709</v>
      </c>
      <c r="C19" s="16">
        <v>126.43225181356351</v>
      </c>
      <c r="D19" s="16">
        <v>95.231457260173201</v>
      </c>
      <c r="E19" s="36"/>
      <c r="F19" s="15">
        <v>870.99797344141643</v>
      </c>
      <c r="G19" s="15">
        <v>14434</v>
      </c>
      <c r="H19" s="15">
        <v>1215</v>
      </c>
      <c r="I19" s="15">
        <v>14429</v>
      </c>
      <c r="J19" s="15">
        <v>1215</v>
      </c>
    </row>
    <row r="20" spans="1:10" x14ac:dyDescent="0.25">
      <c r="B20" s="1">
        <v>43739</v>
      </c>
      <c r="C20" s="16">
        <v>123.26874622888089</v>
      </c>
      <c r="D20" s="16">
        <v>87.220543305659646</v>
      </c>
      <c r="E20" s="36"/>
      <c r="F20" s="15">
        <v>783.17897530456287</v>
      </c>
      <c r="G20" s="15">
        <v>14549</v>
      </c>
      <c r="H20" s="15">
        <v>1291</v>
      </c>
      <c r="I20" s="15">
        <v>14085</v>
      </c>
      <c r="J20" s="15">
        <v>1291</v>
      </c>
    </row>
    <row r="21" spans="1:10" x14ac:dyDescent="0.25">
      <c r="B21" s="1">
        <v>43770</v>
      </c>
      <c r="C21" s="16">
        <v>115.96451184186118</v>
      </c>
      <c r="D21" s="16">
        <v>87.373259665555523</v>
      </c>
      <c r="E21" s="36"/>
      <c r="F21" s="15">
        <v>783.84864136537169</v>
      </c>
      <c r="G21" s="15">
        <v>10545</v>
      </c>
      <c r="H21" s="15">
        <v>838</v>
      </c>
      <c r="I21" s="15">
        <v>10541</v>
      </c>
      <c r="J21" s="15">
        <v>838</v>
      </c>
    </row>
    <row r="22" spans="1:10" x14ac:dyDescent="0.25">
      <c r="B22" s="1">
        <v>43800</v>
      </c>
      <c r="C22" s="16">
        <v>150.03504715394089</v>
      </c>
      <c r="D22" s="16">
        <v>128.48012267988886</v>
      </c>
      <c r="E22" s="36"/>
      <c r="F22" s="15">
        <v>1186.8291705962763</v>
      </c>
      <c r="G22" s="15">
        <v>11130</v>
      </c>
      <c r="H22" s="15">
        <v>1386</v>
      </c>
      <c r="I22" s="15">
        <v>11122</v>
      </c>
      <c r="J22" s="15">
        <v>1386</v>
      </c>
    </row>
    <row r="23" spans="1:10" x14ac:dyDescent="0.25">
      <c r="B23" s="14" t="s">
        <v>1</v>
      </c>
      <c r="C23" s="16">
        <v>133.26742843569446</v>
      </c>
      <c r="D23" s="16">
        <v>103.34</v>
      </c>
      <c r="E23" s="36"/>
      <c r="F23" s="15">
        <v>958</v>
      </c>
      <c r="G23" s="15">
        <f>SUM(G11:G22)</f>
        <v>158733</v>
      </c>
      <c r="H23" s="15">
        <f>SUM(H11:H22)</f>
        <v>15658</v>
      </c>
      <c r="I23" s="15">
        <v>38651</v>
      </c>
      <c r="J23" s="15">
        <v>10969</v>
      </c>
    </row>
    <row r="24" spans="1:10" x14ac:dyDescent="0.25">
      <c r="B24" s="14"/>
    </row>
    <row r="25" spans="1:10" x14ac:dyDescent="0.25">
      <c r="A25" s="19" t="s">
        <v>24</v>
      </c>
      <c r="F25" s="21"/>
      <c r="G25" s="21"/>
    </row>
    <row r="26" spans="1:10" ht="119.1" customHeight="1" x14ac:dyDescent="0.25">
      <c r="C26" s="30" t="s">
        <v>39</v>
      </c>
      <c r="D26" s="30" t="s">
        <v>46</v>
      </c>
      <c r="E26" s="30" t="s">
        <v>61</v>
      </c>
      <c r="F26" s="17" t="s">
        <v>56</v>
      </c>
      <c r="G26" s="17" t="s">
        <v>22</v>
      </c>
      <c r="H26" s="17" t="s">
        <v>21</v>
      </c>
      <c r="I26" s="30" t="s">
        <v>58</v>
      </c>
      <c r="J26" s="30" t="s">
        <v>59</v>
      </c>
    </row>
    <row r="27" spans="1:10" x14ac:dyDescent="0.25">
      <c r="A27" s="11"/>
      <c r="B27" s="1">
        <v>43466</v>
      </c>
      <c r="C27" s="16">
        <v>109.25173503750203</v>
      </c>
      <c r="D27" s="16">
        <v>100.09722135067959</v>
      </c>
      <c r="E27" s="35"/>
      <c r="F27" s="15">
        <v>98.431463163121109</v>
      </c>
      <c r="G27" s="15">
        <v>2175</v>
      </c>
      <c r="H27" s="15">
        <v>167</v>
      </c>
      <c r="I27" s="15">
        <v>2082</v>
      </c>
      <c r="J27" s="15">
        <v>167</v>
      </c>
    </row>
    <row r="28" spans="1:10" x14ac:dyDescent="0.25">
      <c r="B28" s="1">
        <v>43497</v>
      </c>
      <c r="C28" s="16">
        <v>116.22070663236003</v>
      </c>
      <c r="D28" s="16">
        <v>105.80625186488845</v>
      </c>
      <c r="E28" s="36"/>
      <c r="F28" s="15">
        <v>115.74860633829707</v>
      </c>
      <c r="G28" s="15">
        <v>2347</v>
      </c>
      <c r="H28" s="15">
        <v>306</v>
      </c>
      <c r="I28" s="15">
        <v>2345</v>
      </c>
      <c r="J28" s="15">
        <v>306</v>
      </c>
    </row>
    <row r="29" spans="1:10" x14ac:dyDescent="0.25">
      <c r="B29" s="1">
        <v>43525</v>
      </c>
      <c r="C29" s="16">
        <v>102.55537053315543</v>
      </c>
      <c r="D29" s="16">
        <v>89.049539931219527</v>
      </c>
      <c r="E29" s="36"/>
      <c r="F29" s="15">
        <v>94.215996643527347</v>
      </c>
      <c r="G29" s="15">
        <v>2702</v>
      </c>
      <c r="H29" s="15">
        <v>275</v>
      </c>
      <c r="I29" s="15">
        <v>2601</v>
      </c>
      <c r="J29" s="15">
        <v>275</v>
      </c>
    </row>
    <row r="30" spans="1:10" x14ac:dyDescent="0.25">
      <c r="B30" s="1">
        <v>43556</v>
      </c>
      <c r="C30" s="16">
        <v>74.001083741954801</v>
      </c>
      <c r="D30" s="16">
        <v>60.484439379429141</v>
      </c>
      <c r="E30" s="36"/>
      <c r="F30" s="15">
        <v>57.771919091500017</v>
      </c>
      <c r="G30" s="15">
        <v>2218</v>
      </c>
      <c r="H30" s="15">
        <v>276</v>
      </c>
      <c r="I30" s="15">
        <v>2217</v>
      </c>
      <c r="J30" s="15">
        <v>276</v>
      </c>
    </row>
    <row r="31" spans="1:10" x14ac:dyDescent="0.25">
      <c r="B31" s="1">
        <v>43586</v>
      </c>
      <c r="C31" s="16">
        <v>47.317008431312225</v>
      </c>
      <c r="D31" s="16">
        <v>36.037681786570268</v>
      </c>
      <c r="E31" s="36"/>
      <c r="F31" s="15">
        <v>20.76929306953604</v>
      </c>
      <c r="G31" s="15">
        <v>1204</v>
      </c>
      <c r="H31" s="15">
        <v>282</v>
      </c>
      <c r="I31" s="15">
        <v>1199</v>
      </c>
      <c r="J31" s="15">
        <v>282</v>
      </c>
    </row>
    <row r="32" spans="1:10" x14ac:dyDescent="0.25">
      <c r="B32" s="1">
        <v>43617</v>
      </c>
      <c r="C32" s="16">
        <v>39.786942271589368</v>
      </c>
      <c r="D32" s="16">
        <v>32.278866841138715</v>
      </c>
      <c r="E32" s="36"/>
      <c r="F32" s="15">
        <v>11.712091082777713</v>
      </c>
      <c r="G32" s="15">
        <v>821</v>
      </c>
      <c r="H32" s="15">
        <v>158</v>
      </c>
      <c r="I32" s="15">
        <v>820</v>
      </c>
      <c r="J32" s="15">
        <v>158</v>
      </c>
    </row>
    <row r="33" spans="1:11" x14ac:dyDescent="0.25">
      <c r="B33" s="1">
        <v>43647</v>
      </c>
      <c r="C33" s="16">
        <v>36.170362535388286</v>
      </c>
      <c r="D33" s="16">
        <v>29.059527422842198</v>
      </c>
      <c r="E33" s="36"/>
      <c r="F33" s="15">
        <v>9.0987833594976451</v>
      </c>
      <c r="G33" s="15">
        <v>503</v>
      </c>
      <c r="H33" s="15">
        <v>58</v>
      </c>
      <c r="I33" s="15">
        <v>495</v>
      </c>
      <c r="J33" s="15">
        <v>58</v>
      </c>
    </row>
    <row r="34" spans="1:11" x14ac:dyDescent="0.25">
      <c r="B34" s="1">
        <v>43678</v>
      </c>
      <c r="C34" s="16">
        <v>41.976648342958455</v>
      </c>
      <c r="D34" s="16">
        <v>27.891435406700808</v>
      </c>
      <c r="E34" s="36"/>
      <c r="F34" s="15">
        <v>8.2500592089681852</v>
      </c>
      <c r="G34" s="15">
        <v>410</v>
      </c>
      <c r="H34" s="15">
        <v>104</v>
      </c>
      <c r="I34" s="15">
        <v>410</v>
      </c>
      <c r="J34" s="15">
        <v>104</v>
      </c>
    </row>
    <row r="35" spans="1:11" x14ac:dyDescent="0.25">
      <c r="B35" s="1">
        <v>43709</v>
      </c>
      <c r="C35" s="16">
        <v>34.267707133462608</v>
      </c>
      <c r="D35" s="16">
        <v>27.529818412496827</v>
      </c>
      <c r="E35" s="36"/>
      <c r="F35" s="15">
        <v>8.4007598844342422</v>
      </c>
      <c r="G35" s="15">
        <v>491</v>
      </c>
      <c r="H35" s="15">
        <v>92</v>
      </c>
      <c r="I35" s="15">
        <v>490</v>
      </c>
      <c r="J35" s="15">
        <v>92</v>
      </c>
    </row>
    <row r="36" spans="1:11" x14ac:dyDescent="0.25">
      <c r="B36" s="1">
        <v>43739</v>
      </c>
      <c r="C36" s="16">
        <v>47.391756265317198</v>
      </c>
      <c r="D36" s="16">
        <v>29.68864442951379</v>
      </c>
      <c r="E36" s="36"/>
      <c r="F36" s="15">
        <v>10.868707590342433</v>
      </c>
      <c r="G36" s="15">
        <v>492</v>
      </c>
      <c r="H36" s="15">
        <v>84</v>
      </c>
      <c r="I36" s="15">
        <v>462</v>
      </c>
      <c r="J36" s="15">
        <v>84</v>
      </c>
    </row>
    <row r="37" spans="1:11" x14ac:dyDescent="0.25">
      <c r="B37" s="1">
        <v>43770</v>
      </c>
      <c r="C37" s="16">
        <v>59.495107949895896</v>
      </c>
      <c r="D37" s="16">
        <v>48.165067064660299</v>
      </c>
      <c r="E37" s="36"/>
      <c r="F37" s="15">
        <v>38.489048835229468</v>
      </c>
      <c r="G37" s="15">
        <v>182</v>
      </c>
      <c r="H37" s="15">
        <v>36</v>
      </c>
      <c r="I37" s="15">
        <v>180</v>
      </c>
      <c r="J37" s="15">
        <v>36</v>
      </c>
    </row>
    <row r="38" spans="1:11" x14ac:dyDescent="0.25">
      <c r="B38" s="1">
        <v>43800</v>
      </c>
      <c r="C38" s="16">
        <v>93.981484053105447</v>
      </c>
      <c r="D38" s="16">
        <v>93.053647738941962</v>
      </c>
      <c r="E38" s="36"/>
      <c r="F38" s="15">
        <v>92.967686816524903</v>
      </c>
      <c r="G38" s="15">
        <v>800</v>
      </c>
      <c r="H38" s="15">
        <v>82</v>
      </c>
      <c r="I38" s="15">
        <v>797</v>
      </c>
      <c r="J38" s="15">
        <v>82</v>
      </c>
    </row>
    <row r="39" spans="1:11" x14ac:dyDescent="0.25">
      <c r="B39" s="14" t="s">
        <v>1</v>
      </c>
      <c r="C39" s="16">
        <v>64.91061078572082</v>
      </c>
      <c r="D39" s="20">
        <v>56.99</v>
      </c>
      <c r="E39" s="36"/>
      <c r="F39" s="15">
        <v>47</v>
      </c>
      <c r="G39" s="15">
        <f>SUM(G27:G38)</f>
        <v>14345</v>
      </c>
      <c r="H39" s="15">
        <f>SUM(H27:H38)</f>
        <v>1920</v>
      </c>
      <c r="I39" s="15">
        <v>5796</v>
      </c>
      <c r="J39" s="15">
        <v>1538</v>
      </c>
    </row>
    <row r="40" spans="1:11" x14ac:dyDescent="0.25">
      <c r="B40" s="14"/>
    </row>
    <row r="41" spans="1:11" x14ac:dyDescent="0.25">
      <c r="A41" s="19" t="s">
        <v>23</v>
      </c>
      <c r="F41" s="41" t="s">
        <v>57</v>
      </c>
      <c r="G41" s="41"/>
    </row>
    <row r="42" spans="1:11" ht="120.6" customHeight="1" x14ac:dyDescent="0.25">
      <c r="C42" s="30" t="s">
        <v>39</v>
      </c>
      <c r="D42" s="30" t="s">
        <v>46</v>
      </c>
      <c r="E42" s="30" t="s">
        <v>61</v>
      </c>
      <c r="F42" s="17" t="s">
        <v>28</v>
      </c>
      <c r="G42" s="18" t="s">
        <v>29</v>
      </c>
      <c r="H42" s="17" t="s">
        <v>22</v>
      </c>
      <c r="I42" s="17" t="s">
        <v>21</v>
      </c>
      <c r="J42" s="30" t="s">
        <v>58</v>
      </c>
      <c r="K42" s="30" t="s">
        <v>59</v>
      </c>
    </row>
    <row r="43" spans="1:11" x14ac:dyDescent="0.25">
      <c r="A43" s="11"/>
      <c r="B43" s="1">
        <v>43466</v>
      </c>
      <c r="C43" s="16">
        <v>239.88677385510476</v>
      </c>
      <c r="D43" s="16">
        <v>197.48893575772453</v>
      </c>
      <c r="E43" s="35"/>
      <c r="F43" s="15">
        <v>846.5418244656662</v>
      </c>
      <c r="G43" s="15">
        <v>111.37300591177808</v>
      </c>
      <c r="H43" s="15">
        <v>54769</v>
      </c>
      <c r="I43" s="15">
        <v>3471</v>
      </c>
      <c r="J43" s="15">
        <v>49800</v>
      </c>
      <c r="K43" s="15">
        <v>3471</v>
      </c>
    </row>
    <row r="44" spans="1:11" x14ac:dyDescent="0.25">
      <c r="B44" s="1">
        <v>43497</v>
      </c>
      <c r="C44" s="16">
        <v>240.08526444511602</v>
      </c>
      <c r="D44" s="16">
        <v>194.12929730969245</v>
      </c>
      <c r="E44" s="36"/>
      <c r="F44" s="15">
        <v>801.59646147182684</v>
      </c>
      <c r="G44" s="15">
        <v>124.93755709798469</v>
      </c>
      <c r="H44" s="15">
        <v>46029</v>
      </c>
      <c r="I44" s="15">
        <v>4498</v>
      </c>
      <c r="J44" s="15">
        <v>45983</v>
      </c>
      <c r="K44" s="15">
        <v>4495</v>
      </c>
    </row>
    <row r="45" spans="1:11" x14ac:dyDescent="0.25">
      <c r="B45" s="1">
        <v>43525</v>
      </c>
      <c r="C45" s="16">
        <v>223.07522473522965</v>
      </c>
      <c r="D45" s="16">
        <v>167.00213642437956</v>
      </c>
      <c r="E45" s="36"/>
      <c r="F45" s="15">
        <v>706.86450096795397</v>
      </c>
      <c r="G45" s="15">
        <v>102.84587193950378</v>
      </c>
      <c r="H45" s="15">
        <v>51145</v>
      </c>
      <c r="I45" s="15">
        <v>4307</v>
      </c>
      <c r="J45" s="15">
        <v>48850</v>
      </c>
      <c r="K45" s="15">
        <v>4304</v>
      </c>
    </row>
    <row r="46" spans="1:11" x14ac:dyDescent="0.25">
      <c r="B46" s="1">
        <v>43556</v>
      </c>
      <c r="C46" s="16">
        <v>173.72983563526356</v>
      </c>
      <c r="D46" s="16">
        <v>127.74467120338026</v>
      </c>
      <c r="E46" s="36"/>
      <c r="F46" s="15">
        <v>635.04489158464389</v>
      </c>
      <c r="G46" s="15">
        <v>55.126375621980898</v>
      </c>
      <c r="H46" s="15">
        <v>49093</v>
      </c>
      <c r="I46" s="15">
        <v>4347</v>
      </c>
      <c r="J46" s="15">
        <v>48971</v>
      </c>
      <c r="K46" s="15">
        <v>4345</v>
      </c>
    </row>
    <row r="47" spans="1:11" x14ac:dyDescent="0.25">
      <c r="B47" s="1">
        <v>43586</v>
      </c>
      <c r="C47" s="16">
        <v>158.32611750324401</v>
      </c>
      <c r="D47" s="16">
        <v>123.49053498959016</v>
      </c>
      <c r="E47" s="36"/>
      <c r="F47" s="15">
        <v>777.48103814175238</v>
      </c>
      <c r="G47" s="15">
        <v>23.572104482818769</v>
      </c>
      <c r="H47" s="15">
        <v>46264</v>
      </c>
      <c r="I47" s="15">
        <v>3972</v>
      </c>
      <c r="J47" s="15">
        <v>46198</v>
      </c>
      <c r="K47" s="15">
        <v>3970</v>
      </c>
    </row>
    <row r="48" spans="1:11" x14ac:dyDescent="0.25">
      <c r="B48" s="1">
        <v>43617</v>
      </c>
      <c r="C48" s="16">
        <v>176.47163591497477</v>
      </c>
      <c r="D48" s="16">
        <v>149.92135440631941</v>
      </c>
      <c r="E48" s="36"/>
      <c r="F48" s="15">
        <v>1069.2111682249786</v>
      </c>
      <c r="G48" s="15">
        <v>14.203523287432203</v>
      </c>
      <c r="H48" s="15">
        <v>44866</v>
      </c>
      <c r="I48" s="15">
        <v>3020</v>
      </c>
      <c r="J48" s="15">
        <v>44797</v>
      </c>
      <c r="K48" s="15">
        <v>3020</v>
      </c>
    </row>
    <row r="49" spans="1:11" x14ac:dyDescent="0.25">
      <c r="B49" s="1">
        <v>43647</v>
      </c>
      <c r="C49" s="16">
        <v>226.16504619071557</v>
      </c>
      <c r="D49" s="16">
        <v>185.05218573959073</v>
      </c>
      <c r="E49" s="36"/>
      <c r="F49" s="15">
        <v>1434.0156362316209</v>
      </c>
      <c r="G49" s="15">
        <v>11.498544200399346</v>
      </c>
      <c r="H49" s="15">
        <v>52345</v>
      </c>
      <c r="I49" s="15">
        <v>2891</v>
      </c>
      <c r="J49" s="15">
        <v>49450</v>
      </c>
      <c r="K49" s="15">
        <v>2891</v>
      </c>
    </row>
    <row r="50" spans="1:11" x14ac:dyDescent="0.25">
      <c r="B50" s="1">
        <v>43678</v>
      </c>
      <c r="C50" s="16">
        <v>237.09984055563351</v>
      </c>
      <c r="D50" s="16">
        <v>177.80394729576233</v>
      </c>
      <c r="E50" s="36"/>
      <c r="F50" s="15">
        <v>1407.5033864064123</v>
      </c>
      <c r="G50" s="15">
        <v>10.148391456954124</v>
      </c>
      <c r="H50" s="15">
        <v>55280</v>
      </c>
      <c r="I50" s="15">
        <v>2965</v>
      </c>
      <c r="J50" s="15">
        <v>55158</v>
      </c>
      <c r="K50" s="15">
        <v>2964</v>
      </c>
    </row>
    <row r="51" spans="1:11" x14ac:dyDescent="0.25">
      <c r="B51" s="1">
        <v>43709</v>
      </c>
      <c r="C51" s="16">
        <v>205.88596784963283</v>
      </c>
      <c r="D51" s="16">
        <v>163.33916460566829</v>
      </c>
      <c r="E51" s="36"/>
      <c r="F51" s="15">
        <v>1301.5751104967351</v>
      </c>
      <c r="G51" s="15">
        <v>10.538529256625257</v>
      </c>
      <c r="H51" s="15">
        <v>53514</v>
      </c>
      <c r="I51" s="15">
        <v>3348</v>
      </c>
      <c r="J51" s="15">
        <v>53379</v>
      </c>
      <c r="K51" s="15">
        <v>3348</v>
      </c>
    </row>
    <row r="52" spans="1:11" x14ac:dyDescent="0.25">
      <c r="B52" s="1">
        <v>43739</v>
      </c>
      <c r="C52" s="16">
        <v>203.67747125140608</v>
      </c>
      <c r="D52" s="16">
        <v>147.993697453941</v>
      </c>
      <c r="E52" s="36"/>
      <c r="F52" s="15">
        <v>1103.464179495197</v>
      </c>
      <c r="G52" s="15">
        <v>14.054861510045885</v>
      </c>
      <c r="H52" s="15">
        <v>54963</v>
      </c>
      <c r="I52" s="15">
        <v>3146</v>
      </c>
      <c r="J52" s="15">
        <v>52522</v>
      </c>
      <c r="K52" s="15">
        <v>3139</v>
      </c>
    </row>
    <row r="53" spans="1:11" x14ac:dyDescent="0.25">
      <c r="B53" s="1">
        <v>43770</v>
      </c>
      <c r="C53" s="16">
        <v>174.118646526361</v>
      </c>
      <c r="D53" s="16">
        <v>132.56926557580167</v>
      </c>
      <c r="E53" s="36"/>
      <c r="F53" s="15">
        <v>662.29197524121605</v>
      </c>
      <c r="G53" s="15">
        <v>53.4469652284726</v>
      </c>
      <c r="H53" s="15">
        <v>38638</v>
      </c>
      <c r="I53" s="15">
        <v>2309</v>
      </c>
      <c r="J53" s="15">
        <v>38609</v>
      </c>
      <c r="K53" s="15">
        <v>2309</v>
      </c>
    </row>
    <row r="54" spans="1:11" x14ac:dyDescent="0.25">
      <c r="B54" s="1">
        <v>43800</v>
      </c>
      <c r="C54" s="16">
        <v>220.88752221279665</v>
      </c>
      <c r="D54" s="16">
        <v>195.78793134988459</v>
      </c>
      <c r="E54" s="36"/>
      <c r="F54" s="15">
        <v>833.2995828689468</v>
      </c>
      <c r="G54" s="15">
        <v>105.09677150003812</v>
      </c>
      <c r="H54" s="15">
        <v>44038</v>
      </c>
      <c r="I54" s="15">
        <v>3881</v>
      </c>
      <c r="J54" s="15">
        <v>43976</v>
      </c>
      <c r="K54" s="15">
        <v>3881</v>
      </c>
    </row>
    <row r="55" spans="1:11" x14ac:dyDescent="0.25">
      <c r="B55" s="14" t="s">
        <v>1</v>
      </c>
      <c r="C55" s="16">
        <v>201.81821304704081</v>
      </c>
      <c r="D55" s="16">
        <v>163.52000000000001</v>
      </c>
      <c r="E55" s="36"/>
      <c r="F55" s="15">
        <v>965</v>
      </c>
      <c r="G55" s="15">
        <v>53</v>
      </c>
      <c r="H55" s="15">
        <f>SUM(H43:H54)</f>
        <v>590944</v>
      </c>
      <c r="I55" s="15">
        <f>SUM(I43:I54)</f>
        <v>42155</v>
      </c>
      <c r="J55" s="15">
        <v>109479</v>
      </c>
      <c r="K55" s="15">
        <v>28836</v>
      </c>
    </row>
    <row r="56" spans="1:11" x14ac:dyDescent="0.25">
      <c r="B56" s="14"/>
    </row>
    <row r="57" spans="1:11" x14ac:dyDescent="0.25">
      <c r="B57" s="14"/>
    </row>
    <row r="59" spans="1:11" x14ac:dyDescent="0.25">
      <c r="A59" t="s">
        <v>38</v>
      </c>
    </row>
    <row r="60" spans="1:11" ht="44.1" customHeight="1" x14ac:dyDescent="0.25">
      <c r="A60" s="39" t="s">
        <v>47</v>
      </c>
      <c r="B60" s="39"/>
      <c r="C60" s="39"/>
      <c r="D60" s="39"/>
      <c r="E60" s="39"/>
      <c r="F60" s="39"/>
      <c r="G60" s="39"/>
      <c r="H60" s="39"/>
      <c r="I60" s="39"/>
      <c r="J60" s="39"/>
    </row>
    <row r="62" spans="1:11" x14ac:dyDescent="0.25">
      <c r="A62" t="s">
        <v>40</v>
      </c>
    </row>
    <row r="63" spans="1:11" x14ac:dyDescent="0.25">
      <c r="A63" t="s">
        <v>41</v>
      </c>
    </row>
    <row r="64" spans="1:11" x14ac:dyDescent="0.25">
      <c r="A64" t="s">
        <v>42</v>
      </c>
    </row>
    <row r="65" spans="1:2" x14ac:dyDescent="0.25">
      <c r="A65" t="s">
        <v>43</v>
      </c>
      <c r="B65" t="s">
        <v>44</v>
      </c>
    </row>
    <row r="66" spans="1:2" x14ac:dyDescent="0.25">
      <c r="A66" t="s">
        <v>45</v>
      </c>
    </row>
    <row r="68" spans="1:2" x14ac:dyDescent="0.25">
      <c r="A68" t="s">
        <v>64</v>
      </c>
    </row>
    <row r="69" spans="1:2" x14ac:dyDescent="0.25">
      <c r="A69" s="1">
        <v>43466</v>
      </c>
      <c r="B69" s="16">
        <v>196.46937621533598</v>
      </c>
    </row>
    <row r="70" spans="1:2" x14ac:dyDescent="0.25">
      <c r="A70" s="1">
        <v>43497</v>
      </c>
      <c r="B70" s="16">
        <v>214.961758089287</v>
      </c>
    </row>
    <row r="71" spans="1:2" x14ac:dyDescent="0.25">
      <c r="A71" s="1">
        <v>43525</v>
      </c>
      <c r="B71" s="16">
        <v>208.3248632831903</v>
      </c>
    </row>
    <row r="72" spans="1:2" x14ac:dyDescent="0.25">
      <c r="A72" s="1">
        <v>43556</v>
      </c>
      <c r="B72" s="16">
        <v>182.09297439832139</v>
      </c>
    </row>
    <row r="73" spans="1:2" x14ac:dyDescent="0.25">
      <c r="A73" s="1">
        <v>43586</v>
      </c>
      <c r="B73" s="16">
        <v>151.13227329682198</v>
      </c>
    </row>
    <row r="74" spans="1:2" x14ac:dyDescent="0.25">
      <c r="A74" s="1">
        <v>43617</v>
      </c>
      <c r="B74" s="16">
        <v>151.17537201291128</v>
      </c>
    </row>
    <row r="75" spans="1:2" x14ac:dyDescent="0.25">
      <c r="A75" s="1">
        <v>43647</v>
      </c>
      <c r="B75" s="16">
        <v>169.91627937685743</v>
      </c>
    </row>
    <row r="76" spans="1:2" x14ac:dyDescent="0.25">
      <c r="A76" s="1">
        <v>43678</v>
      </c>
      <c r="B76" s="16">
        <v>197.75202317282233</v>
      </c>
    </row>
    <row r="77" spans="1:2" x14ac:dyDescent="0.25">
      <c r="A77" s="1">
        <v>43709</v>
      </c>
      <c r="B77" s="16">
        <v>188.40858137312148</v>
      </c>
    </row>
    <row r="78" spans="1:2" x14ac:dyDescent="0.25">
      <c r="A78" s="1">
        <v>43739</v>
      </c>
      <c r="B78" s="16">
        <v>181.05194999839429</v>
      </c>
    </row>
    <row r="79" spans="1:2" x14ac:dyDescent="0.25">
      <c r="A79" s="1">
        <v>43770</v>
      </c>
      <c r="B79" s="16">
        <v>162.33634065626532</v>
      </c>
    </row>
    <row r="80" spans="1:2" x14ac:dyDescent="0.25">
      <c r="A80" s="1">
        <v>43800</v>
      </c>
      <c r="B80" s="16">
        <v>169.88451215976806</v>
      </c>
    </row>
    <row r="81" spans="1:2" x14ac:dyDescent="0.25">
      <c r="A81" s="14" t="s">
        <v>1</v>
      </c>
      <c r="B81" s="16">
        <v>181.49964879571763</v>
      </c>
    </row>
  </sheetData>
  <mergeCells count="7">
    <mergeCell ref="A60:J60"/>
    <mergeCell ref="F8:G8"/>
    <mergeCell ref="F41:G41"/>
    <mergeCell ref="A1:K1"/>
    <mergeCell ref="A2:K2"/>
    <mergeCell ref="A3:K3"/>
    <mergeCell ref="A4:K4"/>
  </mergeCells>
  <printOptions horizontalCentered="1"/>
  <pageMargins left="0.7" right="0.7" top="0.75" bottom="0.75" header="0.3" footer="0.3"/>
  <pageSetup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3"/>
  <sheetViews>
    <sheetView showGridLines="0" topLeftCell="A28" zoomScaleNormal="100" workbookViewId="0">
      <selection sqref="A1:H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7.140625" customWidth="1"/>
  </cols>
  <sheetData>
    <row r="1" spans="1:11" x14ac:dyDescent="0.25">
      <c r="A1" s="37" t="s">
        <v>7</v>
      </c>
      <c r="B1" s="37"/>
      <c r="C1" s="37"/>
      <c r="D1" s="37"/>
      <c r="E1" s="37"/>
      <c r="F1" s="37"/>
      <c r="G1" s="37"/>
      <c r="H1" s="37"/>
      <c r="I1" s="37"/>
      <c r="J1" s="37"/>
      <c r="K1" s="37"/>
    </row>
    <row r="2" spans="1:11" x14ac:dyDescent="0.25">
      <c r="A2" s="37" t="s">
        <v>6</v>
      </c>
      <c r="B2" s="37"/>
      <c r="C2" s="37"/>
      <c r="D2" s="37"/>
      <c r="E2" s="37"/>
      <c r="F2" s="37"/>
      <c r="G2" s="37"/>
      <c r="H2" s="37"/>
      <c r="I2" s="37"/>
      <c r="J2" s="37"/>
      <c r="K2" s="37"/>
    </row>
    <row r="3" spans="1:11" x14ac:dyDescent="0.25">
      <c r="A3" s="38" t="s">
        <v>5</v>
      </c>
      <c r="B3" s="38"/>
      <c r="C3" s="38"/>
      <c r="D3" s="38"/>
      <c r="E3" s="38"/>
      <c r="F3" s="38"/>
      <c r="G3" s="38"/>
      <c r="H3" s="38"/>
      <c r="I3" s="38"/>
      <c r="J3" s="38"/>
      <c r="K3" s="38"/>
    </row>
    <row r="4" spans="1:11" x14ac:dyDescent="0.25">
      <c r="A4" s="37" t="s">
        <v>4</v>
      </c>
      <c r="B4" s="37"/>
      <c r="C4" s="37"/>
      <c r="D4" s="37"/>
      <c r="E4" s="37"/>
      <c r="F4" s="37"/>
      <c r="G4" s="37"/>
      <c r="H4" s="37"/>
      <c r="I4" s="37"/>
      <c r="J4" s="37"/>
      <c r="K4" s="37"/>
    </row>
    <row r="7" spans="1:11" x14ac:dyDescent="0.25">
      <c r="A7" s="11" t="s">
        <v>65</v>
      </c>
    </row>
    <row r="8" spans="1:11" x14ac:dyDescent="0.25">
      <c r="F8" s="42"/>
      <c r="G8" s="42"/>
    </row>
    <row r="9" spans="1:11" x14ac:dyDescent="0.25">
      <c r="A9" s="19" t="s">
        <v>25</v>
      </c>
      <c r="F9" s="21"/>
      <c r="G9" s="21"/>
    </row>
    <row r="10" spans="1:11" ht="119.1" customHeight="1" x14ac:dyDescent="0.25">
      <c r="C10" s="30" t="s">
        <v>39</v>
      </c>
      <c r="D10" s="30" t="s">
        <v>46</v>
      </c>
      <c r="E10" s="30" t="s">
        <v>62</v>
      </c>
      <c r="F10" s="30" t="s">
        <v>55</v>
      </c>
      <c r="G10" s="17" t="s">
        <v>22</v>
      </c>
      <c r="H10" s="17" t="s">
        <v>21</v>
      </c>
      <c r="I10" s="17" t="s">
        <v>58</v>
      </c>
      <c r="J10" s="17" t="s">
        <v>59</v>
      </c>
    </row>
    <row r="11" spans="1:11" x14ac:dyDescent="0.25">
      <c r="A11" s="11"/>
      <c r="B11" s="1">
        <v>43466</v>
      </c>
      <c r="C11" s="16">
        <v>283.99705314009674</v>
      </c>
      <c r="D11" s="16">
        <v>201.16222222222203</v>
      </c>
      <c r="E11" s="35"/>
      <c r="F11" s="15">
        <v>2032.8478260869565</v>
      </c>
      <c r="G11" s="15">
        <v>146</v>
      </c>
      <c r="H11" s="15">
        <v>8</v>
      </c>
      <c r="I11" s="15">
        <v>133</v>
      </c>
      <c r="J11" s="15">
        <v>8</v>
      </c>
      <c r="K11" s="22"/>
    </row>
    <row r="12" spans="1:11" x14ac:dyDescent="0.25">
      <c r="B12" s="1">
        <v>43497</v>
      </c>
      <c r="C12" s="16">
        <v>331.18268844221086</v>
      </c>
      <c r="D12" s="16">
        <v>215.60412060301496</v>
      </c>
      <c r="E12" s="36"/>
      <c r="F12" s="15">
        <v>2240.3944723618092</v>
      </c>
      <c r="G12" s="15">
        <v>89</v>
      </c>
      <c r="H12" s="15">
        <v>10</v>
      </c>
      <c r="I12" s="15">
        <v>89</v>
      </c>
      <c r="J12" s="15">
        <v>10</v>
      </c>
    </row>
    <row r="13" spans="1:11" x14ac:dyDescent="0.25">
      <c r="B13" s="1">
        <v>43525</v>
      </c>
      <c r="C13" s="16">
        <v>320.40892601431989</v>
      </c>
      <c r="D13" s="16">
        <v>179.1896658711216</v>
      </c>
      <c r="E13" s="36"/>
      <c r="F13" s="15">
        <v>1829.1646778042959</v>
      </c>
      <c r="G13" s="15">
        <v>133</v>
      </c>
      <c r="H13" s="15">
        <v>5</v>
      </c>
      <c r="I13" s="15">
        <v>128</v>
      </c>
      <c r="J13" s="15">
        <v>5</v>
      </c>
    </row>
    <row r="14" spans="1:11" x14ac:dyDescent="0.25">
      <c r="B14" s="1">
        <v>43556</v>
      </c>
      <c r="C14" s="16">
        <v>251.48520286396183</v>
      </c>
      <c r="D14" s="16">
        <v>129.68453460620526</v>
      </c>
      <c r="E14" s="36"/>
      <c r="F14" s="15">
        <v>1272.1002386634846</v>
      </c>
      <c r="G14" s="15">
        <v>103</v>
      </c>
      <c r="H14" s="15">
        <v>8</v>
      </c>
      <c r="I14" s="15">
        <v>102</v>
      </c>
      <c r="J14" s="15">
        <v>8</v>
      </c>
    </row>
    <row r="15" spans="1:11" x14ac:dyDescent="0.25">
      <c r="B15" s="1">
        <v>43586</v>
      </c>
      <c r="C15" s="16">
        <v>157.03769230769231</v>
      </c>
      <c r="D15" s="16">
        <v>101.22684615384607</v>
      </c>
      <c r="E15" s="36"/>
      <c r="F15" s="15">
        <v>951.17435897435894</v>
      </c>
      <c r="G15" s="15">
        <v>83</v>
      </c>
      <c r="H15" s="15">
        <v>3</v>
      </c>
      <c r="I15" s="15">
        <v>83</v>
      </c>
      <c r="J15" s="15">
        <v>3</v>
      </c>
    </row>
    <row r="16" spans="1:11" x14ac:dyDescent="0.25">
      <c r="B16" s="1">
        <v>43617</v>
      </c>
      <c r="C16" s="16">
        <v>101.82659313725492</v>
      </c>
      <c r="D16" s="16">
        <v>116.97512254901969</v>
      </c>
      <c r="E16" s="36"/>
      <c r="F16" s="15">
        <v>1062.2941176470588</v>
      </c>
      <c r="G16" s="15">
        <v>65</v>
      </c>
      <c r="H16" s="15">
        <v>2</v>
      </c>
      <c r="I16" s="15">
        <v>63</v>
      </c>
      <c r="J16" s="15">
        <v>2</v>
      </c>
    </row>
    <row r="17" spans="1:10" x14ac:dyDescent="0.25">
      <c r="B17" s="1">
        <v>43647</v>
      </c>
      <c r="C17" s="16">
        <v>117.37334134615381</v>
      </c>
      <c r="D17" s="16">
        <v>130.09593749999996</v>
      </c>
      <c r="E17" s="36"/>
      <c r="F17" s="15">
        <v>1179.5432692307693</v>
      </c>
      <c r="G17" s="15">
        <v>70</v>
      </c>
      <c r="H17" s="15">
        <v>6</v>
      </c>
      <c r="I17" s="15">
        <v>68</v>
      </c>
      <c r="J17" s="15">
        <v>6</v>
      </c>
    </row>
    <row r="18" spans="1:10" x14ac:dyDescent="0.25">
      <c r="B18" s="1">
        <v>43678</v>
      </c>
      <c r="C18" s="16">
        <v>176.81165432098769</v>
      </c>
      <c r="D18" s="16">
        <v>132.91103703703689</v>
      </c>
      <c r="E18" s="36"/>
      <c r="F18" s="15">
        <v>1221.7481481481482</v>
      </c>
      <c r="G18" s="15">
        <v>91</v>
      </c>
      <c r="H18" s="15">
        <v>3</v>
      </c>
      <c r="I18" s="15">
        <v>90</v>
      </c>
      <c r="J18" s="15">
        <v>3</v>
      </c>
    </row>
    <row r="19" spans="1:10" x14ac:dyDescent="0.25">
      <c r="B19" s="1">
        <v>43709</v>
      </c>
      <c r="C19" s="16">
        <v>164.04330484330472</v>
      </c>
      <c r="D19" s="16">
        <v>121.60364672364676</v>
      </c>
      <c r="E19" s="36"/>
      <c r="F19" s="15">
        <v>1148.8262108262109</v>
      </c>
      <c r="G19" s="15">
        <v>98</v>
      </c>
      <c r="H19" s="15">
        <v>7</v>
      </c>
      <c r="I19" s="15">
        <v>98</v>
      </c>
      <c r="J19" s="15">
        <v>7</v>
      </c>
    </row>
    <row r="20" spans="1:10" x14ac:dyDescent="0.25">
      <c r="B20" s="1">
        <v>43739</v>
      </c>
      <c r="C20" s="16">
        <v>135.53588972431083</v>
      </c>
      <c r="D20" s="16">
        <v>116.5204010025063</v>
      </c>
      <c r="E20" s="36"/>
      <c r="F20" s="15">
        <v>1091.203007518797</v>
      </c>
      <c r="G20" s="15">
        <v>58</v>
      </c>
      <c r="H20" s="15">
        <v>8</v>
      </c>
      <c r="I20" s="15">
        <v>58</v>
      </c>
      <c r="J20" s="15">
        <v>8</v>
      </c>
    </row>
    <row r="21" spans="1:10" x14ac:dyDescent="0.25">
      <c r="B21" s="1">
        <v>43770</v>
      </c>
      <c r="C21" s="16">
        <v>102.53881250000003</v>
      </c>
      <c r="D21" s="16">
        <v>122.44099999999999</v>
      </c>
      <c r="E21" s="36"/>
      <c r="F21" s="15">
        <v>1154.3499999999999</v>
      </c>
      <c r="G21" s="15">
        <v>31</v>
      </c>
      <c r="H21" s="15">
        <v>3</v>
      </c>
      <c r="I21" s="15">
        <v>31</v>
      </c>
      <c r="J21" s="15">
        <v>3</v>
      </c>
    </row>
    <row r="22" spans="1:10" x14ac:dyDescent="0.25">
      <c r="B22" s="1">
        <v>43800</v>
      </c>
      <c r="C22" s="16">
        <v>150.95879356568372</v>
      </c>
      <c r="D22" s="16">
        <v>193.69230563002679</v>
      </c>
      <c r="E22" s="36"/>
      <c r="F22" s="15">
        <v>1867.769436997319</v>
      </c>
      <c r="G22" s="15">
        <v>37</v>
      </c>
      <c r="H22" s="15">
        <v>1</v>
      </c>
      <c r="I22" s="15">
        <v>37</v>
      </c>
      <c r="J22" s="15">
        <v>1</v>
      </c>
    </row>
    <row r="23" spans="1:10" x14ac:dyDescent="0.25">
      <c r="B23" s="14" t="s">
        <v>1</v>
      </c>
      <c r="C23" s="16">
        <v>193.76</v>
      </c>
      <c r="D23" s="16">
        <v>147.34</v>
      </c>
      <c r="E23" s="36"/>
      <c r="F23" s="15">
        <v>1428</v>
      </c>
      <c r="G23" s="15">
        <v>1004</v>
      </c>
      <c r="H23" s="15">
        <v>64</v>
      </c>
      <c r="I23" s="15">
        <v>259</v>
      </c>
      <c r="J23" s="15">
        <v>51</v>
      </c>
    </row>
    <row r="24" spans="1:10" x14ac:dyDescent="0.25">
      <c r="B24" s="14"/>
    </row>
    <row r="25" spans="1:10" x14ac:dyDescent="0.25">
      <c r="A25" s="19" t="s">
        <v>24</v>
      </c>
      <c r="F25" s="21"/>
      <c r="G25" s="21"/>
    </row>
    <row r="26" spans="1:10" ht="120.6" customHeight="1" x14ac:dyDescent="0.25">
      <c r="C26" s="30" t="s">
        <v>53</v>
      </c>
      <c r="D26" s="30" t="s">
        <v>46</v>
      </c>
      <c r="E26" s="30" t="s">
        <v>62</v>
      </c>
      <c r="F26" s="30" t="s">
        <v>56</v>
      </c>
      <c r="G26" s="17" t="s">
        <v>22</v>
      </c>
      <c r="H26" s="17" t="s">
        <v>21</v>
      </c>
      <c r="I26" s="30" t="s">
        <v>58</v>
      </c>
      <c r="J26" s="30" t="s">
        <v>59</v>
      </c>
    </row>
    <row r="27" spans="1:10" x14ac:dyDescent="0.25">
      <c r="A27" s="11"/>
      <c r="B27" s="1">
        <v>43466</v>
      </c>
      <c r="C27" s="16">
        <v>186.55733333333333</v>
      </c>
      <c r="D27" s="16">
        <v>171.14</v>
      </c>
      <c r="E27" s="35"/>
      <c r="F27" s="15">
        <v>183.8</v>
      </c>
      <c r="G27" s="15">
        <v>4</v>
      </c>
      <c r="H27" s="15">
        <v>0</v>
      </c>
      <c r="I27" s="15">
        <v>4</v>
      </c>
      <c r="J27" s="15">
        <v>1</v>
      </c>
    </row>
    <row r="28" spans="1:10" x14ac:dyDescent="0.25">
      <c r="B28" s="1">
        <v>43497</v>
      </c>
      <c r="C28" s="16">
        <v>191.03785714285715</v>
      </c>
      <c r="D28" s="16">
        <v>153.23642857142858</v>
      </c>
      <c r="E28" s="36"/>
      <c r="F28" s="15">
        <v>176.57142857142858</v>
      </c>
      <c r="G28" s="15">
        <v>2</v>
      </c>
      <c r="H28" s="15">
        <v>0</v>
      </c>
      <c r="I28" s="15">
        <v>2</v>
      </c>
      <c r="J28" s="15">
        <v>0</v>
      </c>
    </row>
    <row r="29" spans="1:10" x14ac:dyDescent="0.25">
      <c r="B29" s="1">
        <v>43525</v>
      </c>
      <c r="C29" s="16">
        <v>194.02</v>
      </c>
      <c r="D29" s="16">
        <v>141.06733333333335</v>
      </c>
      <c r="E29" s="36"/>
      <c r="F29" s="15">
        <v>163.13333333333333</v>
      </c>
      <c r="G29" s="15">
        <v>5</v>
      </c>
      <c r="H29" s="15">
        <v>0</v>
      </c>
      <c r="I29" s="15">
        <v>5</v>
      </c>
      <c r="J29" s="15">
        <v>0</v>
      </c>
    </row>
    <row r="30" spans="1:10" x14ac:dyDescent="0.25">
      <c r="B30" s="1">
        <v>43556</v>
      </c>
      <c r="C30" s="16">
        <v>117.092</v>
      </c>
      <c r="D30" s="16">
        <v>98.721999999999994</v>
      </c>
      <c r="E30" s="36"/>
      <c r="F30" s="15">
        <v>111</v>
      </c>
      <c r="G30" s="15">
        <v>6</v>
      </c>
      <c r="H30" s="15">
        <v>1</v>
      </c>
      <c r="I30" s="15">
        <v>6</v>
      </c>
      <c r="J30" s="15">
        <v>0</v>
      </c>
    </row>
    <row r="31" spans="1:10" x14ac:dyDescent="0.25">
      <c r="B31" s="1">
        <v>43586</v>
      </c>
      <c r="C31" s="16">
        <v>38.326666666666675</v>
      </c>
      <c r="D31" s="16">
        <v>53.355333333333341</v>
      </c>
      <c r="E31" s="36"/>
      <c r="F31" s="15">
        <v>40.666666666666664</v>
      </c>
      <c r="G31" s="15">
        <v>3</v>
      </c>
      <c r="H31" s="15">
        <v>0</v>
      </c>
      <c r="I31" s="15">
        <v>3</v>
      </c>
      <c r="J31" s="15">
        <v>1</v>
      </c>
    </row>
    <row r="32" spans="1:10" x14ac:dyDescent="0.25">
      <c r="B32" s="1">
        <v>43617</v>
      </c>
      <c r="C32" s="16">
        <v>-58.297857142857154</v>
      </c>
      <c r="D32" s="16">
        <v>31.718571428571426</v>
      </c>
      <c r="E32" s="36"/>
      <c r="F32" s="15">
        <v>13.428571428571429</v>
      </c>
      <c r="G32" s="15">
        <v>1</v>
      </c>
      <c r="H32" s="15">
        <v>0</v>
      </c>
      <c r="I32" s="15">
        <v>1</v>
      </c>
      <c r="J32" s="15">
        <v>0</v>
      </c>
    </row>
    <row r="33" spans="1:11" x14ac:dyDescent="0.25">
      <c r="B33" s="1">
        <v>43647</v>
      </c>
      <c r="C33" s="16">
        <v>-103.24266666666669</v>
      </c>
      <c r="D33" s="16">
        <v>29.014000000000003</v>
      </c>
      <c r="E33" s="36"/>
      <c r="F33" s="15">
        <v>9.6</v>
      </c>
      <c r="G33" s="15">
        <v>0</v>
      </c>
      <c r="H33" s="15">
        <v>0</v>
      </c>
      <c r="I33" s="15">
        <v>0</v>
      </c>
      <c r="J33" s="15">
        <v>0</v>
      </c>
    </row>
    <row r="34" spans="1:11" x14ac:dyDescent="0.25">
      <c r="B34" s="1">
        <v>43678</v>
      </c>
      <c r="C34" s="16">
        <v>-103.60799999999999</v>
      </c>
      <c r="D34" s="16">
        <v>27.515333333333331</v>
      </c>
      <c r="E34" s="36"/>
      <c r="F34" s="15">
        <v>8.4666666666666668</v>
      </c>
      <c r="G34" s="15">
        <v>0</v>
      </c>
      <c r="H34" s="15">
        <v>0</v>
      </c>
      <c r="I34" s="15">
        <v>0</v>
      </c>
      <c r="J34" s="15">
        <v>0</v>
      </c>
    </row>
    <row r="35" spans="1:11" x14ac:dyDescent="0.25">
      <c r="B35" s="1">
        <v>43709</v>
      </c>
      <c r="C35" s="16">
        <v>-87.005384615384628</v>
      </c>
      <c r="D35" s="16">
        <v>28.197692307692311</v>
      </c>
      <c r="E35" s="36"/>
      <c r="F35" s="15">
        <v>8.7692307692307701</v>
      </c>
      <c r="G35" s="15">
        <v>0</v>
      </c>
      <c r="H35" s="15">
        <v>0</v>
      </c>
      <c r="I35" s="15">
        <v>0</v>
      </c>
      <c r="J35" s="15">
        <v>0</v>
      </c>
    </row>
    <row r="36" spans="1:11" x14ac:dyDescent="0.25">
      <c r="B36" s="1">
        <v>43739</v>
      </c>
      <c r="C36" s="16">
        <v>-124.10444444444445</v>
      </c>
      <c r="D36" s="16">
        <v>33.607777777777777</v>
      </c>
      <c r="E36" s="36"/>
      <c r="F36" s="15">
        <v>16.722222222222221</v>
      </c>
      <c r="G36" s="15">
        <v>0</v>
      </c>
      <c r="H36" s="15">
        <v>0</v>
      </c>
      <c r="I36" s="15">
        <v>0</v>
      </c>
      <c r="J36" s="15">
        <v>0</v>
      </c>
    </row>
    <row r="37" spans="1:11" x14ac:dyDescent="0.25">
      <c r="B37" s="1">
        <v>43770</v>
      </c>
      <c r="C37" s="16">
        <v>-134.41769230769231</v>
      </c>
      <c r="D37" s="16">
        <v>77.258461538461532</v>
      </c>
      <c r="E37" s="36"/>
      <c r="F37" s="15">
        <v>81.538461538461533</v>
      </c>
      <c r="G37" s="15">
        <v>0</v>
      </c>
      <c r="H37" s="15">
        <v>0</v>
      </c>
      <c r="I37" s="15">
        <v>0</v>
      </c>
      <c r="J37" s="15">
        <v>0</v>
      </c>
    </row>
    <row r="38" spans="1:11" x14ac:dyDescent="0.25">
      <c r="B38" s="1">
        <v>43800</v>
      </c>
      <c r="C38" s="16">
        <v>-41.682352941176461</v>
      </c>
      <c r="D38" s="16">
        <v>135.97117647058823</v>
      </c>
      <c r="E38" s="36"/>
      <c r="F38" s="15">
        <v>150.11764705882354</v>
      </c>
      <c r="G38" s="15">
        <v>0</v>
      </c>
      <c r="H38" s="15">
        <v>0</v>
      </c>
      <c r="I38" s="15">
        <v>0</v>
      </c>
      <c r="J38" s="15">
        <v>0</v>
      </c>
    </row>
    <row r="39" spans="1:11" x14ac:dyDescent="0.25">
      <c r="B39" s="14" t="s">
        <v>1</v>
      </c>
      <c r="C39" s="16">
        <v>5.44</v>
      </c>
      <c r="D39" s="20">
        <v>82.06</v>
      </c>
      <c r="E39" s="36"/>
      <c r="F39" s="15">
        <v>81</v>
      </c>
      <c r="G39" s="15">
        <v>21</v>
      </c>
      <c r="H39" s="15">
        <v>1</v>
      </c>
      <c r="I39" s="15">
        <v>8</v>
      </c>
      <c r="J39" s="15">
        <v>1</v>
      </c>
    </row>
    <row r="40" spans="1:11" x14ac:dyDescent="0.25">
      <c r="B40" s="14"/>
    </row>
    <row r="41" spans="1:11" ht="14.45" customHeight="1" x14ac:dyDescent="0.25">
      <c r="A41" s="19" t="s">
        <v>23</v>
      </c>
      <c r="F41" s="41" t="s">
        <v>57</v>
      </c>
      <c r="G41" s="41"/>
    </row>
    <row r="42" spans="1:11" ht="119.1" customHeight="1" x14ac:dyDescent="0.25">
      <c r="C42" s="30" t="s">
        <v>39</v>
      </c>
      <c r="D42" s="30" t="s">
        <v>46</v>
      </c>
      <c r="E42" s="30" t="s">
        <v>62</v>
      </c>
      <c r="F42" s="17" t="s">
        <v>28</v>
      </c>
      <c r="G42" s="18" t="s">
        <v>29</v>
      </c>
      <c r="H42" s="17" t="s">
        <v>22</v>
      </c>
      <c r="I42" s="17" t="s">
        <v>21</v>
      </c>
      <c r="J42" s="30" t="s">
        <v>58</v>
      </c>
      <c r="K42" s="30" t="s">
        <v>59</v>
      </c>
    </row>
    <row r="43" spans="1:11" x14ac:dyDescent="0.25">
      <c r="A43" s="11"/>
      <c r="B43" s="1">
        <v>43466</v>
      </c>
      <c r="C43" s="16">
        <v>353.11811068702292</v>
      </c>
      <c r="D43" s="16">
        <v>227.21136927480947</v>
      </c>
      <c r="E43" s="35"/>
      <c r="F43" s="15">
        <v>1030.3210877862596</v>
      </c>
      <c r="G43" s="15">
        <v>126.4050572519084</v>
      </c>
      <c r="H43" s="15">
        <v>819</v>
      </c>
      <c r="I43" s="15">
        <v>28</v>
      </c>
      <c r="J43" s="15">
        <v>784</v>
      </c>
      <c r="K43" s="15">
        <v>28</v>
      </c>
    </row>
    <row r="44" spans="1:11" x14ac:dyDescent="0.25">
      <c r="B44" s="1">
        <v>43497</v>
      </c>
      <c r="C44" s="16">
        <v>384.58101117886144</v>
      </c>
      <c r="D44" s="16">
        <v>230.65770325203289</v>
      </c>
      <c r="E44" s="36"/>
      <c r="F44" s="15">
        <v>1023.6763211382114</v>
      </c>
      <c r="G44" s="15">
        <v>148.71951219512195</v>
      </c>
      <c r="H44" s="15">
        <v>570</v>
      </c>
      <c r="I44" s="15">
        <v>39</v>
      </c>
      <c r="J44" s="15">
        <v>570</v>
      </c>
      <c r="K44" s="15">
        <v>39</v>
      </c>
    </row>
    <row r="45" spans="1:11" x14ac:dyDescent="0.25">
      <c r="B45" s="1">
        <v>43525</v>
      </c>
      <c r="C45" s="16">
        <v>368.53783962264123</v>
      </c>
      <c r="D45" s="16">
        <v>198.57859905660379</v>
      </c>
      <c r="E45" s="36"/>
      <c r="F45" s="15">
        <v>887.20330188679247</v>
      </c>
      <c r="G45" s="15">
        <v>122.37830188679246</v>
      </c>
      <c r="H45" s="15">
        <v>672</v>
      </c>
      <c r="I45" s="15">
        <v>38</v>
      </c>
      <c r="J45" s="15">
        <v>653</v>
      </c>
      <c r="K45" s="15">
        <v>38</v>
      </c>
    </row>
    <row r="46" spans="1:11" x14ac:dyDescent="0.25">
      <c r="B46" s="1">
        <v>43556</v>
      </c>
      <c r="C46" s="16">
        <v>303.91355692016958</v>
      </c>
      <c r="D46" s="16">
        <v>156.0122957014643</v>
      </c>
      <c r="E46" s="36"/>
      <c r="F46" s="15">
        <v>774.68445914029292</v>
      </c>
      <c r="G46" s="15">
        <v>78.15588096362778</v>
      </c>
      <c r="H46" s="15">
        <v>653</v>
      </c>
      <c r="I46" s="15">
        <v>33</v>
      </c>
      <c r="J46" s="15">
        <v>650</v>
      </c>
      <c r="K46" s="15">
        <v>33</v>
      </c>
    </row>
    <row r="47" spans="1:11" x14ac:dyDescent="0.25">
      <c r="B47" s="1">
        <v>43586</v>
      </c>
      <c r="C47" s="16">
        <v>216.54596956308316</v>
      </c>
      <c r="D47" s="16">
        <v>128.6143740795288</v>
      </c>
      <c r="E47" s="36"/>
      <c r="F47" s="15">
        <v>785.26018654884638</v>
      </c>
      <c r="G47" s="15">
        <v>32.080019636720671</v>
      </c>
      <c r="H47" s="15">
        <v>593</v>
      </c>
      <c r="I47" s="15">
        <v>28</v>
      </c>
      <c r="J47" s="15">
        <v>593</v>
      </c>
      <c r="K47" s="15">
        <v>28</v>
      </c>
    </row>
    <row r="48" spans="1:11" x14ac:dyDescent="0.25">
      <c r="B48" s="1">
        <v>43617</v>
      </c>
      <c r="C48" s="16">
        <v>156.70522852837755</v>
      </c>
      <c r="D48" s="16">
        <v>157.42610246107486</v>
      </c>
      <c r="E48" s="36"/>
      <c r="F48" s="15">
        <v>1117.0381717729783</v>
      </c>
      <c r="G48" s="15">
        <v>17.471120040180814</v>
      </c>
      <c r="H48" s="15">
        <v>512</v>
      </c>
      <c r="I48" s="15">
        <v>27</v>
      </c>
      <c r="J48" s="15">
        <v>512</v>
      </c>
      <c r="K48" s="15">
        <v>27</v>
      </c>
    </row>
    <row r="49" spans="1:11" x14ac:dyDescent="0.25">
      <c r="B49" s="1">
        <v>43647</v>
      </c>
      <c r="C49" s="16">
        <v>210.69711206896562</v>
      </c>
      <c r="D49" s="16">
        <v>184.53756226053625</v>
      </c>
      <c r="E49" s="36"/>
      <c r="F49" s="15">
        <v>1422.6877394636015</v>
      </c>
      <c r="G49" s="15">
        <v>12.865421455938698</v>
      </c>
      <c r="H49" s="15">
        <v>654</v>
      </c>
      <c r="I49" s="15">
        <v>22</v>
      </c>
      <c r="J49" s="15">
        <v>598</v>
      </c>
      <c r="K49" s="15">
        <v>22</v>
      </c>
    </row>
    <row r="50" spans="1:11" x14ac:dyDescent="0.25">
      <c r="B50" s="1">
        <v>43678</v>
      </c>
      <c r="C50" s="16">
        <v>294.26431067961158</v>
      </c>
      <c r="D50" s="16">
        <v>191.78254368932045</v>
      </c>
      <c r="E50" s="36"/>
      <c r="F50" s="15">
        <v>1539.504854368932</v>
      </c>
      <c r="G50" s="15">
        <v>11.271844660194175</v>
      </c>
      <c r="H50" s="15">
        <v>708</v>
      </c>
      <c r="I50" s="15">
        <v>22</v>
      </c>
      <c r="J50" s="15">
        <v>701</v>
      </c>
      <c r="K50" s="15">
        <v>22</v>
      </c>
    </row>
    <row r="51" spans="1:11" x14ac:dyDescent="0.25">
      <c r="B51" s="1">
        <v>43709</v>
      </c>
      <c r="C51" s="16">
        <v>257.84516516516544</v>
      </c>
      <c r="D51" s="16">
        <v>176.13174774774754</v>
      </c>
      <c r="E51" s="36"/>
      <c r="F51" s="15">
        <v>1430.4036036036036</v>
      </c>
      <c r="G51" s="15">
        <v>11.59039039039039</v>
      </c>
      <c r="H51" s="15">
        <v>725</v>
      </c>
      <c r="I51" s="15">
        <v>24</v>
      </c>
      <c r="J51" s="15">
        <v>722</v>
      </c>
      <c r="K51" s="15">
        <v>24</v>
      </c>
    </row>
    <row r="52" spans="1:11" x14ac:dyDescent="0.25">
      <c r="B52" s="1">
        <v>43739</v>
      </c>
      <c r="C52" s="16">
        <v>252.18431314623336</v>
      </c>
      <c r="D52" s="16">
        <v>165.51301821762675</v>
      </c>
      <c r="E52" s="36"/>
      <c r="F52" s="15">
        <v>1289.4106351550961</v>
      </c>
      <c r="G52" s="15">
        <v>14.213687838503201</v>
      </c>
      <c r="H52" s="15">
        <v>512</v>
      </c>
      <c r="I52" s="15">
        <v>14</v>
      </c>
      <c r="J52" s="15">
        <v>502</v>
      </c>
      <c r="K52" s="15">
        <v>14</v>
      </c>
    </row>
    <row r="53" spans="1:11" x14ac:dyDescent="0.25">
      <c r="B53" s="1">
        <v>43770</v>
      </c>
      <c r="C53" s="16">
        <v>188.34886003799858</v>
      </c>
      <c r="D53" s="16">
        <v>143.308036732109</v>
      </c>
      <c r="E53" s="36"/>
      <c r="F53" s="15">
        <v>771.54211526282461</v>
      </c>
      <c r="G53" s="15">
        <v>53.420519316022798</v>
      </c>
      <c r="H53" s="15">
        <v>290</v>
      </c>
      <c r="I53" s="15">
        <v>17</v>
      </c>
      <c r="J53" s="15">
        <v>288</v>
      </c>
      <c r="K53" s="15">
        <v>17</v>
      </c>
    </row>
    <row r="54" spans="1:11" x14ac:dyDescent="0.25">
      <c r="B54" s="1">
        <v>43800</v>
      </c>
      <c r="C54" s="16">
        <v>221.79689310163201</v>
      </c>
      <c r="D54" s="16">
        <v>217.74454449710333</v>
      </c>
      <c r="E54" s="36"/>
      <c r="F54" s="15">
        <v>996.65034228541333</v>
      </c>
      <c r="G54" s="15">
        <v>119.54081095313323</v>
      </c>
      <c r="H54" s="15">
        <v>327</v>
      </c>
      <c r="I54" s="15">
        <v>16</v>
      </c>
      <c r="J54" s="15">
        <v>324</v>
      </c>
      <c r="K54" s="15">
        <v>16</v>
      </c>
    </row>
    <row r="55" spans="1:11" x14ac:dyDescent="0.25">
      <c r="B55" s="14" t="s">
        <v>1</v>
      </c>
      <c r="C55" s="16">
        <v>269.8</v>
      </c>
      <c r="D55" s="16">
        <v>182.08</v>
      </c>
      <c r="E55" s="36"/>
      <c r="F55" s="15">
        <v>1090</v>
      </c>
      <c r="G55" s="15">
        <v>63</v>
      </c>
      <c r="H55" s="15">
        <v>7035</v>
      </c>
      <c r="I55" s="15">
        <v>308</v>
      </c>
      <c r="J55" s="15">
        <v>1505</v>
      </c>
      <c r="K55" s="15">
        <v>237</v>
      </c>
    </row>
    <row r="59" spans="1:11" x14ac:dyDescent="0.25">
      <c r="A59" t="s">
        <v>38</v>
      </c>
    </row>
    <row r="60" spans="1:11" ht="44.1" customHeight="1" x14ac:dyDescent="0.25">
      <c r="A60" s="39" t="s">
        <v>47</v>
      </c>
      <c r="B60" s="39"/>
      <c r="C60" s="39"/>
      <c r="D60" s="39"/>
      <c r="E60" s="39"/>
      <c r="F60" s="39"/>
      <c r="G60" s="39"/>
      <c r="H60" s="39"/>
      <c r="I60" s="39"/>
      <c r="J60" s="39"/>
    </row>
    <row r="62" spans="1:11" x14ac:dyDescent="0.25">
      <c r="A62" t="s">
        <v>40</v>
      </c>
    </row>
    <row r="63" spans="1:11" x14ac:dyDescent="0.25">
      <c r="A63" t="s">
        <v>41</v>
      </c>
    </row>
    <row r="64" spans="1:11" x14ac:dyDescent="0.25">
      <c r="A64" t="s">
        <v>42</v>
      </c>
    </row>
    <row r="65" spans="1:2" x14ac:dyDescent="0.25">
      <c r="A65" t="s">
        <v>43</v>
      </c>
      <c r="B65" t="s">
        <v>44</v>
      </c>
    </row>
    <row r="66" spans="1:2" x14ac:dyDescent="0.25">
      <c r="A66" t="s">
        <v>45</v>
      </c>
    </row>
    <row r="68" spans="1:2" x14ac:dyDescent="0.25">
      <c r="A68" t="s">
        <v>60</v>
      </c>
    </row>
    <row r="70" spans="1:2" x14ac:dyDescent="0.25">
      <c r="A70" t="s">
        <v>66</v>
      </c>
    </row>
    <row r="71" spans="1:2" x14ac:dyDescent="0.25">
      <c r="A71" s="1">
        <v>43466</v>
      </c>
      <c r="B71" s="16">
        <v>120.63712784090913</v>
      </c>
    </row>
    <row r="72" spans="1:2" x14ac:dyDescent="0.25">
      <c r="A72" s="1">
        <v>43497</v>
      </c>
      <c r="B72" s="16">
        <v>118.43527401972024</v>
      </c>
    </row>
    <row r="73" spans="1:2" x14ac:dyDescent="0.25">
      <c r="A73" s="1">
        <v>43525</v>
      </c>
      <c r="B73" s="16">
        <v>112.83992547834843</v>
      </c>
    </row>
    <row r="74" spans="1:2" x14ac:dyDescent="0.25">
      <c r="A74" s="1">
        <v>43556</v>
      </c>
      <c r="B74" s="16">
        <v>103.09960770069021</v>
      </c>
    </row>
    <row r="75" spans="1:2" x14ac:dyDescent="0.25">
      <c r="A75" s="1">
        <v>43586</v>
      </c>
      <c r="B75" s="16">
        <v>88.287033821667578</v>
      </c>
    </row>
    <row r="76" spans="1:2" x14ac:dyDescent="0.25">
      <c r="A76" s="1">
        <v>43617</v>
      </c>
      <c r="B76" s="16">
        <v>72.64812914798209</v>
      </c>
    </row>
    <row r="77" spans="1:2" x14ac:dyDescent="0.25">
      <c r="A77" s="1">
        <v>43647</v>
      </c>
      <c r="B77" s="16">
        <v>74.60418688040501</v>
      </c>
    </row>
    <row r="78" spans="1:2" x14ac:dyDescent="0.25">
      <c r="A78" s="1">
        <v>43678</v>
      </c>
      <c r="B78" s="16">
        <v>89.059178141135945</v>
      </c>
    </row>
    <row r="79" spans="1:2" x14ac:dyDescent="0.25">
      <c r="A79" s="1">
        <v>43709</v>
      </c>
      <c r="B79" s="16">
        <v>89.252790697674385</v>
      </c>
    </row>
    <row r="80" spans="1:2" x14ac:dyDescent="0.25">
      <c r="A80" s="1">
        <v>43739</v>
      </c>
      <c r="B80" s="16">
        <v>81.290643262986976</v>
      </c>
    </row>
    <row r="81" spans="1:2" x14ac:dyDescent="0.25">
      <c r="A81" s="1">
        <v>43770</v>
      </c>
      <c r="B81" s="16">
        <v>100.35718150830844</v>
      </c>
    </row>
    <row r="82" spans="1:2" x14ac:dyDescent="0.25">
      <c r="A82" s="1">
        <v>43800</v>
      </c>
      <c r="B82" s="16">
        <v>78.412450437989833</v>
      </c>
    </row>
    <row r="83" spans="1:2" x14ac:dyDescent="0.25">
      <c r="A83" s="14" t="s">
        <v>1</v>
      </c>
      <c r="B83" s="16">
        <v>93.245491558566272</v>
      </c>
    </row>
  </sheetData>
  <mergeCells count="7">
    <mergeCell ref="A60:J60"/>
    <mergeCell ref="F8:G8"/>
    <mergeCell ref="F41:G41"/>
    <mergeCell ref="A1:K1"/>
    <mergeCell ref="A2:K2"/>
    <mergeCell ref="A3:K3"/>
    <mergeCell ref="A4:K4"/>
  </mergeCells>
  <printOptions horizontalCentered="1"/>
  <pageMargins left="0.7" right="0.7" top="0.75" bottom="0.7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1"/>
  <sheetViews>
    <sheetView showGridLines="0" zoomScaleNormal="100" workbookViewId="0">
      <selection sqref="A1:H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7.140625" customWidth="1"/>
  </cols>
  <sheetData>
    <row r="1" spans="1:8" x14ac:dyDescent="0.25">
      <c r="A1" s="37" t="s">
        <v>7</v>
      </c>
      <c r="B1" s="37"/>
      <c r="C1" s="37"/>
      <c r="D1" s="23"/>
      <c r="E1" s="23"/>
      <c r="F1" s="23"/>
      <c r="G1" s="23"/>
      <c r="H1" s="23"/>
    </row>
    <row r="2" spans="1:8" x14ac:dyDescent="0.25">
      <c r="A2" s="37" t="s">
        <v>6</v>
      </c>
      <c r="B2" s="37"/>
      <c r="C2" s="37"/>
      <c r="D2" s="23"/>
      <c r="E2" s="23"/>
      <c r="F2" s="23"/>
      <c r="G2" s="23"/>
      <c r="H2" s="23"/>
    </row>
    <row r="3" spans="1:8" x14ac:dyDescent="0.25">
      <c r="A3" s="38" t="s">
        <v>5</v>
      </c>
      <c r="B3" s="38"/>
      <c r="C3" s="38"/>
      <c r="D3" s="24"/>
      <c r="E3" s="24"/>
      <c r="F3" s="24"/>
      <c r="G3" s="24"/>
      <c r="H3" s="24"/>
    </row>
    <row r="4" spans="1:8" x14ac:dyDescent="0.25">
      <c r="A4" s="37" t="s">
        <v>4</v>
      </c>
      <c r="B4" s="37"/>
      <c r="C4" s="37"/>
      <c r="D4" s="23"/>
      <c r="E4" s="23"/>
      <c r="F4" s="23"/>
      <c r="G4" s="23"/>
      <c r="H4" s="23"/>
    </row>
    <row r="7" spans="1:8" ht="60" x14ac:dyDescent="0.25">
      <c r="A7" s="11">
        <v>8</v>
      </c>
      <c r="C7" s="12" t="s">
        <v>27</v>
      </c>
    </row>
    <row r="8" spans="1:8" x14ac:dyDescent="0.25">
      <c r="B8" s="1">
        <v>43466</v>
      </c>
      <c r="C8" s="16">
        <v>114.9</v>
      </c>
    </row>
    <row r="9" spans="1:8" x14ac:dyDescent="0.25">
      <c r="B9" s="1">
        <v>43497</v>
      </c>
      <c r="C9" s="16">
        <v>87.97</v>
      </c>
    </row>
    <row r="10" spans="1:8" x14ac:dyDescent="0.25">
      <c r="B10" s="1">
        <v>43525</v>
      </c>
      <c r="C10" s="16">
        <v>79.72</v>
      </c>
    </row>
    <row r="11" spans="1:8" x14ac:dyDescent="0.25">
      <c r="B11" s="1">
        <v>43556</v>
      </c>
      <c r="C11" s="16">
        <v>64.48</v>
      </c>
    </row>
    <row r="12" spans="1:8" x14ac:dyDescent="0.25">
      <c r="B12" s="1">
        <v>43586</v>
      </c>
      <c r="C12" s="16">
        <v>60.72</v>
      </c>
    </row>
    <row r="13" spans="1:8" x14ac:dyDescent="0.25">
      <c r="B13" s="1">
        <v>43617</v>
      </c>
      <c r="C13" s="16">
        <v>55.64</v>
      </c>
    </row>
    <row r="14" spans="1:8" x14ac:dyDescent="0.25">
      <c r="B14" s="1">
        <v>43647</v>
      </c>
      <c r="C14" s="16">
        <v>47.88</v>
      </c>
    </row>
    <row r="15" spans="1:8" x14ac:dyDescent="0.25">
      <c r="B15" s="1">
        <v>43678</v>
      </c>
      <c r="C15" s="16">
        <v>47.81</v>
      </c>
    </row>
    <row r="16" spans="1:8" x14ac:dyDescent="0.25">
      <c r="B16" s="1">
        <v>43709</v>
      </c>
      <c r="C16" s="16">
        <v>49.19</v>
      </c>
    </row>
    <row r="17" spans="2:3" x14ac:dyDescent="0.25">
      <c r="B17" s="1">
        <v>43739</v>
      </c>
      <c r="C17" s="16">
        <v>59.83</v>
      </c>
    </row>
    <row r="18" spans="2:3" x14ac:dyDescent="0.25">
      <c r="B18" s="1">
        <v>43770</v>
      </c>
      <c r="C18" s="16">
        <v>69.010000000000005</v>
      </c>
    </row>
    <row r="19" spans="2:3" x14ac:dyDescent="0.25">
      <c r="B19" s="1">
        <v>43800</v>
      </c>
      <c r="C19" s="16">
        <v>49.68</v>
      </c>
    </row>
    <row r="20" spans="2:3" x14ac:dyDescent="0.25">
      <c r="B20" s="14" t="s">
        <v>1</v>
      </c>
      <c r="C20" s="16">
        <v>63.14</v>
      </c>
    </row>
    <row r="21" spans="2:3" x14ac:dyDescent="0.25">
      <c r="B21" s="14"/>
    </row>
  </sheetData>
  <mergeCells count="4">
    <mergeCell ref="A1:C1"/>
    <mergeCell ref="A2:C2"/>
    <mergeCell ref="A3:C3"/>
    <mergeCell ref="A4:C4"/>
  </mergeCells>
  <printOptions horizontalCentered="1"/>
  <pageMargins left="0.7" right="0.7" top="0.75" bottom="0.75" header="0.3" footer="0.3"/>
  <pageSetup orientation="portrait" r:id="rId1"/>
  <rowBreaks count="1" manualBreakCount="1">
    <brk id="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9"/>
  <sheetViews>
    <sheetView showGridLines="0" zoomScaleNormal="100" workbookViewId="0">
      <selection sqref="A1:H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7.140625" customWidth="1"/>
  </cols>
  <sheetData>
    <row r="1" spans="1:8" x14ac:dyDescent="0.25">
      <c r="A1" s="37" t="s">
        <v>7</v>
      </c>
      <c r="B1" s="37"/>
      <c r="C1" s="37"/>
      <c r="D1" s="37"/>
      <c r="E1" s="37"/>
    </row>
    <row r="2" spans="1:8" x14ac:dyDescent="0.25">
      <c r="A2" s="37" t="s">
        <v>6</v>
      </c>
      <c r="B2" s="37"/>
      <c r="C2" s="37"/>
      <c r="D2" s="37"/>
      <c r="E2" s="37"/>
    </row>
    <row r="3" spans="1:8" x14ac:dyDescent="0.25">
      <c r="A3" s="38" t="s">
        <v>5</v>
      </c>
      <c r="B3" s="38"/>
      <c r="C3" s="38"/>
      <c r="D3" s="38"/>
      <c r="E3" s="38"/>
      <c r="F3" s="34"/>
      <c r="G3" s="34"/>
      <c r="H3" s="34"/>
    </row>
    <row r="4" spans="1:8" x14ac:dyDescent="0.25">
      <c r="A4" s="37" t="s">
        <v>4</v>
      </c>
      <c r="B4" s="37"/>
      <c r="C4" s="37"/>
      <c r="D4" s="37"/>
      <c r="E4" s="37"/>
    </row>
    <row r="7" spans="1:8" ht="32.1" customHeight="1" x14ac:dyDescent="0.25">
      <c r="A7" s="43" t="s">
        <v>31</v>
      </c>
      <c r="B7" s="43"/>
      <c r="C7" s="43"/>
      <c r="D7" s="43"/>
      <c r="E7" s="43"/>
    </row>
    <row r="9" spans="1:8" ht="168.95" customHeight="1" x14ac:dyDescent="0.25">
      <c r="A9" s="39" t="s">
        <v>30</v>
      </c>
      <c r="B9" s="39"/>
      <c r="C9" s="39"/>
      <c r="D9" s="39"/>
      <c r="E9" s="39"/>
    </row>
  </sheetData>
  <mergeCells count="6">
    <mergeCell ref="A7:E7"/>
    <mergeCell ref="A9:E9"/>
    <mergeCell ref="A1:E1"/>
    <mergeCell ref="A2:E2"/>
    <mergeCell ref="A3:E3"/>
    <mergeCell ref="A4:E4"/>
  </mergeCells>
  <printOptions horizontalCentered="1"/>
  <pageMargins left="0.7" right="0.7" top="0.75" bottom="0.75" header="0.3" footer="0.3"/>
  <pageSetup orientation="portrait"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LGE 1</vt:lpstr>
      <vt:lpstr>LGE 2</vt:lpstr>
      <vt:lpstr>LGE 3</vt:lpstr>
      <vt:lpstr>LGE 6</vt:lpstr>
      <vt:lpstr>LGE 7</vt:lpstr>
      <vt:lpstr>LGE 8</vt:lpstr>
      <vt:lpstr>LGE 10</vt:lpstr>
      <vt:lpstr>'LGE 10'!Print_Area</vt:lpstr>
      <vt:lpstr>'LGE 2'!Print_Area</vt:lpstr>
      <vt:lpstr>'LGE 6'!Print_Area</vt:lpstr>
      <vt:lpstr>'LGE 7'!Print_Area</vt:lpstr>
      <vt:lpstr>'LGE 8'!Print_Area</vt:lpstr>
      <vt:lpstr>'LGE 1'!Print_Titles</vt:lpstr>
      <vt:lpstr>'LGE 10'!Print_Titles</vt:lpstr>
      <vt:lpstr>'LGE 2'!Print_Titles</vt:lpstr>
      <vt:lpstr>'LGE 3'!Print_Titles</vt:lpstr>
      <vt:lpstr>'LGE 6'!Print_Titles</vt:lpstr>
      <vt:lpstr>'LGE 7'!Print_Titles</vt:lpstr>
      <vt:lpstr>'LGE 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2020-08-14T11:47:25Z</dcterms:created>
  <dcterms:modified xsi:type="dcterms:W3CDTF">2020-08-14T11:47:53Z</dcterms:modified>
</cp:coreProperties>
</file>