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5200" windowHeight="11760"/>
  </bookViews>
  <sheets>
    <sheet name="Sheet1" sheetId="1" r:id="rId1"/>
  </sheets>
  <definedNames>
    <definedName name="_xlnm.Print_Area" localSheetId="0">Sheet1!$A$1:$J$25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 l="1"/>
  <c r="D21" i="1"/>
  <c r="D23" i="1" l="1"/>
</calcChain>
</file>

<file path=xl/sharedStrings.xml><?xml version="1.0" encoding="utf-8"?>
<sst xmlns="http://schemas.openxmlformats.org/spreadsheetml/2006/main" count="17" uniqueCount="16">
  <si>
    <t>Cap Rate</t>
  </si>
  <si>
    <t>DS</t>
  </si>
  <si>
    <t>Riders</t>
  </si>
  <si>
    <t xml:space="preserve">  DSMR</t>
  </si>
  <si>
    <t xml:space="preserve">  FAC</t>
  </si>
  <si>
    <t xml:space="preserve">  PSM</t>
  </si>
  <si>
    <t xml:space="preserve">  ESM</t>
  </si>
  <si>
    <t xml:space="preserve">  Base Fuel</t>
  </si>
  <si>
    <t>EV $/kWh Charge</t>
  </si>
  <si>
    <t>Customer Charge</t>
  </si>
  <si>
    <t>kWh / Month</t>
  </si>
  <si>
    <t>CC Adder</t>
  </si>
  <si>
    <t>Total Price at Pump for DCFC Customers in KY EV Pilot - Estimated using rates and riders in the rate case filing</t>
  </si>
  <si>
    <t>Also Note that Rider values would change at specified intervals.  We will update the price at station quarterly.</t>
  </si>
  <si>
    <t>EV Fast Charge Fee Calculation</t>
  </si>
  <si>
    <t>Estimated utilization for 2 stations per location or meter.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</si>
</sst>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0" fontId="0" fillId="0" borderId="0" xfId="0" applyNumberFormat="1"/>
    <xf numFmtId="164" fontId="0" fillId="0" borderId="0" xfId="1" applyNumberFormat="1" applyFont="1"/>
    <xf numFmtId="0" fontId="0" fillId="0" borderId="0" xfId="0" applyFill="1"/>
    <xf numFmtId="10" fontId="0" fillId="0" borderId="0" xfId="0" applyNumberFormat="1" applyFill="1"/>
    <xf numFmtId="164" fontId="0" fillId="0" borderId="0" xfId="1" applyNumberFormat="1" applyFont="1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view="pageLayout" zoomScaleNormal="100" workbookViewId="0">
      <selection activeCell="H19" sqref="H19"/>
    </sheetView>
  </sheetViews>
  <sheetFormatPr defaultRowHeight="15" x14ac:dyDescent="0.25"/>
  <cols>
    <col min="1" max="1" width="3.140625" customWidth="1"/>
    <col min="3" max="3" width="16.28515625" bestFit="1" customWidth="1"/>
    <col min="4" max="4" width="9.7109375" bestFit="1" customWidth="1"/>
    <col min="5" max="5" width="16.28515625" bestFit="1" customWidth="1"/>
    <col min="6" max="6" width="9.7109375" bestFit="1" customWidth="1"/>
    <col min="7" max="7" width="13.28515625" bestFit="1" customWidth="1"/>
    <col min="8" max="8" width="16.5703125" customWidth="1"/>
  </cols>
  <sheetData>
    <row r="2" spans="2:8" x14ac:dyDescent="0.25">
      <c r="G2" s="7"/>
      <c r="H2" s="7"/>
    </row>
    <row r="3" spans="2:8" x14ac:dyDescent="0.25">
      <c r="G3" s="7"/>
      <c r="H3" s="7"/>
    </row>
    <row r="4" spans="2:8" x14ac:dyDescent="0.25">
      <c r="G4" s="7"/>
      <c r="H4" s="7"/>
    </row>
    <row r="5" spans="2:8" x14ac:dyDescent="0.25">
      <c r="H5" s="6"/>
    </row>
    <row r="6" spans="2:8" x14ac:dyDescent="0.25">
      <c r="B6" t="s">
        <v>14</v>
      </c>
    </row>
    <row r="7" spans="2:8" x14ac:dyDescent="0.25">
      <c r="B7" t="s">
        <v>12</v>
      </c>
    </row>
    <row r="8" spans="2:8" x14ac:dyDescent="0.25">
      <c r="D8" t="s">
        <v>1</v>
      </c>
      <c r="G8" s="3"/>
    </row>
    <row r="9" spans="2:8" x14ac:dyDescent="0.25">
      <c r="C9" t="s">
        <v>0</v>
      </c>
      <c r="D9">
        <v>0.26952100000000001</v>
      </c>
      <c r="G9" s="3"/>
    </row>
    <row r="10" spans="2:8" x14ac:dyDescent="0.25">
      <c r="C10" t="s">
        <v>7</v>
      </c>
      <c r="D10">
        <v>2.3837000000000001E-2</v>
      </c>
      <c r="G10" s="3"/>
    </row>
    <row r="11" spans="2:8" x14ac:dyDescent="0.25">
      <c r="C11" t="s">
        <v>2</v>
      </c>
      <c r="G11" s="3"/>
    </row>
    <row r="12" spans="2:8" x14ac:dyDescent="0.25">
      <c r="C12" t="s">
        <v>3</v>
      </c>
      <c r="D12">
        <v>5.091E-3</v>
      </c>
      <c r="G12" s="3"/>
    </row>
    <row r="13" spans="2:8" x14ac:dyDescent="0.25">
      <c r="C13" t="s">
        <v>4</v>
      </c>
      <c r="D13">
        <v>6.8099999999999996E-4</v>
      </c>
      <c r="G13" s="3"/>
    </row>
    <row r="14" spans="2:8" x14ac:dyDescent="0.25">
      <c r="C14" t="s">
        <v>5</v>
      </c>
      <c r="D14">
        <v>-1.63E-4</v>
      </c>
      <c r="G14" s="3"/>
    </row>
    <row r="15" spans="2:8" x14ac:dyDescent="0.25">
      <c r="G15" s="3"/>
    </row>
    <row r="16" spans="2:8" x14ac:dyDescent="0.25">
      <c r="C16" t="s">
        <v>6</v>
      </c>
      <c r="D16" s="1">
        <v>0.18160000000000001</v>
      </c>
      <c r="G16" s="4"/>
    </row>
    <row r="17" spans="2:7" x14ac:dyDescent="0.25">
      <c r="C17" t="s">
        <v>6</v>
      </c>
      <c r="D17">
        <f>ROUND((D9-D10)*D16,6)</f>
        <v>4.4616000000000003E-2</v>
      </c>
      <c r="G17" s="3"/>
    </row>
    <row r="18" spans="2:7" x14ac:dyDescent="0.25">
      <c r="G18" s="3"/>
    </row>
    <row r="19" spans="2:7" x14ac:dyDescent="0.25">
      <c r="C19" t="s">
        <v>9</v>
      </c>
      <c r="D19">
        <v>30</v>
      </c>
      <c r="G19" s="3"/>
    </row>
    <row r="20" spans="2:7" x14ac:dyDescent="0.25">
      <c r="C20" t="s">
        <v>10</v>
      </c>
      <c r="D20" s="2">
        <f>26000/12</f>
        <v>2166.6666666666665</v>
      </c>
      <c r="E20" t="s">
        <v>15</v>
      </c>
      <c r="G20" s="5"/>
    </row>
    <row r="21" spans="2:7" x14ac:dyDescent="0.25">
      <c r="C21" t="s">
        <v>11</v>
      </c>
      <c r="D21">
        <f>ROUND(D19/D20,5)</f>
        <v>1.3849999999999999E-2</v>
      </c>
      <c r="G21" s="3"/>
    </row>
    <row r="22" spans="2:7" x14ac:dyDescent="0.25">
      <c r="G22" s="3"/>
    </row>
    <row r="23" spans="2:7" x14ac:dyDescent="0.25">
      <c r="C23" t="s">
        <v>8</v>
      </c>
      <c r="D23">
        <f>D9+D12+D13+D14+D17+D21</f>
        <v>0.33359599999999995</v>
      </c>
      <c r="G23" s="3"/>
    </row>
    <row r="25" spans="2:7" x14ac:dyDescent="0.25">
      <c r="B25" t="s">
        <v>13</v>
      </c>
    </row>
  </sheetData>
  <mergeCells count="3">
    <mergeCell ref="G2:H2"/>
    <mergeCell ref="G3:H3"/>
    <mergeCell ref="G4:H4"/>
  </mergeCells>
  <pageMargins left="0.7" right="0.7" top="0.75" bottom="0.75" header="0.3" footer="0.3"/>
  <pageSetup scale="80" orientation="portrait" r:id="rId1"/>
  <headerFooter>
    <oddHeader>&amp;R&amp;"Times New Roman,Bold"&amp;10KyPSC Case No. 2019-00271
STAFF-DR-02-123 Attachment 1
Page &amp;Pof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71AAC-7E5F-42F9-9C56-2A870C1100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BCFA0-4B80-4CBD-AE50-358C8A324E57}">
  <ds:schemaRefs>
    <ds:schemaRef ds:uri="a1b08b4f-a83f-4c03-90bd-2a79b6ed54d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b86b3f3-0c45-4486-810b-39aa0a1cbb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272492-07CB-4E43-B741-46DBFF23B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Sailers, Bruce L</dc:creator>
  <cp:lastModifiedBy>Gates, Debbie</cp:lastModifiedBy>
  <cp:lastPrinted>2019-10-24T23:26:13Z</cp:lastPrinted>
  <dcterms:created xsi:type="dcterms:W3CDTF">2019-07-19T18:36:00Z</dcterms:created>
  <dcterms:modified xsi:type="dcterms:W3CDTF">2019-10-24T23:26:16Z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