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2nd Set Data Request/"/>
    </mc:Choice>
  </mc:AlternateContent>
  <bookViews>
    <workbookView xWindow="0" yWindow="0" windowWidth="25200" windowHeight="10845"/>
  </bookViews>
  <sheets>
    <sheet name="SCH B-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0">[1]BALSHT!#REF!</definedName>
    <definedName name="\P">#REF!</definedName>
    <definedName name="_">#REF!</definedName>
    <definedName name="__bev1">#REF!</definedName>
    <definedName name="__bev2">#REF!</definedName>
    <definedName name="__new2">'[2]Intangible (2)'!$A$11:$C$40</definedName>
    <definedName name="_0419110_Equity">#REF!</definedName>
    <definedName name="_0432000_Debt">#REF!</definedName>
    <definedName name="_11__123Graph_ACHART_1A" hidden="1">'[3]TETCO-river crossings 03'!$K$11:$K$14</definedName>
    <definedName name="_12__123Graph_XCHART_1A" hidden="1">'[3]TETCO-river crossings 03'!$J$11:$J$14</definedName>
    <definedName name="_121">#REF!</definedName>
    <definedName name="_12840">#REF!</definedName>
    <definedName name="_141">#REF!</definedName>
    <definedName name="_204">#REF!</definedName>
    <definedName name="_205">#REF!</definedName>
    <definedName name="_206">#REF!</definedName>
    <definedName name="_207">#REF!</definedName>
    <definedName name="_207a">#REF!</definedName>
    <definedName name="_253">#REF!</definedName>
    <definedName name="_25399">#REF!</definedName>
    <definedName name="_bev1">#REF!</definedName>
    <definedName name="_bev2">#REF!</definedName>
    <definedName name="_Dist_Bin" hidden="1">#REF!</definedName>
    <definedName name="_Dist_Values" hidden="1">#REF!</definedName>
    <definedName name="_Fill" hidden="1">#REF!</definedName>
    <definedName name="_FPC1">#REF!</definedName>
    <definedName name="_FPC10">#REF!</definedName>
    <definedName name="_FPC11">#REF!</definedName>
    <definedName name="_FPC12">#REF!</definedName>
    <definedName name="_FPC13">#REF!</definedName>
    <definedName name="_FPC14">#REF!</definedName>
    <definedName name="_FPC15">#REF!</definedName>
    <definedName name="_FPC16">#REF!</definedName>
    <definedName name="_FPC17">#REF!</definedName>
    <definedName name="_FPC18">#REF!</definedName>
    <definedName name="_FPC19">#REF!</definedName>
    <definedName name="_FPC2">#REF!</definedName>
    <definedName name="_FPC20">#REF!</definedName>
    <definedName name="_FPC21">#REF!</definedName>
    <definedName name="_FPC22">#REF!</definedName>
    <definedName name="_FPC23">#REF!</definedName>
    <definedName name="_FPC24">#REF!</definedName>
    <definedName name="_FPC25">#REF!</definedName>
    <definedName name="_FPC26">#REF!</definedName>
    <definedName name="_FPC27">#REF!</definedName>
    <definedName name="_FPC28">#REF!</definedName>
    <definedName name="_FPC29">#REF!</definedName>
    <definedName name="_FPC3">#REF!</definedName>
    <definedName name="_FPC30">#REF!</definedName>
    <definedName name="_FPC4">#REF!</definedName>
    <definedName name="_FPC5">#REF!</definedName>
    <definedName name="_FPC6">#REF!</definedName>
    <definedName name="_FPC7">#REF!</definedName>
    <definedName name="_FPC8">#REF!</definedName>
    <definedName name="_FPC9">#REF!</definedName>
    <definedName name="_Key1" hidden="1">'[4]TAX_EQUITY_Field Serv'!$A$10</definedName>
    <definedName name="_Key2" hidden="1">#REF!</definedName>
    <definedName name="_new2">'[2]Intangible (2)'!$A$11:$C$40</definedName>
    <definedName name="_Order1" hidden="1">255</definedName>
    <definedName name="_Order2" hidden="1">255</definedName>
    <definedName name="_PRINT_RANGE">#REF!</definedName>
    <definedName name="_Sort" hidden="1">'[4]TAX_EQUITY_Field Serv'!$A$10:$E$76</definedName>
    <definedName name="_WIT1">[5]LOGO!$G$6</definedName>
    <definedName name="_WIT10">[5]LOGO!$G$15</definedName>
    <definedName name="_WIT2">[5]LOGO!$G$7</definedName>
    <definedName name="_WIT3">[5]LOGO!$G$8</definedName>
    <definedName name="_WIT4">[6]LOGO!$G$9</definedName>
    <definedName name="_WIT5">[6]LOGO!$G$10</definedName>
    <definedName name="_WIT6">[5]LOGO!$G$11</definedName>
    <definedName name="_WIT7">[5]LOGO!$G$12</definedName>
    <definedName name="_Wit8">[5]LOGO!$G$13</definedName>
    <definedName name="_WIT9">[5]LOGO!$G$14</definedName>
    <definedName name="ACCDEPR">#REF!</definedName>
    <definedName name="AccessLink">[7]DatabaseLink!#REF!</definedName>
    <definedName name="AccmDepr">#REF!</definedName>
    <definedName name="Account_Breakdown">#REF!</definedName>
    <definedName name="Acct1186">#REF!</definedName>
    <definedName name="ACCTS">#REF!</definedName>
    <definedName name="ACT_TRANS">#REF!</definedName>
    <definedName name="ACTUAL_vs._BUDGET___MONTH">#REF!</definedName>
    <definedName name="ACTUAL_vs._BUDGET___YTD">#REF!</definedName>
    <definedName name="ACTUAL_vs._FORECAST___MONTH">#REF!</definedName>
    <definedName name="ACTUAL_vs._PRIOR_YEAR___MONTH">#REF!</definedName>
    <definedName name="ACTUAL_vs._PRIOR_YEAR___YTD">#REF!</definedName>
    <definedName name="ACTUALS">#REF!</definedName>
    <definedName name="AFDC_Reversal_Variance">#REF!</definedName>
    <definedName name="AGT">[8]PEC_1520!#REF!</definedName>
    <definedName name="AINT_BAL">'[2]Down Aint Bal.'!$A$1:$E$27</definedName>
    <definedName name="Aint_dollars">#REF!</definedName>
    <definedName name="Aint1">#REF!</definedName>
    <definedName name="Allocation_of_Earnings">#REF!</definedName>
    <definedName name="ALLOCTABLE">[5]ALLOCTABLE!$A$3:$D$36</definedName>
    <definedName name="AMORT1">#REF!</definedName>
    <definedName name="AmountBP">'[5]BASE PERIOD'!$E$11:$E$225</definedName>
    <definedName name="AmountFP">'[5]FORECASTED PERIOD'!$E$11:$E$225</definedName>
    <definedName name="Analysis_Area">#REF!</definedName>
    <definedName name="ANGC">[9]PEC_1520_NE!#REF!</definedName>
    <definedName name="Annualfields">#REF!</definedName>
    <definedName name="anscount" hidden="1">1</definedName>
    <definedName name="APA">#REF!</definedName>
    <definedName name="APN">#REF!</definedName>
    <definedName name="APPORT">[10]SCH_E1!$AH$282</definedName>
    <definedName name="Apr_Y1">#REF!</definedName>
    <definedName name="Apr_Y2">#REF!</definedName>
    <definedName name="Apr_Y3">#REF!</definedName>
    <definedName name="April">#REF!</definedName>
    <definedName name="April_recon">#REF!</definedName>
    <definedName name="ARO">'[11]1080150'!$D$13:$P$50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t_Depr_Class_Debt">#REF!</definedName>
    <definedName name="Asset_Depr_Class_Equity">#REF!</definedName>
    <definedName name="Asset_Depr_Class_Gross">#REF!</definedName>
    <definedName name="asset_sale_detail">#REF!</definedName>
    <definedName name="AST">#REF!</definedName>
    <definedName name="ASwaptionTrades">#REF!</definedName>
    <definedName name="ATrades">#REF!</definedName>
    <definedName name="Attachment_C">#REF!</definedName>
    <definedName name="Attachment_F">#REF!</definedName>
    <definedName name="Aug_y1">#REF!</definedName>
    <definedName name="Aug_Y2">#REF!</definedName>
    <definedName name="Aug_Y3">#REF!</definedName>
    <definedName name="August">#REF!</definedName>
    <definedName name="August_recon">#REF!</definedName>
    <definedName name="AVA">#REF!</definedName>
    <definedName name="AvA_YTD">'[12]MMR Corp Variance Explanations'!#REF!</definedName>
    <definedName name="avamonth">#REF!</definedName>
    <definedName name="avaqtr">#REF!</definedName>
    <definedName name="AVB">#REF!</definedName>
    <definedName name="AvB_YTD">'[12]MMR Corp Variance Explanations'!#REF!</definedName>
    <definedName name="avbmonth">#REF!</definedName>
    <definedName name="AvF_month">'[12]MMR Corp Variance Explanations'!#REF!</definedName>
    <definedName name="Base_Period">[5]LOGO!$B$10</definedName>
    <definedName name="Base1">'[5]BASE PERIOD'!$F$11:$F$225</definedName>
    <definedName name="Base10">'[5]BASE PERIOD'!$O$11:$O$225</definedName>
    <definedName name="Base11">'[5]BASE PERIOD'!$P$11:$P$225</definedName>
    <definedName name="Base12">'[5]BASE PERIOD'!$Q$11:$Q$225</definedName>
    <definedName name="Base2">'[5]BASE PERIOD'!$G$11:$G$225</definedName>
    <definedName name="Base3">'[5]BASE PERIOD'!$H$11:$H$225</definedName>
    <definedName name="Base4">'[5]BASE PERIOD'!$I$11:$I$225</definedName>
    <definedName name="Base5">'[5]BASE PERIOD'!$J$11:$J$225</definedName>
    <definedName name="Base6">'[5]BASE PERIOD'!$K$11:$K$225</definedName>
    <definedName name="Base7">'[5]BASE PERIOD'!$L$11:$L$225</definedName>
    <definedName name="Base8">'[5]BASE PERIOD'!$M$11:$M$225</definedName>
    <definedName name="Base9">'[5]BASE PERIOD'!$N$11:$N$225</definedName>
    <definedName name="BaseFuelCurrent">[5]LOGO!$C$31</definedName>
    <definedName name="BaseFuelProposed">[5]LOGO!$C$32</definedName>
    <definedName name="BasePeriod">'[5]BASE PERIOD'!$A$11:$Q$225</definedName>
    <definedName name="BD_TRANS">#REF!</definedName>
    <definedName name="Begin">#REF!</definedName>
    <definedName name="BG_Del" hidden="1">15</definedName>
    <definedName name="BG_Ins" hidden="1">4</definedName>
    <definedName name="BG_Mod" hidden="1">6</definedName>
    <definedName name="BPActRev1">'[6]BP Actual Rev'!$E$2:$E$63</definedName>
    <definedName name="BPActRev2">'[6]BP Actual Rev'!$F$2:$F$63</definedName>
    <definedName name="BPActRev3">'[6]BP Actual Rev'!$G$2:$G$63</definedName>
    <definedName name="BPActRev4">'[6]BP Actual Rev'!$H$2:$H$63</definedName>
    <definedName name="BPActRev5">'[6]BP Actual Rev'!$I$2:$I$63</definedName>
    <definedName name="BPActRev6">'[6]BP Actual Rev'!$J$2:$J$63</definedName>
    <definedName name="BPActRevAccount">'[6]BP Actual Rev'!$A$2:$A$63</definedName>
    <definedName name="BPActRevProduct">'[6]BP Actual Rev'!$C$2:$C$63</definedName>
    <definedName name="BPActual">'[5]BP Data'!$A$1:$N$205</definedName>
    <definedName name="BPrev1">'[5]BP Rev by Product'!$G$12:$G$69</definedName>
    <definedName name="BPrev10">'[5]BP Rev by Product'!$P$12:$P$69</definedName>
    <definedName name="BPrev11">'[5]BP Rev by Product'!$Q$12:$Q$69</definedName>
    <definedName name="BPrev12">'[5]BP Rev by Product'!$R$12:$R$69</definedName>
    <definedName name="BPrev2">'[5]BP Rev by Product'!$H$12:$H$69</definedName>
    <definedName name="BPrev3">'[5]BP Rev by Product'!$I$12:$I$69</definedName>
    <definedName name="BPrev4">'[5]BP Rev by Product'!$J$12:$J$69</definedName>
    <definedName name="BPrev5">'[5]BP Rev by Product'!$K$12:$K$69</definedName>
    <definedName name="BPrev6">'[5]BP Rev by Product'!$L$12:$L$69</definedName>
    <definedName name="BPrev7">'[5]BP Rev by Product'!$M$12:$M$69</definedName>
    <definedName name="BPrev8">'[5]BP Rev by Product'!$N$12:$N$69</definedName>
    <definedName name="BPrev9">'[5]BP Rev by Product'!$O$12:$O$69</definedName>
    <definedName name="BPrevACCT">'[5]BP Rev by Product'!$A$12:$A$69</definedName>
    <definedName name="BPREVmonth1">'[13]BP REVENUE by PROD'!$F$12:$F$66</definedName>
    <definedName name="BPREVmonth10">'[13]BP REVENUE by PROD'!$O$12:$O$66</definedName>
    <definedName name="BPREVmonth11">'[13]BP REVENUE by PROD'!$P$12:$P$66</definedName>
    <definedName name="BPREVmonth12">'[13]BP REVENUE by PROD'!$Q$12:$Q$66</definedName>
    <definedName name="BPREVmonth2">'[13]BP REVENUE by PROD'!$G$12:$G$66</definedName>
    <definedName name="BPREVmonth3">'[13]BP REVENUE by PROD'!$H$12:$H$66</definedName>
    <definedName name="BPREVmonth4">'[13]BP REVENUE by PROD'!$I$12:$I$66</definedName>
    <definedName name="BPREVmonth5">'[13]BP REVENUE by PROD'!$J$12:$J$66</definedName>
    <definedName name="BPREVmonth6">'[13]BP REVENUE by PROD'!$K$12:$K$66</definedName>
    <definedName name="BPREVmonth7">'[13]BP REVENUE by PROD'!$L$12:$L$66</definedName>
    <definedName name="BPREVmonth8">'[13]BP REVENUE by PROD'!$M$12:$M$66</definedName>
    <definedName name="BPREVmonth9">'[13]BP REVENUE by PROD'!$N$12:$N$66</definedName>
    <definedName name="BPREVPROD">'[5]BP Rev by Product'!$D$12:$D$69</definedName>
    <definedName name="broker_id">[14]Ref_dat!$G$3:$G$9</definedName>
    <definedName name="bs_ca_cash">#REF!</definedName>
    <definedName name="bs_cl_std">#REF!</definedName>
    <definedName name="bs_cp_cms">#REF!</definedName>
    <definedName name="bs_cp_ltd">#REF!</definedName>
    <definedName name="bs_dc_other">#REF!</definedName>
    <definedName name="bs_other_prop">#REF!</definedName>
    <definedName name="bs_subs_invest">#REF!</definedName>
    <definedName name="bs_tot_assets">#REF!</definedName>
    <definedName name="bs_tot_liab_eq">#REF!</definedName>
    <definedName name="BU">#REF!</definedName>
    <definedName name="bu_home">#REF!</definedName>
    <definedName name="BU_names">'[15]BU names'!$B$3:$C$124</definedName>
    <definedName name="BUDGET_AFDC_SPLIT">[16]INPUT!#REF!</definedName>
    <definedName name="BUDGETS">#REF!</definedName>
    <definedName name="BUN">#REF!</definedName>
    <definedName name="bus_expan_detail">#REF!</definedName>
    <definedName name="Bus_Unit">#REF!</definedName>
    <definedName name="BUV">#REF!</definedName>
    <definedName name="buy_sell_id">[14]Ref_dat!$D$3:$D$4</definedName>
    <definedName name="C_1_PROEXP">[10]SCH_C1!$G$23</definedName>
    <definedName name="cap_page">#REF!</definedName>
    <definedName name="CASE">[5]LOGO!$B$6</definedName>
    <definedName name="cboxdate">[14]Ref_dat!$K$16</definedName>
    <definedName name="cbr_ratios">#REF!</definedName>
    <definedName name="cf_amort">#REF!</definedName>
    <definedName name="cf_amort_iss_CMDCC">#REF!</definedName>
    <definedName name="cf_amort_iss_CMDEC">#REF!</definedName>
    <definedName name="cf_amort_iss_CMDEG">#REF!</definedName>
    <definedName name="cf_amort_iss_CMELE">#REF!</definedName>
    <definedName name="cf_amort_ret_CMDCC">#REF!</definedName>
    <definedName name="cf_amort_ret_CMDEC">#REF!</definedName>
    <definedName name="cf_amort_ret_CMDEG">#REF!</definedName>
    <definedName name="cf_amort_ret_CMELE">#REF!</definedName>
    <definedName name="cf_asset_sales">#REF!</definedName>
    <definedName name="cf_asset_sales_CMDCC">#REF!</definedName>
    <definedName name="cf_asset_sales_CMDEC">#REF!</definedName>
    <definedName name="cf_asset_sales_CMDEG">#REF!</definedName>
    <definedName name="cf_asset_sales_CMELE">#REF!</definedName>
    <definedName name="cf_asset_sales_cres">#REF!</definedName>
    <definedName name="cf_asset_sales_crmw">#REF!</definedName>
    <definedName name="cf_asset_sales_dadj">#REF!</definedName>
    <definedName name="cf_asset_sales_dcc">#REF!</definedName>
    <definedName name="cf_asset_sales_dccw">#REF!</definedName>
    <definedName name="cf_asset_sales_dcom">#REF!</definedName>
    <definedName name="cf_asset_sales_degw">#REF!</definedName>
    <definedName name="cf_asset_sales_deiw">#REF!</definedName>
    <definedName name="cf_asset_sales_denw">#REF!</definedName>
    <definedName name="cf_asset_sales_desi">#REF!</definedName>
    <definedName name="cf_asset_sales_dess">#REF!</definedName>
    <definedName name="cf_asset_sales_dnet">#REF!</definedName>
    <definedName name="cf_asset_sales_dpbg">#REF!</definedName>
    <definedName name="cf_asset_sales_dsol">#REF!</definedName>
    <definedName name="cf_asset_sales_elec">#REF!</definedName>
    <definedName name="cf_asset_sales_esvc">#REF!</definedName>
    <definedName name="cf_asset_sales_fnco">#REF!</definedName>
    <definedName name="cf_asset_sales_fsac">#REF!</definedName>
    <definedName name="cf_asset_sales_fser">#REF!</definedName>
    <definedName name="cf_asset_sales_fstp">#REF!</definedName>
    <definedName name="cf_asset_sales_gadd">#REF!</definedName>
    <definedName name="cf_asset_sales_gadi">#REF!</definedName>
    <definedName name="cf_asset_sales_govd">#REF!</definedName>
    <definedName name="cf_asset_sales_gove">#REF!</definedName>
    <definedName name="cf_asset_sales_nep">#REF!</definedName>
    <definedName name="cf_asset_sales_resm">#REF!</definedName>
    <definedName name="cf_asset_sales_sols">#REF!</definedName>
    <definedName name="cf_asset_sales_tam">#REF!</definedName>
    <definedName name="cf_asset_sales_tsc">#REF!</definedName>
    <definedName name="cf_asset_sales_vent">#REF!</definedName>
    <definedName name="cf_bef_fin_ebit">#REF!</definedName>
    <definedName name="cf_cap_exp">#REF!</definedName>
    <definedName name="cf_cap_exp_CMDCC">#REF!</definedName>
    <definedName name="cf_cap_exp_CMDEC">#REF!</definedName>
    <definedName name="cf_cap_exp_CMDEG">#REF!</definedName>
    <definedName name="cf_cap_exp_CMELE">#REF!</definedName>
    <definedName name="cf_cap_exp_cres">#REF!</definedName>
    <definedName name="cf_cap_exp_crmw">#REF!</definedName>
    <definedName name="cf_cap_exp_dadj">#REF!</definedName>
    <definedName name="cf_cap_exp_dcc">#REF!</definedName>
    <definedName name="cf_cap_exp_dccw">#REF!</definedName>
    <definedName name="cf_cap_exp_dcom">#REF!</definedName>
    <definedName name="cf_cap_exp_degw">#REF!</definedName>
    <definedName name="cf_cap_exp_deiw">#REF!</definedName>
    <definedName name="cf_cap_exp_denw">#REF!</definedName>
    <definedName name="cf_cap_exp_desi">#REF!</definedName>
    <definedName name="cf_cap_exp_dess">#REF!</definedName>
    <definedName name="cf_cap_exp_dfd">#REF!</definedName>
    <definedName name="cf_cap_exp_dnet">#REF!</definedName>
    <definedName name="cf_cap_exp_dpbg">#REF!</definedName>
    <definedName name="cf_cap_exp_dsol">#REF!</definedName>
    <definedName name="cf_cap_exp_elec">#REF!</definedName>
    <definedName name="cf_cap_exp_esvc">#REF!</definedName>
    <definedName name="cf_cap_exp_fnco">#REF!</definedName>
    <definedName name="cf_cap_exp_fsac">#REF!</definedName>
    <definedName name="cf_cap_exp_fser">#REF!</definedName>
    <definedName name="cf_cap_exp_fstp">#REF!</definedName>
    <definedName name="cf_cap_exp_gadd">#REF!</definedName>
    <definedName name="cf_cap_exp_gadi">#REF!</definedName>
    <definedName name="cf_cap_exp_govd">#REF!</definedName>
    <definedName name="cf_cap_exp_gove">#REF!</definedName>
    <definedName name="cf_cap_exp_nep">#REF!</definedName>
    <definedName name="cf_cap_exp_resm">#REF!</definedName>
    <definedName name="cf_cap_exp_sols">#REF!</definedName>
    <definedName name="cf_cap_exp_tam">#REF!</definedName>
    <definedName name="cf_cap_exp_tsc">#REF!</definedName>
    <definedName name="cf_cap_exp_vent">#REF!</definedName>
    <definedName name="cf_cap_exp_watr">#REF!</definedName>
    <definedName name="cf_cap_exp_west">#REF!</definedName>
    <definedName name="cf_cash_chg">#REF!</definedName>
    <definedName name="cf_cash_chg_CM1DC">#REF!</definedName>
    <definedName name="cf_cash_chg_CM1DE">#REF!</definedName>
    <definedName name="cf_cash_chg_CM1EL">#REF!</definedName>
    <definedName name="cf_cash_chg_CM4DC">#REF!</definedName>
    <definedName name="cf_cash_chg_CM4DE">#REF!</definedName>
    <definedName name="cf_cash_chg_CM4EL">#REF!</definedName>
    <definedName name="cf_cash_chg_CMDCC">#REF!</definedName>
    <definedName name="cf_cash_chg_CMDEC">#REF!</definedName>
    <definedName name="cf_cash_chg_CMDEG">#REF!</definedName>
    <definedName name="cf_cash_chg_CMELE">#REF!</definedName>
    <definedName name="cf_cash_chg_cres">#REF!</definedName>
    <definedName name="cf_cash_chg_crmw">#REF!</definedName>
    <definedName name="cf_cash_chg_dadj">#REF!</definedName>
    <definedName name="cf_cash_chg_dcc">#REF!</definedName>
    <definedName name="cf_cash_chg_dccw">#REF!</definedName>
    <definedName name="cf_cash_chg_dcom">#REF!</definedName>
    <definedName name="cf_cash_chg_degw">#REF!</definedName>
    <definedName name="cf_cash_chg_deiw">#REF!</definedName>
    <definedName name="cf_cash_chg_denw">#REF!</definedName>
    <definedName name="cf_cash_chg_desi">#REF!</definedName>
    <definedName name="cf_cash_chg_dess">#REF!</definedName>
    <definedName name="cf_cash_chg_dfd">#REF!</definedName>
    <definedName name="cf_cash_chg_dnet">#REF!</definedName>
    <definedName name="cf_cash_chg_dpbg">#REF!</definedName>
    <definedName name="cf_cash_chg_dsol">#REF!</definedName>
    <definedName name="cf_cash_chg_elec">#REF!</definedName>
    <definedName name="cf_cash_chg_esvc">#REF!</definedName>
    <definedName name="cf_cash_chg_fnco">#REF!</definedName>
    <definedName name="cf_cash_chg_fsac">#REF!</definedName>
    <definedName name="cf_cash_chg_fser">#REF!</definedName>
    <definedName name="cf_cash_chg_fstp">#REF!</definedName>
    <definedName name="cf_cash_chg_gadd">#REF!</definedName>
    <definedName name="cf_cash_chg_gadi">#REF!</definedName>
    <definedName name="cf_cash_chg_govd">#REF!</definedName>
    <definedName name="cf_cash_chg_gove">#REF!</definedName>
    <definedName name="cf_cash_chg_nep">#REF!</definedName>
    <definedName name="cf_cash_chg_resm">#REF!</definedName>
    <definedName name="cf_cash_chg_sols">#REF!</definedName>
    <definedName name="cf_cash_chg_tam">#REF!</definedName>
    <definedName name="cf_cash_chg_tsc">#REF!</definedName>
    <definedName name="cf_cash_chg_vent">#REF!</definedName>
    <definedName name="cf_cash_chg_watr">#REF!</definedName>
    <definedName name="cf_cash_chg_west">#REF!</definedName>
    <definedName name="cf_cms_iss">#REF!</definedName>
    <definedName name="cf_cms_iss_CMDCC">#REF!</definedName>
    <definedName name="cf_cms_iss_CMDEC">#REF!</definedName>
    <definedName name="cf_cms_iss_CMDEG">#REF!</definedName>
    <definedName name="cf_cms_iss_CMELE">#REF!</definedName>
    <definedName name="cf_cms_iss_cres">#REF!</definedName>
    <definedName name="cf_cms_iss_crmw">#REF!</definedName>
    <definedName name="cf_cms_iss_dadj">#REF!</definedName>
    <definedName name="cf_cms_iss_dcc">#REF!</definedName>
    <definedName name="cf_cms_iss_dccw">#REF!</definedName>
    <definedName name="cf_cms_iss_dcom">#REF!</definedName>
    <definedName name="cf_cms_iss_degw">#REF!</definedName>
    <definedName name="cf_cms_iss_deiw">#REF!</definedName>
    <definedName name="cf_cms_iss_denw">#REF!</definedName>
    <definedName name="cf_cms_iss_desi">#REF!</definedName>
    <definedName name="cf_cms_iss_dess">#REF!</definedName>
    <definedName name="cf_cms_iss_dfd">#REF!</definedName>
    <definedName name="cf_cms_iss_dnet">#REF!</definedName>
    <definedName name="cf_cms_iss_dpbg">#REF!</definedName>
    <definedName name="cf_cms_iss_dsol">#REF!</definedName>
    <definedName name="cf_cms_iss_elec">#REF!</definedName>
    <definedName name="cf_cms_iss_esvc">#REF!</definedName>
    <definedName name="cf_cms_iss_fnco">#REF!</definedName>
    <definedName name="cf_cms_iss_fsac">#REF!</definedName>
    <definedName name="cf_cms_iss_fser">#REF!</definedName>
    <definedName name="cf_cms_iss_fstp">#REF!</definedName>
    <definedName name="cf_cms_iss_gadd">#REF!</definedName>
    <definedName name="cf_cms_iss_gadi">#REF!</definedName>
    <definedName name="cf_cms_iss_govd">#REF!</definedName>
    <definedName name="cf_cms_iss_gove">#REF!</definedName>
    <definedName name="cf_cms_iss_nep">#REF!</definedName>
    <definedName name="cf_cms_iss_resm">#REF!</definedName>
    <definedName name="cf_cms_iss_sols">#REF!</definedName>
    <definedName name="cf_cms_iss_tam">#REF!</definedName>
    <definedName name="cf_cms_iss_tsc">#REF!</definedName>
    <definedName name="cf_cms_iss_vent">#REF!</definedName>
    <definedName name="cf_cms_iss_watr">#REF!</definedName>
    <definedName name="cf_cms_iss_west">#REF!</definedName>
    <definedName name="cf_convert_iss_CM1DC">#REF!</definedName>
    <definedName name="cf_convert_iss_CM1DE">#REF!</definedName>
    <definedName name="cf_convert_iss_CM1EL">#REF!</definedName>
    <definedName name="cf_convert_iss_CM4EL">#REF!</definedName>
    <definedName name="cf_convert_iss_CMDCC">#REF!</definedName>
    <definedName name="cf_convert_iss_CMDEC">#REF!</definedName>
    <definedName name="cf_convert_iss_CMDEG">#REF!</definedName>
    <definedName name="cf_convert_iss_CMELE">#REF!</definedName>
    <definedName name="cf_convert_iss_dcc">#REF!</definedName>
    <definedName name="cf_convert_iss_dpbg">#REF!</definedName>
    <definedName name="cf_convert_iss_nep">#REF!</definedName>
    <definedName name="cf_cs_div_CMDCC">#REF!</definedName>
    <definedName name="cf_cs_div_CMDEC">#REF!</definedName>
    <definedName name="cf_cs_div_CMDEG">#REF!</definedName>
    <definedName name="cf_cs_div_CMELE">#REF!</definedName>
    <definedName name="cf_deprec">#REF!</definedName>
    <definedName name="cf_deprec_CMDCC">#REF!</definedName>
    <definedName name="cf_deprec_CMDEC">#REF!</definedName>
    <definedName name="cf_deprec_CMDEG">#REF!</definedName>
    <definedName name="cf_deprec_CMELE">#REF!</definedName>
    <definedName name="cf_deprec_cres">#REF!</definedName>
    <definedName name="cf_deprec_crmw">#REF!</definedName>
    <definedName name="cf_deprec_dcc">#REF!</definedName>
    <definedName name="cf_deprec_dccw">#REF!</definedName>
    <definedName name="cf_deprec_dcom">#REF!</definedName>
    <definedName name="cf_deprec_desi">#REF!</definedName>
    <definedName name="cf_deprec_dfd">#REF!</definedName>
    <definedName name="cf_deprec_dnet">#REF!</definedName>
    <definedName name="cf_deprec_dpbg">#REF!</definedName>
    <definedName name="cf_deprec_dsol">#REF!</definedName>
    <definedName name="cf_deprec_elec">#REF!</definedName>
    <definedName name="cf_deprec_esvc">#REF!</definedName>
    <definedName name="cf_deprec_fnco">#REF!</definedName>
    <definedName name="cf_deprec_fsac">#REF!</definedName>
    <definedName name="cf_deprec_fstp">#REF!</definedName>
    <definedName name="cf_deprec_gadd">#REF!</definedName>
    <definedName name="cf_deprec_gadi">#REF!</definedName>
    <definedName name="cf_deprec_govd">#REF!</definedName>
    <definedName name="cf_deprec_gove">#REF!</definedName>
    <definedName name="cf_deprec_nep">#REF!</definedName>
    <definedName name="cf_deprec_resm">#REF!</definedName>
    <definedName name="cf_deprec_tam">#REF!</definedName>
    <definedName name="cf_deprec_tsc">#REF!</definedName>
    <definedName name="cf_deprec_vent">#REF!</definedName>
    <definedName name="cf_dtax">#REF!</definedName>
    <definedName name="cf_expan_capx">#REF!</definedName>
    <definedName name="cf_expan_capx_acq">#REF!</definedName>
    <definedName name="cf_expan_capx_adcc">#REF!</definedName>
    <definedName name="cf_expan_capx_adj">#REF!</definedName>
    <definedName name="cf_expan_capx_adj_esvc">#REF!</definedName>
    <definedName name="cf_expan_capx_adpb">#REF!</definedName>
    <definedName name="cf_expan_capx_CM1DC">#REF!</definedName>
    <definedName name="cf_expan_capx_CM1DE">#REF!</definedName>
    <definedName name="cf_expan_capx_CM1EL">#REF!</definedName>
    <definedName name="cf_expan_capx_CM4DC">#REF!</definedName>
    <definedName name="cf_expan_capx_CM4DE">#REF!</definedName>
    <definedName name="cf_expan_capx_CM4EL">#REF!</definedName>
    <definedName name="cf_expan_capx_CMDCC">#REF!</definedName>
    <definedName name="cf_expan_capx_CMDEC">#REF!</definedName>
    <definedName name="cf_expan_capx_CMDEG">#REF!</definedName>
    <definedName name="cf_expan_capx_CMELE">#REF!</definedName>
    <definedName name="cf_expan_capx_cres">#REF!</definedName>
    <definedName name="cf_expan_capx_crmw">#REF!</definedName>
    <definedName name="cf_expan_capx_dadj">#REF!</definedName>
    <definedName name="cf_expan_capx_dcc">#REF!</definedName>
    <definedName name="cf_expan_capx_dccw">#REF!</definedName>
    <definedName name="cf_expan_capx_dcom">#REF!</definedName>
    <definedName name="cf_expan_capx_degw">#REF!</definedName>
    <definedName name="cf_expan_capx_deiw">#REF!</definedName>
    <definedName name="cf_expan_capx_denw">#REF!</definedName>
    <definedName name="cf_expan_capx_desi">#REF!</definedName>
    <definedName name="cf_expan_capx_dess">#REF!</definedName>
    <definedName name="cf_expan_capx_dev">#REF!</definedName>
    <definedName name="cf_expan_capx_dfd">#REF!</definedName>
    <definedName name="cf_expan_capx_dnet">#REF!</definedName>
    <definedName name="cf_expan_capx_dpbg">#REF!</definedName>
    <definedName name="cf_expan_capx_dsol">#REF!</definedName>
    <definedName name="cf_expan_capx_elec">#REF!</definedName>
    <definedName name="cf_expan_capx_esvc">#REF!</definedName>
    <definedName name="cf_expan_capx_etrn">#REF!</definedName>
    <definedName name="cf_expan_capx_fnco">#REF!</definedName>
    <definedName name="cf_expan_capx_fsac">#REF!</definedName>
    <definedName name="cf_expan_capx_fser">#REF!</definedName>
    <definedName name="cf_expan_capx_fstp">#REF!</definedName>
    <definedName name="cf_expan_capx_gadd">#REF!</definedName>
    <definedName name="cf_expan_capx_gadi">#REF!</definedName>
    <definedName name="cf_expan_capx_govd">#REF!</definedName>
    <definedName name="cf_expan_capx_gove">#REF!</definedName>
    <definedName name="cf_expan_capx_gross">#REF!</definedName>
    <definedName name="cf_expan_capx_iden">#REF!</definedName>
    <definedName name="cf_expan_capx_iden_cres">#REF!</definedName>
    <definedName name="cf_expan_capx_iden_crmw">#REF!</definedName>
    <definedName name="cf_expan_capx_iden_dadj">#REF!</definedName>
    <definedName name="cf_expan_capx_iden_dcc">#REF!</definedName>
    <definedName name="cf_expan_capx_iden_dccw">#REF!</definedName>
    <definedName name="cf_expan_capx_iden_dcom">#REF!</definedName>
    <definedName name="cf_expan_capx_iden_degw">#REF!</definedName>
    <definedName name="cf_expan_capx_iden_deiw">#REF!</definedName>
    <definedName name="cf_expan_capx_iden_denw">#REF!</definedName>
    <definedName name="cf_expan_capx_iden_desi">#REF!</definedName>
    <definedName name="cf_expan_capx_iden_dess">#REF!</definedName>
    <definedName name="cf_expan_capx_iden_dfd">#REF!</definedName>
    <definedName name="cf_expan_capx_iden_dnet">#REF!</definedName>
    <definedName name="cf_expan_capx_iden_dpbg">#REF!</definedName>
    <definedName name="cf_expan_capx_iden_dsol">#REF!</definedName>
    <definedName name="cf_expan_capx_iden_elec">#REF!</definedName>
    <definedName name="cf_expan_capx_iden_esvc">#REF!</definedName>
    <definedName name="cf_expan_capx_iden_fnco">#REF!</definedName>
    <definedName name="cf_expan_capx_iden_fsac">#REF!</definedName>
    <definedName name="cf_expan_capx_iden_fser">#REF!</definedName>
    <definedName name="cf_expan_capx_iden_fstp">#REF!</definedName>
    <definedName name="cf_expan_capx_iden_gadd">#REF!</definedName>
    <definedName name="cf_expan_capx_iden_gadi">#REF!</definedName>
    <definedName name="cf_expan_capx_iden_govd">#REF!</definedName>
    <definedName name="cf_expan_capx_iden_gove">#REF!</definedName>
    <definedName name="cf_expan_capx_iden_nep">#REF!</definedName>
    <definedName name="cf_expan_capx_iden_resm">#REF!</definedName>
    <definedName name="cf_expan_capx_iden_sols">#REF!</definedName>
    <definedName name="cf_expan_capx_iden_tam">#REF!</definedName>
    <definedName name="cf_expan_capx_iden_tsc">#REF!</definedName>
    <definedName name="cf_expan_capx_iden_vent">#REF!</definedName>
    <definedName name="cf_expan_capx_iden_watr">#REF!</definedName>
    <definedName name="cf_expan_capx_iden_west">#REF!</definedName>
    <definedName name="cf_expan_capx_nep">#REF!</definedName>
    <definedName name="cf_expan_capx_net">#REF!</definedName>
    <definedName name="cf_expan_capx_net_minit">#REF!</definedName>
    <definedName name="cf_expan_capx_oth">#REF!</definedName>
    <definedName name="cf_expan_capx_resm">#REF!</definedName>
    <definedName name="cf_expan_capx_sols">#REF!</definedName>
    <definedName name="cf_expan_capx_tam">#REF!</definedName>
    <definedName name="cf_expan_capx_tsc">#REF!</definedName>
    <definedName name="cf_expan_capx_uniden">#REF!</definedName>
    <definedName name="cf_expan_capx_vent">#REF!</definedName>
    <definedName name="cf_expan_capx_watr">#REF!</definedName>
    <definedName name="cf_expan_capx_west">#REF!</definedName>
    <definedName name="cf_fin_act">#REF!</definedName>
    <definedName name="cf_fin_act_CMDCC">#REF!</definedName>
    <definedName name="cf_fin_act_CMDEC">#REF!</definedName>
    <definedName name="cf_fin_act_CMDEG">#REF!</definedName>
    <definedName name="cf_fin_act_CMELE">#REF!</definedName>
    <definedName name="cf_fin_act_cres">#REF!</definedName>
    <definedName name="cf_fin_act_crmw">#REF!</definedName>
    <definedName name="cf_fin_act_dadj">#REF!</definedName>
    <definedName name="cf_fin_act_DCC">#REF!</definedName>
    <definedName name="cf_fin_act_dccw">#REF!</definedName>
    <definedName name="cf_fin_act_dcom">#REF!</definedName>
    <definedName name="cf_fin_act_degw">#REF!</definedName>
    <definedName name="cf_fin_act_deiw">#REF!</definedName>
    <definedName name="cf_fin_act_denw">#REF!</definedName>
    <definedName name="cf_fin_act_desi">#REF!</definedName>
    <definedName name="cf_fin_act_dess">#REF!</definedName>
    <definedName name="cf_fin_act_dfd">#REF!</definedName>
    <definedName name="cf_fin_act_dnet">#REF!</definedName>
    <definedName name="cf_fin_act_dpbg">#REF!</definedName>
    <definedName name="cf_fin_act_dsol">#REF!</definedName>
    <definedName name="cf_fin_act_elec">#REF!</definedName>
    <definedName name="cf_fin_act_esvc">#REF!</definedName>
    <definedName name="cf_fin_act_fnco">#REF!</definedName>
    <definedName name="cf_fin_act_fsac">#REF!</definedName>
    <definedName name="cf_fin_act_fser">#REF!</definedName>
    <definedName name="cf_fin_act_fstp">#REF!</definedName>
    <definedName name="cf_fin_act_gadd">#REF!</definedName>
    <definedName name="cf_fin_act_gadi">#REF!</definedName>
    <definedName name="cf_fin_act_govd">#REF!</definedName>
    <definedName name="cf_fin_act_gove">#REF!</definedName>
    <definedName name="cf_fin_act_nep">#REF!</definedName>
    <definedName name="cf_fin_act_resm">#REF!</definedName>
    <definedName name="cf_fin_act_sols">#REF!</definedName>
    <definedName name="cf_fin_act_tam">#REF!</definedName>
    <definedName name="cf_fin_act_tsc">#REF!</definedName>
    <definedName name="cf_fin_act_vent">#REF!</definedName>
    <definedName name="cf_fin_act_watr">#REF!</definedName>
    <definedName name="cf_fin_act_west">#REF!</definedName>
    <definedName name="cf_inv_act_CMDCC">#REF!</definedName>
    <definedName name="cf_inv_act_CMDEC">#REF!</definedName>
    <definedName name="cf_inv_act_CMDEG">#REF!</definedName>
    <definedName name="cf_inv_act_CMELE">#REF!</definedName>
    <definedName name="cf_inv_act_cres">#REF!</definedName>
    <definedName name="cf_inv_act_crmw">#REF!</definedName>
    <definedName name="cf_inv_act_dadj">#REF!</definedName>
    <definedName name="cf_inv_act_DCC">#REF!</definedName>
    <definedName name="cf_inv_act_dccw">#REF!</definedName>
    <definedName name="cf_inv_act_dcom">#REF!</definedName>
    <definedName name="cf_inv_act_degw">#REF!</definedName>
    <definedName name="cf_inv_act_deiw">#REF!</definedName>
    <definedName name="cf_inv_act_denw">#REF!</definedName>
    <definedName name="cf_inv_act_desi">#REF!</definedName>
    <definedName name="cf_inv_act_dess">#REF!</definedName>
    <definedName name="cf_inv_act_dfd">#REF!</definedName>
    <definedName name="cf_inv_act_dnet">#REF!</definedName>
    <definedName name="cf_inv_act_dpbg">#REF!</definedName>
    <definedName name="cf_inv_act_dsol">#REF!</definedName>
    <definedName name="cf_inv_act_elec">#REF!</definedName>
    <definedName name="cf_inv_act_esvc">#REF!</definedName>
    <definedName name="cf_inv_act_fnco">#REF!</definedName>
    <definedName name="cf_inv_act_fsac">#REF!</definedName>
    <definedName name="cf_inv_act_fser">#REF!</definedName>
    <definedName name="cf_inv_act_fstp">#REF!</definedName>
    <definedName name="cf_inv_act_gadd">#REF!</definedName>
    <definedName name="cf_inv_act_gadi">#REF!</definedName>
    <definedName name="cf_inv_act_govd">#REF!</definedName>
    <definedName name="cf_inv_act_gove">#REF!</definedName>
    <definedName name="cf_inv_act_nep">#REF!</definedName>
    <definedName name="cf_inv_act_resm">#REF!</definedName>
    <definedName name="cf_inv_act_sols">#REF!</definedName>
    <definedName name="cf_inv_act_tam">#REF!</definedName>
    <definedName name="cf_inv_act_tsc">#REF!</definedName>
    <definedName name="cf_inv_act_vent">#REF!</definedName>
    <definedName name="cf_inv_act_watr">#REF!</definedName>
    <definedName name="cf_inv_act_west">#REF!</definedName>
    <definedName name="cf_invsec">#REF!</definedName>
    <definedName name="cf_invsec_CMDCC">#REF!</definedName>
    <definedName name="cf_invsec_CMDEC">#REF!</definedName>
    <definedName name="cf_invsec_CMDEG">#REF!</definedName>
    <definedName name="cf_invsec_CMELE">#REF!</definedName>
    <definedName name="cf_invsec_cres">#REF!</definedName>
    <definedName name="cf_invsec_crmw">#REF!</definedName>
    <definedName name="cf_invsec_dadj">#REF!</definedName>
    <definedName name="cf_invsec_dcc">#REF!</definedName>
    <definedName name="cf_invsec_dccw">#REF!</definedName>
    <definedName name="cf_invsec_dcom">#REF!</definedName>
    <definedName name="cf_invsec_degw">#REF!</definedName>
    <definedName name="cf_invsec_deiw">#REF!</definedName>
    <definedName name="cf_invsec_denw">#REF!</definedName>
    <definedName name="cf_invsec_desi">#REF!</definedName>
    <definedName name="cf_invsec_dess">#REF!</definedName>
    <definedName name="cf_invsec_dfd">#REF!</definedName>
    <definedName name="cf_invsec_dnet">#REF!</definedName>
    <definedName name="cf_invsec_dpbg">#REF!</definedName>
    <definedName name="cf_invsec_dsol">#REF!</definedName>
    <definedName name="cf_invsec_elec">#REF!</definedName>
    <definedName name="cf_invsec_esvc">#REF!</definedName>
    <definedName name="cf_invsec_fnco">#REF!</definedName>
    <definedName name="cf_invsec_fsac">#REF!</definedName>
    <definedName name="cf_invsec_fser">#REF!</definedName>
    <definedName name="cf_invsec_fstp">#REF!</definedName>
    <definedName name="cf_invsec_gadd">#REF!</definedName>
    <definedName name="cf_invsec_gadi">#REF!</definedName>
    <definedName name="cf_invsec_govd">#REF!</definedName>
    <definedName name="cf_invsec_gove">#REF!</definedName>
    <definedName name="cf_invsec_nep">#REF!</definedName>
    <definedName name="cf_invsec_resm">#REF!</definedName>
    <definedName name="cf_invsec_sols">#REF!</definedName>
    <definedName name="cf_invsec_tam">#REF!</definedName>
    <definedName name="cf_invsec_tsc">#REF!</definedName>
    <definedName name="cf_invsec_vent">#REF!</definedName>
    <definedName name="cf_invsec_watr">#REF!</definedName>
    <definedName name="cf_invsec_west">#REF!</definedName>
    <definedName name="cf_joint_earn">#REF!</definedName>
    <definedName name="cf_ltd_iss">#REF!</definedName>
    <definedName name="cf_ltd_iss_CMDCC">#REF!</definedName>
    <definedName name="cf_ltd_iss_CMDEC">#REF!</definedName>
    <definedName name="cf_ltd_iss_CMDEG">#REF!</definedName>
    <definedName name="cf_ltd_iss_CMELE">#REF!</definedName>
    <definedName name="cf_ltd_iss_cres">#REF!</definedName>
    <definedName name="cf_ltd_iss_crmw">#REF!</definedName>
    <definedName name="cf_ltd_iss_dadj">#REF!</definedName>
    <definedName name="cf_ltd_iss_DCC">#REF!</definedName>
    <definedName name="cf_ltd_iss_dccw">#REF!</definedName>
    <definedName name="cf_ltd_iss_dcom">#REF!</definedName>
    <definedName name="cf_ltd_iss_debt">#REF!</definedName>
    <definedName name="cf_ltd_iss_degw">#REF!</definedName>
    <definedName name="cf_ltd_iss_deiw">#REF!</definedName>
    <definedName name="cf_ltd_iss_denw">#REF!</definedName>
    <definedName name="cf_ltd_iss_desi">#REF!</definedName>
    <definedName name="cf_ltd_iss_dess">#REF!</definedName>
    <definedName name="cf_ltd_iss_dfd">#REF!</definedName>
    <definedName name="cf_ltd_iss_dnet">#REF!</definedName>
    <definedName name="cf_ltd_iss_dpbg">#REF!</definedName>
    <definedName name="cf_ltd_iss_dsol">#REF!</definedName>
    <definedName name="cf_ltd_iss_elec">#REF!</definedName>
    <definedName name="cf_ltd_iss_esvc">#REF!</definedName>
    <definedName name="cf_ltd_iss_fnco">#REF!</definedName>
    <definedName name="cf_ltd_iss_fsac">#REF!</definedName>
    <definedName name="cf_ltd_iss_fser">#REF!</definedName>
    <definedName name="cf_ltd_iss_fstp">#REF!</definedName>
    <definedName name="cf_ltd_iss_gadd">#REF!</definedName>
    <definedName name="cf_ltd_iss_gadi">#REF!</definedName>
    <definedName name="cf_ltd_iss_govd">#REF!</definedName>
    <definedName name="cf_ltd_iss_gove">#REF!</definedName>
    <definedName name="cf_ltd_iss_inco">#REF!</definedName>
    <definedName name="cf_ltd_iss_inco_esvc">#REF!</definedName>
    <definedName name="cf_ltd_iss_nep">#REF!</definedName>
    <definedName name="cf_ltd_iss_resm">#REF!</definedName>
    <definedName name="cf_ltd_iss_sols">#REF!</definedName>
    <definedName name="cf_ltd_iss_tam">#REF!</definedName>
    <definedName name="cf_ltd_iss_tsc">#REF!</definedName>
    <definedName name="cf_ltd_iss_vent">#REF!</definedName>
    <definedName name="cf_ltd_iss_watr">#REF!</definedName>
    <definedName name="cf_ltd_iss_west">#REF!</definedName>
    <definedName name="cf_maint_capx">#REF!</definedName>
    <definedName name="cf_maint_capx_adcc">#REF!</definedName>
    <definedName name="cf_maint_capx_adj">#REF!</definedName>
    <definedName name="cf_maint_capx_adpb">#REF!</definedName>
    <definedName name="cf_maint_capx_CM1DC">#REF!</definedName>
    <definedName name="cf_maint_capx_CM1DE">#REF!</definedName>
    <definedName name="cf_maint_capx_CM1EL">#REF!</definedName>
    <definedName name="cf_maint_capx_CM4DC">#REF!</definedName>
    <definedName name="cf_maint_capx_CM4DE">#REF!</definedName>
    <definedName name="cf_maint_capx_CM4EL">#REF!</definedName>
    <definedName name="cf_maint_capx_CMDCC">#REF!</definedName>
    <definedName name="cf_maint_capx_CMDEC">#REF!</definedName>
    <definedName name="cf_maint_capx_CMDEG">#REF!</definedName>
    <definedName name="cf_maint_capx_CMELE">#REF!</definedName>
    <definedName name="cf_maint_capx_cres">#REF!</definedName>
    <definedName name="cf_maint_capx_crmw">#REF!</definedName>
    <definedName name="cf_maint_capx_dadj">#REF!</definedName>
    <definedName name="cf_maint_capx_dcc">#REF!</definedName>
    <definedName name="cf_maint_capx_dccw">#REF!</definedName>
    <definedName name="cf_maint_capx_dcom">#REF!</definedName>
    <definedName name="cf_maint_capx_degw">#REF!</definedName>
    <definedName name="cf_maint_capx_deiw">#REF!</definedName>
    <definedName name="cf_maint_capx_denw">#REF!</definedName>
    <definedName name="cf_maint_capx_desi">#REF!</definedName>
    <definedName name="cf_maint_capx_dess">#REF!</definedName>
    <definedName name="cf_maint_capx_dfd">#REF!</definedName>
    <definedName name="cf_maint_capx_dnet">#REF!</definedName>
    <definedName name="cf_maint_capx_dpbg">#REF!</definedName>
    <definedName name="cf_maint_capx_dsol">#REF!</definedName>
    <definedName name="cf_maint_capx_elec">#REF!</definedName>
    <definedName name="cf_maint_capx_esvc">#REF!</definedName>
    <definedName name="cf_maint_capx_etrn">#REF!</definedName>
    <definedName name="cf_maint_capx_fnco">#REF!</definedName>
    <definedName name="cf_maint_capx_fsac">#REF!</definedName>
    <definedName name="cf_maint_capx_fser">#REF!</definedName>
    <definedName name="cf_maint_capx_fstp">#REF!</definedName>
    <definedName name="cf_maint_capx_gadd">#REF!</definedName>
    <definedName name="cf_maint_capx_gadi">#REF!</definedName>
    <definedName name="cf_maint_capx_govd">#REF!</definedName>
    <definedName name="cf_maint_capx_gove">#REF!</definedName>
    <definedName name="cf_maint_capx_gross">#REF!</definedName>
    <definedName name="cf_maint_capx_iden">#REF!</definedName>
    <definedName name="cf_maint_capx_iden_cres">#REF!</definedName>
    <definedName name="cf_maint_capx_iden_crmw">#REF!</definedName>
    <definedName name="cf_maint_capx_iden_dadj">#REF!</definedName>
    <definedName name="cf_maint_capx_iden_dcc">#REF!</definedName>
    <definedName name="cf_maint_capx_iden_dccw">#REF!</definedName>
    <definedName name="cf_maint_capx_iden_dcom">#REF!</definedName>
    <definedName name="cf_maint_capx_iden_degw">#REF!</definedName>
    <definedName name="cf_maint_capx_iden_deiw">#REF!</definedName>
    <definedName name="cf_maint_capx_iden_denw">#REF!</definedName>
    <definedName name="cf_maint_capx_iden_desi">#REF!</definedName>
    <definedName name="cf_maint_capx_iden_dess">#REF!</definedName>
    <definedName name="cf_maint_capx_iden_dfd">#REF!</definedName>
    <definedName name="cf_maint_capx_iden_dnet">#REF!</definedName>
    <definedName name="cf_maint_capx_iden_dpbg">#REF!</definedName>
    <definedName name="cf_maint_capx_iden_dsol">#REF!</definedName>
    <definedName name="cf_maint_capx_iden_elec">#REF!</definedName>
    <definedName name="cf_maint_capx_iden_esvc">#REF!</definedName>
    <definedName name="cf_maint_capx_iden_fnco">#REF!</definedName>
    <definedName name="cf_maint_capx_iden_fsac">#REF!</definedName>
    <definedName name="cf_maint_capx_iden_fser">#REF!</definedName>
    <definedName name="cf_maint_capx_iden_fstp">#REF!</definedName>
    <definedName name="cf_maint_capx_iden_gadd">#REF!</definedName>
    <definedName name="cf_maint_capx_iden_gadi">#REF!</definedName>
    <definedName name="cf_maint_capx_iden_govd">#REF!</definedName>
    <definedName name="cf_maint_capx_iden_gove">#REF!</definedName>
    <definedName name="cf_maint_capx_iden_nep">#REF!</definedName>
    <definedName name="cf_maint_capx_iden_resm">#REF!</definedName>
    <definedName name="cf_maint_capx_iden_sols">#REF!</definedName>
    <definedName name="cf_maint_capx_iden_tam">#REF!</definedName>
    <definedName name="cf_maint_capx_iden_tsc">#REF!</definedName>
    <definedName name="cf_maint_capx_iden_vent">#REF!</definedName>
    <definedName name="cf_maint_capx_iden_watr">#REF!</definedName>
    <definedName name="cf_maint_capx_iden_west">#REF!</definedName>
    <definedName name="cf_maint_capx_nep">#REF!</definedName>
    <definedName name="cf_maint_capx_net">#REF!</definedName>
    <definedName name="cf_maint_capx_net_minit">#REF!</definedName>
    <definedName name="cf_maint_capx_resm">#REF!</definedName>
    <definedName name="cf_maint_capx_sols">#REF!</definedName>
    <definedName name="cf_maint_capx_tam">#REF!</definedName>
    <definedName name="cf_maint_capx_tsc">#REF!</definedName>
    <definedName name="cf_maint_capx_uniden">#REF!</definedName>
    <definedName name="cf_maint_capx_vent">#REF!</definedName>
    <definedName name="cf_maint_capx_watr">#REF!</definedName>
    <definedName name="cf_maint_capx_west">#REF!</definedName>
    <definedName name="cf_minint_dist_CM1DC">#REF!</definedName>
    <definedName name="cf_minint_dist_CM1DE">#REF!</definedName>
    <definedName name="cf_minint_dist_CM1EL">#REF!</definedName>
    <definedName name="cf_minint_dist_CM4DC">#REF!</definedName>
    <definedName name="cf_minint_dist_CM4DE">#REF!</definedName>
    <definedName name="cf_minint_dist_CM4EL">#REF!</definedName>
    <definedName name="cf_minint_dist_CMDCC">#REF!</definedName>
    <definedName name="cf_minint_dist_CMDEC">#REF!</definedName>
    <definedName name="cf_minint_dist_CMDEG">#REF!</definedName>
    <definedName name="cf_minint_dist_CMELE">#REF!</definedName>
    <definedName name="cf_minint_dist_cres">#REF!</definedName>
    <definedName name="cf_minint_dist_crmw">#REF!</definedName>
    <definedName name="cf_minint_dist_dcc">#REF!</definedName>
    <definedName name="cf_minint_dist_dccw">#REF!</definedName>
    <definedName name="cf_minint_dist_dcom">#REF!</definedName>
    <definedName name="cf_minint_dist_desi">#REF!</definedName>
    <definedName name="cf_minint_dist_dfd">#REF!</definedName>
    <definedName name="cf_minint_dist_dnet">#REF!</definedName>
    <definedName name="cf_minint_dist_dpbg">#REF!</definedName>
    <definedName name="cf_minint_dist_dsol">#REF!</definedName>
    <definedName name="cf_minint_dist_elec">#REF!</definedName>
    <definedName name="cf_minint_dist_esvc">#REF!</definedName>
    <definedName name="cf_minint_dist_fnco">#REF!</definedName>
    <definedName name="cf_minint_dist_fsac">#REF!</definedName>
    <definedName name="cf_minint_dist_fstp">#REF!</definedName>
    <definedName name="cf_minint_dist_gadd">#REF!</definedName>
    <definedName name="cf_minint_dist_gadi">#REF!</definedName>
    <definedName name="cf_minint_dist_govd">#REF!</definedName>
    <definedName name="cf_minint_dist_gove">#REF!</definedName>
    <definedName name="cf_minint_dist_nep">#REF!</definedName>
    <definedName name="cf_minint_dist_resm">#REF!</definedName>
    <definedName name="cf_minint_dist_tam">#REF!</definedName>
    <definedName name="cf_minint_dist_tsc">#REF!</definedName>
    <definedName name="cf_minint_dist_vent">#REF!</definedName>
    <definedName name="cf_net_proceeds">#REF!</definedName>
    <definedName name="cf_oper_CMDCC">#REF!</definedName>
    <definedName name="cf_oper_CMDEC">#REF!</definedName>
    <definedName name="cf_oper_CMDEG">#REF!</definedName>
    <definedName name="cf_oper_CMELE">#REF!</definedName>
    <definedName name="cf_oper_cres">#REF!</definedName>
    <definedName name="cf_oper_crmw">#REF!</definedName>
    <definedName name="cf_oper_dadj">#REF!</definedName>
    <definedName name="cf_oper_DCC">#REF!</definedName>
    <definedName name="cf_oper_dccw">#REF!</definedName>
    <definedName name="cf_oper_dcom">#REF!</definedName>
    <definedName name="cf_oper_degw">#REF!</definedName>
    <definedName name="cf_oper_deiw">#REF!</definedName>
    <definedName name="cf_oper_denw">#REF!</definedName>
    <definedName name="cf_oper_desi">#REF!</definedName>
    <definedName name="cf_oper_dess">#REF!</definedName>
    <definedName name="cf_oper_dfd">#REF!</definedName>
    <definedName name="cf_oper_dnet">#REF!</definedName>
    <definedName name="cf_oper_dpbg">#REF!</definedName>
    <definedName name="cf_oper_dsol">#REF!</definedName>
    <definedName name="cf_oper_elec">#REF!</definedName>
    <definedName name="cf_oper_esvc">#REF!</definedName>
    <definedName name="cf_oper_fnco">#REF!</definedName>
    <definedName name="cf_oper_fsac">#REF!</definedName>
    <definedName name="cf_oper_fser">#REF!</definedName>
    <definedName name="cf_oper_fstp">#REF!</definedName>
    <definedName name="cf_oper_gadd">#REF!</definedName>
    <definedName name="cf_oper_gadi">#REF!</definedName>
    <definedName name="cf_oper_govd">#REF!</definedName>
    <definedName name="cf_oper_gove">#REF!</definedName>
    <definedName name="cf_oper_nep">#REF!</definedName>
    <definedName name="cf_oper_resm">#REF!</definedName>
    <definedName name="cf_oper_sols">#REF!</definedName>
    <definedName name="cf_oper_tam">#REF!</definedName>
    <definedName name="cf_oper_tsc">#REF!</definedName>
    <definedName name="cf_oper_vent">#REF!</definedName>
    <definedName name="cf_oper_watr">#REF!</definedName>
    <definedName name="cf_oper_west">#REF!</definedName>
    <definedName name="cf_oth">#REF!</definedName>
    <definedName name="cf_oth_asset_loss">#REF!</definedName>
    <definedName name="cf_oth_invest_CM1DC">#REF!</definedName>
    <definedName name="cf_oth_invest_CM1DE">#REF!</definedName>
    <definedName name="cf_oth_invest_CM1EL">#REF!</definedName>
    <definedName name="cf_oth_invest_CM4DC">#REF!</definedName>
    <definedName name="cf_oth_invest_CM4DE">#REF!</definedName>
    <definedName name="cf_oth_invest_CM4EL">#REF!</definedName>
    <definedName name="cf_oth_invest_CMDCC">#REF!</definedName>
    <definedName name="cf_oth_invest_CMDEC">#REF!</definedName>
    <definedName name="cf_oth_invest_CMDEG">#REF!</definedName>
    <definedName name="cf_oth_invest_CMELE">#REF!</definedName>
    <definedName name="cf_oth_invest_cres">#REF!</definedName>
    <definedName name="cf_oth_invest_crmw">#REF!</definedName>
    <definedName name="cf_oth_invest_dcc">#REF!</definedName>
    <definedName name="cf_oth_invest_dccw">#REF!</definedName>
    <definedName name="cf_oth_invest_dcom">#REF!</definedName>
    <definedName name="cf_oth_invest_desi">#REF!</definedName>
    <definedName name="cf_oth_invest_dfd">#REF!</definedName>
    <definedName name="cf_oth_invest_dnet">#REF!</definedName>
    <definedName name="cf_oth_invest_dpbg">#REF!</definedName>
    <definedName name="cf_oth_invest_dsol">#REF!</definedName>
    <definedName name="cf_oth_invest_elec">#REF!</definedName>
    <definedName name="cf_oth_invest_esvc">#REF!</definedName>
    <definedName name="cf_oth_invest_fnco">#REF!</definedName>
    <definedName name="cf_oth_invest_fsac">#REF!</definedName>
    <definedName name="cf_oth_invest_fstp">#REF!</definedName>
    <definedName name="cf_oth_invest_gadd">#REF!</definedName>
    <definedName name="cf_oth_invest_gadi">#REF!</definedName>
    <definedName name="cf_oth_invest_govd">#REF!</definedName>
    <definedName name="cf_oth_invest_gove">#REF!</definedName>
    <definedName name="cf_oth_invest_nep">#REF!</definedName>
    <definedName name="cf_oth_invest_resm">#REF!</definedName>
    <definedName name="cf_oth_invest_tam">#REF!</definedName>
    <definedName name="cf_oth_invest_tsc">#REF!</definedName>
    <definedName name="cf_oth_invest_vent">#REF!</definedName>
    <definedName name="cf_otherinv">#REF!</definedName>
    <definedName name="cf_pfin_iss_CMDCC">#REF!</definedName>
    <definedName name="cf_pfin_iss_CMDEC">#REF!</definedName>
    <definedName name="cf_pfin_iss_CMDEG">#REF!</definedName>
    <definedName name="cf_pfin_iss_CMELE">#REF!</definedName>
    <definedName name="cf_pfs_div_CMDCC">#REF!</definedName>
    <definedName name="cf_pfs_div_CMDEC">#REF!</definedName>
    <definedName name="cf_pfs_div_CMDEG">#REF!</definedName>
    <definedName name="cf_pfs_div_CMELE">#REF!</definedName>
    <definedName name="cf_pfs_div_cres">#REF!</definedName>
    <definedName name="cf_pfs_div_crmw">#REF!</definedName>
    <definedName name="cf_pfs_div_dadj">#REF!</definedName>
    <definedName name="cf_pfs_div_dcc">#REF!</definedName>
    <definedName name="cf_pfs_div_dccw">#REF!</definedName>
    <definedName name="cf_pfs_div_dcom">#REF!</definedName>
    <definedName name="cf_pfs_div_degw">#REF!</definedName>
    <definedName name="cf_pfs_div_deiw">#REF!</definedName>
    <definedName name="cf_pfs_div_denw">#REF!</definedName>
    <definedName name="cf_pfs_div_desi">#REF!</definedName>
    <definedName name="cf_pfs_div_dess">#REF!</definedName>
    <definedName name="cf_pfs_div_dfd">#REF!</definedName>
    <definedName name="cf_pfs_div_dnet">#REF!</definedName>
    <definedName name="cf_pfs_div_dpbg">#REF!</definedName>
    <definedName name="cf_pfs_div_dsol">#REF!</definedName>
    <definedName name="cf_pfs_div_elec">#REF!</definedName>
    <definedName name="cf_pfs_div_esvc">#REF!</definedName>
    <definedName name="cf_pfs_div_fnco">#REF!</definedName>
    <definedName name="cf_pfs_div_fsac">#REF!</definedName>
    <definedName name="cf_pfs_div_fser">#REF!</definedName>
    <definedName name="cf_pfs_div_fstp">#REF!</definedName>
    <definedName name="cf_pfs_div_gadd">#REF!</definedName>
    <definedName name="cf_pfs_div_gadi">#REF!</definedName>
    <definedName name="cf_pfs_div_govd">#REF!</definedName>
    <definedName name="cf_pfs_div_gove">#REF!</definedName>
    <definedName name="cf_pfs_div_nep">#REF!</definedName>
    <definedName name="cf_pfs_div_resm">#REF!</definedName>
    <definedName name="cf_pfs_div_sols">#REF!</definedName>
    <definedName name="cf_pfs_div_tam">#REF!</definedName>
    <definedName name="cf_pfs_div_tsc">#REF!</definedName>
    <definedName name="cf_pfs_div_vent">#REF!</definedName>
    <definedName name="cf_pfs_div_watr">#REF!</definedName>
    <definedName name="cf_pfs_div_west">#REF!</definedName>
    <definedName name="cf_prefinance_CMDCC">#REF!</definedName>
    <definedName name="cf_prefinance_CMDEC">#REF!</definedName>
    <definedName name="cf_prefinance_CMDEG">#REF!</definedName>
    <definedName name="cf_prefinance_CMELE">#REF!</definedName>
    <definedName name="cf_quip_iss_CMDCC">#REF!</definedName>
    <definedName name="cf_quip_iss_CMDEC">#REF!</definedName>
    <definedName name="cf_quip_iss_CMDEG">#REF!</definedName>
    <definedName name="cf_quip_iss_CMELE">#REF!</definedName>
    <definedName name="cf_quip_iss_DCC">#REF!</definedName>
    <definedName name="cf_quip_iss_dpbg">#REF!</definedName>
    <definedName name="cf_quip_iss_nep">#REF!</definedName>
    <definedName name="cf_stb_iss">#REF!</definedName>
    <definedName name="cf_stb_iss_CMDCC">#REF!</definedName>
    <definedName name="cf_stb_iss_CMDEC">#REF!</definedName>
    <definedName name="cf_stb_iss_CMDEG">#REF!</definedName>
    <definedName name="cf_stb_iss_CMELE">#REF!</definedName>
    <definedName name="cf_stb_iss_cres">#REF!</definedName>
    <definedName name="cf_stb_iss_crmw">#REF!</definedName>
    <definedName name="cf_stb_iss_dadj">#REF!</definedName>
    <definedName name="cf_stb_iss_DCC">#REF!</definedName>
    <definedName name="cf_stb_iss_dccw">#REF!</definedName>
    <definedName name="cf_stb_iss_dcom">#REF!</definedName>
    <definedName name="cf_stb_iss_degw">#REF!</definedName>
    <definedName name="cf_stb_iss_deiw">#REF!</definedName>
    <definedName name="cf_stb_iss_denw">#REF!</definedName>
    <definedName name="cf_stb_iss_desi">#REF!</definedName>
    <definedName name="cf_stb_iss_dess">#REF!</definedName>
    <definedName name="cf_stb_iss_dfd">#REF!</definedName>
    <definedName name="cf_stb_iss_dnet">#REF!</definedName>
    <definedName name="cf_stb_iss_dpbg">#REF!</definedName>
    <definedName name="cf_stb_iss_dsol">#REF!</definedName>
    <definedName name="cf_stb_iss_elec">#REF!</definedName>
    <definedName name="cf_stb_iss_esvc">#REF!</definedName>
    <definedName name="cf_stb_iss_fnco">#REF!</definedName>
    <definedName name="cf_stb_iss_fsac">#REF!</definedName>
    <definedName name="cf_stb_iss_fser">#REF!</definedName>
    <definedName name="cf_stb_iss_fstp">#REF!</definedName>
    <definedName name="cf_stb_iss_gadd">#REF!</definedName>
    <definedName name="cf_stb_iss_gadi">#REF!</definedName>
    <definedName name="cf_stb_iss_govd">#REF!</definedName>
    <definedName name="cf_stb_iss_gove">#REF!</definedName>
    <definedName name="cf_stb_iss_nep">#REF!</definedName>
    <definedName name="cf_stb_iss_resm">#REF!</definedName>
    <definedName name="cf_stb_iss_sols">#REF!</definedName>
    <definedName name="cf_stb_iss_tam">#REF!</definedName>
    <definedName name="cf_stb_iss_tsc">#REF!</definedName>
    <definedName name="cf_stb_iss_vent">#REF!</definedName>
    <definedName name="cf_stb_iss_watr">#REF!</definedName>
    <definedName name="cf_stb_iss_west">#REF!</definedName>
    <definedName name="cf_subs_div">#REF!</definedName>
    <definedName name="cf_subs_earn">#REF!</definedName>
    <definedName name="cf_subs_invest">#REF!</definedName>
    <definedName name="cf_tot_ret">#REF!</definedName>
    <definedName name="cf_tot_ret_CMDCC">#REF!</definedName>
    <definedName name="cf_tot_ret_CMDEC">#REF!</definedName>
    <definedName name="cf_tot_ret_CMDEG">#REF!</definedName>
    <definedName name="cf_tot_ret_CMELE">#REF!</definedName>
    <definedName name="cf_tot_ret_cres">#REF!</definedName>
    <definedName name="cf_tot_ret_crmw">#REF!</definedName>
    <definedName name="cf_tot_ret_dadj">#REF!</definedName>
    <definedName name="cf_tot_ret_dcc">#REF!</definedName>
    <definedName name="cf_tot_ret_dccw">#REF!</definedName>
    <definedName name="cf_tot_ret_dcom">#REF!</definedName>
    <definedName name="cf_tot_ret_degw">#REF!</definedName>
    <definedName name="cf_tot_ret_deiw">#REF!</definedName>
    <definedName name="cf_tot_ret_denw">#REF!</definedName>
    <definedName name="cf_tot_ret_desi">#REF!</definedName>
    <definedName name="cf_tot_ret_dess">#REF!</definedName>
    <definedName name="cf_tot_ret_dfd">#REF!</definedName>
    <definedName name="cf_tot_ret_div">#REF!</definedName>
    <definedName name="cf_tot_ret_dnet">#REF!</definedName>
    <definedName name="cf_tot_ret_dpbg">#REF!</definedName>
    <definedName name="cf_tot_ret_dsol">#REF!</definedName>
    <definedName name="cf_tot_ret_elec">#REF!</definedName>
    <definedName name="cf_tot_ret_esvc">#REF!</definedName>
    <definedName name="cf_tot_ret_fnco">#REF!</definedName>
    <definedName name="cf_tot_ret_fsac">#REF!</definedName>
    <definedName name="cf_tot_ret_fser">#REF!</definedName>
    <definedName name="cf_tot_ret_fstp">#REF!</definedName>
    <definedName name="cf_tot_ret_gadd">#REF!</definedName>
    <definedName name="cf_tot_ret_gadi">#REF!</definedName>
    <definedName name="cf_tot_ret_govd">#REF!</definedName>
    <definedName name="cf_tot_ret_gove">#REF!</definedName>
    <definedName name="cf_tot_ret_nep">#REF!</definedName>
    <definedName name="cf_tot_ret_resm">#REF!</definedName>
    <definedName name="cf_tot_ret_sols">#REF!</definedName>
    <definedName name="cf_tot_ret_tam">#REF!</definedName>
    <definedName name="cf_tot_ret_tsc">#REF!</definedName>
    <definedName name="cf_tot_ret_vent">#REF!</definedName>
    <definedName name="cf_tot_ret_watr">#REF!</definedName>
    <definedName name="cf_tot_ret_west">#REF!</definedName>
    <definedName name="cf_vfs_iss_CM1DC">#REF!</definedName>
    <definedName name="cf_vfs_iss_CM1DE">#REF!</definedName>
    <definedName name="cf_vfs_iss_CM1EL">#REF!</definedName>
    <definedName name="cf_vfs_iss_CM4EL">#REF!</definedName>
    <definedName name="cf_vfs_iss_CMDCC">#REF!</definedName>
    <definedName name="cf_vfs_iss_CMDEC">#REF!</definedName>
    <definedName name="cf_vfs_iss_CMDEG">#REF!</definedName>
    <definedName name="cf_vfs_iss_CMELE">#REF!</definedName>
    <definedName name="cf_vfs_iss_dpbg">#REF!</definedName>
    <definedName name="cf_vfs_iss_nep">#REF!</definedName>
    <definedName name="cf_wc">#REF!</definedName>
    <definedName name="cf_wc_minint_be">#REF!</definedName>
    <definedName name="cf_wc_minint_be_CM1DE">#REF!</definedName>
    <definedName name="cf_wc_minint_be_CM1EL">#REF!</definedName>
    <definedName name="cf_wc_minint_be_CM4DE">#REF!</definedName>
    <definedName name="cf_wc_minint_be_CM4EL">#REF!</definedName>
    <definedName name="cf_wc_minint_be_CMDCC">#REF!</definedName>
    <definedName name="cf_wc_minint_be_CMDEG">#REF!</definedName>
    <definedName name="cf_wc_minint_be_CMELE">#REF!</definedName>
    <definedName name="cf_wc_minint_be_cres">#REF!</definedName>
    <definedName name="cf_wc_minint_be_crmw">#REF!</definedName>
    <definedName name="cf_wc_minint_be_dadj">#REF!</definedName>
    <definedName name="cf_wc_minint_be_dcc">#REF!</definedName>
    <definedName name="cf_wc_minint_be_dccw">#REF!</definedName>
    <definedName name="cf_wc_minint_be_dcom">#REF!</definedName>
    <definedName name="cf_wc_minint_be_degw">#REF!</definedName>
    <definedName name="cf_wc_minint_be_deiw">#REF!</definedName>
    <definedName name="cf_wc_minint_be_denw">#REF!</definedName>
    <definedName name="cf_wc_minint_be_desi">#REF!</definedName>
    <definedName name="cf_wc_minint_be_dess">#REF!</definedName>
    <definedName name="cf_wc_minint_be_dfd">#REF!</definedName>
    <definedName name="cf_wc_minint_be_dnet">#REF!</definedName>
    <definedName name="cf_wc_minint_be_dpbg">#REF!</definedName>
    <definedName name="cf_wc_minint_be_dsol">#REF!</definedName>
    <definedName name="cf_wc_minint_be_elec">#REF!</definedName>
    <definedName name="cf_wc_minint_be_esvc">#REF!</definedName>
    <definedName name="cf_wc_minint_be_fnco">#REF!</definedName>
    <definedName name="cf_wc_minint_be_fsac">#REF!</definedName>
    <definedName name="cf_wc_minint_be_fser">#REF!</definedName>
    <definedName name="cf_wc_minint_be_fstp">#REF!</definedName>
    <definedName name="cf_wc_minint_be_gadd">#REF!</definedName>
    <definedName name="cf_wc_minint_be_gadi">#REF!</definedName>
    <definedName name="cf_wc_minint_be_govd">#REF!</definedName>
    <definedName name="cf_wc_minint_be_gove">#REF!</definedName>
    <definedName name="cf_wc_minint_be_nep">#REF!</definedName>
    <definedName name="cf_wc_minint_be_resm">#REF!</definedName>
    <definedName name="cf_wc_minint_be_sols">#REF!</definedName>
    <definedName name="cf_wc_minint_be_tam">#REF!</definedName>
    <definedName name="cf_wc_minint_be_tsc">#REF!</definedName>
    <definedName name="cf_wc_minint_be_vent">#REF!</definedName>
    <definedName name="cf_wc_minint_be_watr">#REF!</definedName>
    <definedName name="cf_wc_minint_be_west">#REF!</definedName>
    <definedName name="cf_wc_minint_maint">#REF!</definedName>
    <definedName name="cf_wc_minint_maint_CM1DE">#REF!</definedName>
    <definedName name="cf_wc_minint_maint_CM1EL">#REF!</definedName>
    <definedName name="cf_wc_minint_maint_CM4DE">#REF!</definedName>
    <definedName name="cf_wc_minint_maint_CM4EL">#REF!</definedName>
    <definedName name="cf_wc_minint_maint_CMDCC">#REF!</definedName>
    <definedName name="cf_wc_minint_maint_CMDEG">#REF!</definedName>
    <definedName name="cf_wc_minint_maint_CMELE">#REF!</definedName>
    <definedName name="cf_wc_minint_maint_cres">#REF!</definedName>
    <definedName name="cf_wc_minint_maint_crmw">#REF!</definedName>
    <definedName name="cf_wc_minint_maint_dadj">#REF!</definedName>
    <definedName name="cf_wc_minint_maint_dcc">#REF!</definedName>
    <definedName name="cf_wc_minint_maint_dccw">#REF!</definedName>
    <definedName name="cf_wc_minint_maint_dcom">#REF!</definedName>
    <definedName name="cf_wc_minint_maint_degw">#REF!</definedName>
    <definedName name="cf_wc_minint_maint_deiw">#REF!</definedName>
    <definedName name="cf_wc_minint_maint_denw">#REF!</definedName>
    <definedName name="cf_wc_minint_maint_desi">#REF!</definedName>
    <definedName name="cf_wc_minint_maint_dess">#REF!</definedName>
    <definedName name="cf_wc_minint_maint_dfd">#REF!</definedName>
    <definedName name="cf_wc_minint_maint_dnet">#REF!</definedName>
    <definedName name="cf_wc_minint_maint_dpbg">#REF!</definedName>
    <definedName name="cf_wc_minint_maint_dsol">#REF!</definedName>
    <definedName name="cf_wc_minint_maint_elec">#REF!</definedName>
    <definedName name="cf_wc_minint_maint_esvc">#REF!</definedName>
    <definedName name="cf_wc_minint_maint_fnco">#REF!</definedName>
    <definedName name="cf_wc_minint_maint_fsac">#REF!</definedName>
    <definedName name="cf_wc_minint_maint_fser">#REF!</definedName>
    <definedName name="cf_wc_minint_maint_fstp">#REF!</definedName>
    <definedName name="cf_wc_minint_maint_gadd">#REF!</definedName>
    <definedName name="cf_wc_minint_maint_gadi">#REF!</definedName>
    <definedName name="cf_wc_minint_maint_govd">#REF!</definedName>
    <definedName name="cf_wc_minint_maint_gove">#REF!</definedName>
    <definedName name="cf_wc_minint_maint_nep">#REF!</definedName>
    <definedName name="cf_wc_minint_maint_resm">#REF!</definedName>
    <definedName name="cf_wc_minint_maint_sols">#REF!</definedName>
    <definedName name="cf_wc_minint_maint_tam">#REF!</definedName>
    <definedName name="cf_wc_minint_maint_tsc">#REF!</definedName>
    <definedName name="cf_wc_minint_maint_vent">#REF!</definedName>
    <definedName name="cf_wc_minint_maint_watr">#REF!</definedName>
    <definedName name="cf_wc_minint_maint_west">#REF!</definedName>
    <definedName name="cf_wc_other">#REF!</definedName>
    <definedName name="CFB4Fin">#REF!</definedName>
    <definedName name="check">#REF!</definedName>
    <definedName name="Co_Name">#REF!</definedName>
    <definedName name="CODE">'[5]BASE PERIOD'!$C$11:$C$225</definedName>
    <definedName name="CodeF">'[5]FORECASTED PERIOD'!$C$11:$C$225</definedName>
    <definedName name="Combination" hidden="1">#REF!</definedName>
    <definedName name="COMBINE">'[2]Intangible (2)'!$R$11:$R$40</definedName>
    <definedName name="CommonE">'[10]SCH B-2.1'!$C$252</definedName>
    <definedName name="COMPANY">[5]LOGO!$B$5</definedName>
    <definedName name="composition">#REF!</definedName>
    <definedName name="COMPTAX">[6]LOGO!$C$27</definedName>
    <definedName name="CONTRA">'[11]108600C'!$E$14:$R$46</definedName>
    <definedName name="contract_list">[14]Ref_dat!$K$3:$K$13</definedName>
    <definedName name="contrib_margin_detail">#REF!</definedName>
    <definedName name="CORARO">'[11]1080155'!$A$16:$Q$37</definedName>
    <definedName name="CountDK104Records">COUNTIF(#REF!,"DE Carolinas")</definedName>
    <definedName name="counterparty_id">[14]Ref_dat!$B$3:$B$34</definedName>
    <definedName name="coversheet">[17]COVERSHEET!$A$1:$R$42</definedName>
    <definedName name="cp_jun_jun">#REF!</definedName>
    <definedName name="CPindex">[14]Ref_dat!$B$3:$C$34</definedName>
    <definedName name="cri_balance_sheet">#REF!</definedName>
    <definedName name="cur_alpha_month">'[18]Page 3'!$A$2</definedName>
    <definedName name="cur_year">'[18]Page 3'!$B$2</definedName>
    <definedName name="curmonth">#REF!</definedName>
    <definedName name="current_month">'[18]Page 5'!$C$1:$C$65536</definedName>
    <definedName name="CURYR">#REF!</definedName>
    <definedName name="D_1_INTADJ">[10]SCH_D2.19!$AC$94</definedName>
    <definedName name="dap_calc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Data">[5]LOGO!$B$12</definedName>
    <definedName name="DataB">[5]LOGO!$B$14</definedName>
    <definedName name="DataF">[5]LOGO!$B$13</definedName>
    <definedName name="Day">'[19]Date Table'!$A$2</definedName>
    <definedName name="DB_BS">#REF!</definedName>
    <definedName name="DB_CF">#REF!</definedName>
    <definedName name="DB_ELIM">#REF!</definedName>
    <definedName name="DB_IS">#REF!</definedName>
    <definedName name="db_op">#REF!</definedName>
    <definedName name="db_roce">#REF!</definedName>
    <definedName name="db_sva">#REF!</definedName>
    <definedName name="dccdebt">#REF!</definedName>
    <definedName name="DCI_CUR_RPT">[20]DCI_ESTI_IS!#REF!</definedName>
    <definedName name="DCI_PRIOR_ACT">[20]DCI_ESTI_IS!#REF!</definedName>
    <definedName name="DCI_PRIOR_RPT">[20]DCI_ESTI_IS!#REF!</definedName>
    <definedName name="DCPS_balance_sheet">[20]DCPS_ESTI_IS!#REF!</definedName>
    <definedName name="DCPS_CUR_RPT">[20]DCPS_ESTI_IS!#REF!</definedName>
    <definedName name="DCPS_PRIOR_ACT">[20]DCPS_ESTI_IS!#REF!</definedName>
    <definedName name="DCPS_PRIOR_RPT">[20]DCPS_ESTI_IS!#REF!</definedName>
    <definedName name="debt">'[21]Debt Detail'!#REF!</definedName>
    <definedName name="debtdetailpg1_DEC">#REF!</definedName>
    <definedName name="debtdetailpg2_PEC">'[22]Debt Detail'!#REF!</definedName>
    <definedName name="debtdetailpg3_DCC">#REF!</definedName>
    <definedName name="Dec_Y1">#REF!</definedName>
    <definedName name="Dec_Y2">#REF!</definedName>
    <definedName name="Dec_Y3">#REF!</definedName>
    <definedName name="decdebt">#REF!</definedName>
    <definedName name="December">#REF!</definedName>
    <definedName name="December_recon">#REF!</definedName>
    <definedName name="deg_balance_sheet">#REF!</definedName>
    <definedName name="DEG_CUR_EST">#REF!</definedName>
    <definedName name="DEG_CUR_RPT">#REF!</definedName>
    <definedName name="deg_income_statement">#REF!</definedName>
    <definedName name="DEG_PRIOR_ACT">#REF!</definedName>
    <definedName name="DEG_PRIOR_RPT">#REF!</definedName>
    <definedName name="deg_rev_cost">#REF!</definedName>
    <definedName name="DEK" hidden="1">{"Macro Table",#N/A,FALSE,"Range Name Locations"}</definedName>
    <definedName name="depr_amort_detail">#REF!</definedName>
    <definedName name="Depr_Balance">'[2]DOWN DEPR. BAL'!$A$1:$E$500</definedName>
    <definedName name="DEPT">[5]LOGO!$B$9</definedName>
    <definedName name="DES">#REF!</definedName>
    <definedName name="des_balance_sheet">'[20]DE&amp;S_ESTI_IS'!#REF!</definedName>
    <definedName name="DES_CUR_EST">#REF!</definedName>
    <definedName name="DES_CUR_RPT">'[20]DE&amp;S_ESTI_IS'!#REF!</definedName>
    <definedName name="des_income_statement">#REF!</definedName>
    <definedName name="DES_PRIOR_ACT">'[20]DE&amp;S_ESTI_IS'!#REF!</definedName>
    <definedName name="DES_PRIOR_RPT">'[20]DE&amp;S_ESTI_IS'!#REF!</definedName>
    <definedName name="DES_rev_cost">#REF!</definedName>
    <definedName name="Description">#REF!</definedName>
    <definedName name="DFD_CUR_RPT">[20]DFD_ESTI_IS!#REF!</definedName>
    <definedName name="DFD_PRIOR_ACT">[20]DFD_ESTI_IS!#REF!</definedName>
    <definedName name="DFD_PRIOR_RPT">[20]DFD_ESTI_IS!#REF!</definedName>
    <definedName name="DIFF">'[11]1087000'!$D$14:$Q$37</definedName>
    <definedName name="DK104_ccnc">OFFSET(#REF!,0,0,CountDK104Records,1)</definedName>
    <definedName name="DK104_depr_summary2">OFFSET(#REF!,0,0,CountDK104Records,1)</definedName>
    <definedName name="dkdkdk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TS">#REF!</definedName>
    <definedName name="Duke_Energy_Natural_Gas_Corp___Co._10049">#REF!</definedName>
    <definedName name="Duke_Power">#REF!</definedName>
    <definedName name="earnings_pgs_print">#REF!</definedName>
    <definedName name="ElecNetBookValue">[6]SCH_D2.37!#REF!</definedName>
    <definedName name="ElecNetBookValueComm">[6]SCH_D2.37!#REF!</definedName>
    <definedName name="ElecNetBookValueDist">[6]SCH_D2.37!#REF!</definedName>
    <definedName name="ElecNetBookValueGen">[6]SCH_D2.37!#REF!</definedName>
    <definedName name="ElecNetBookValueProd">[6]SCH_D2.37!#REF!</definedName>
    <definedName name="ElecNetBookValueTrans">[6]SCH_D2.37!#REF!</definedName>
    <definedName name="End_of_Data_Range_DB_ROCE">#REF!</definedName>
    <definedName name="enddate">[14]Ref_dat!$L$17</definedName>
    <definedName name="EnergyTradingReport">#REF!</definedName>
    <definedName name="EnergyTradingReportAndHeader">#REF!</definedName>
    <definedName name="ep_ep_CM4DE">#REF!</definedName>
    <definedName name="ep_ep_CMDEC">#REF!</definedName>
    <definedName name="ep_ep_cres">#REF!</definedName>
    <definedName name="ep_ep_crmw">#REF!</definedName>
    <definedName name="ep_ep_dcc">#REF!</definedName>
    <definedName name="ep_ep_dccw">#REF!</definedName>
    <definedName name="ep_ep_dcom">#REF!</definedName>
    <definedName name="ep_ep_desi">#REF!</definedName>
    <definedName name="ep_ep_dfd">#REF!</definedName>
    <definedName name="ep_ep_dnet">#REF!</definedName>
    <definedName name="ep_ep_dpbg">#REF!</definedName>
    <definedName name="ep_ep_dsol">#REF!</definedName>
    <definedName name="ep_ep_elec">#REF!</definedName>
    <definedName name="ep_ep_esvc">#REF!</definedName>
    <definedName name="ep_ep_fnco">#REF!</definedName>
    <definedName name="ep_ep_fsac">#REF!</definedName>
    <definedName name="ep_ep_fstp">#REF!</definedName>
    <definedName name="ep_ep_gadd">#REF!</definedName>
    <definedName name="ep_ep_gadi">#REF!</definedName>
    <definedName name="ep_ep_govd">#REF!</definedName>
    <definedName name="ep_ep_gove">#REF!</definedName>
    <definedName name="ep_ep_nep">#REF!</definedName>
    <definedName name="ep_ep_resm">#REF!</definedName>
    <definedName name="ep_ep_tam">#REF!</definedName>
    <definedName name="ep_ep_tsc">#REF!</definedName>
    <definedName name="ep_ep_vent">#REF!</definedName>
    <definedName name="ERBR_BP">'[23]RB vs Cap DR-01-015 Pg3'!$J$57</definedName>
    <definedName name="ERBR_FP">'[23]RB vs Cap FP 16(6)(f) Page 3'!$J$56</definedName>
    <definedName name="ERTY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EssSamplingValue">100</definedName>
    <definedName name="Estimated_Qualified_Fund_earnings">#REF!</definedName>
    <definedName name="Estimated_Taxes">[24]Decommissioning!#REF!</definedName>
    <definedName name="ExpGRCF">[6]SCH_H!$I$81</definedName>
    <definedName name="facilities">#REF!</definedName>
    <definedName name="FAV">#REF!</definedName>
    <definedName name="fbroker_id">[14]Ref_dat!$I$3:$I$8</definedName>
    <definedName name="fdates">[14]Ref_dat!$K$3:$L$15</definedName>
    <definedName name="Feb_Y1">#REF!</definedName>
    <definedName name="Feb_Y2">#REF!</definedName>
    <definedName name="Feb_Y3">#REF!</definedName>
    <definedName name="February">#REF!</definedName>
    <definedName name="February_recon">#REF!</definedName>
    <definedName name="FERC_AccumDepr">'[25]B3_Pivot of DK 109'!$F$45:$I$70</definedName>
    <definedName name="FERC_PlantInService">'[25]B3_Pivot of DK 109'!$A$45:$D$70</definedName>
    <definedName name="FERCBP">'[5]BASE PERIOD'!$D$11:$D$225</definedName>
    <definedName name="FERCFP">'[5]FORECASTED PERIOD'!$D$11:$D$225</definedName>
    <definedName name="FERCPP">'[13]PRIOR PERIOD'!$D$12:$D$214</definedName>
    <definedName name="fieldinput">#REF!</definedName>
    <definedName name="filepathinput">#REF!</definedName>
    <definedName name="financ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factor">'[18]Page 3'!$F$2</definedName>
    <definedName name="first_adte">[14]Input!$B$10</definedName>
    <definedName name="first_date">#REF!</definedName>
    <definedName name="firstqtr">'[26]IR Earnings Drivers (QTR)'!$A$1:$Q$121</definedName>
    <definedName name="FIT">[5]LOGO!$C$25</definedName>
    <definedName name="fn_ltd_off_bs_CMDCC">#REF!</definedName>
    <definedName name="fn_ltd_off_bs_CMDEC">#REF!</definedName>
    <definedName name="fn_ltd_off_bs_CMDEG">#REF!</definedName>
    <definedName name="fn_ltd_off_bs_CMELE">#REF!</definedName>
    <definedName name="fn_quips_CMDCC">#REF!</definedName>
    <definedName name="fn_quips_CMDEC">#REF!</definedName>
    <definedName name="fn_quips_CMDEG">#REF!</definedName>
    <definedName name="fn_quips_CMELE">#REF!</definedName>
    <definedName name="Forecast">[5]LOGO!$B$11</definedName>
    <definedName name="Forecast1">'[5]FORECASTED PERIOD'!$F$11:$F$225</definedName>
    <definedName name="Forecast10">'[5]FORECASTED PERIOD'!$O$11:$O$225</definedName>
    <definedName name="Forecast11">'[5]FORECASTED PERIOD'!$P$11:$P$225</definedName>
    <definedName name="Forecast12">'[5]FORECASTED PERIOD'!$Q$11:$Q$225</definedName>
    <definedName name="Forecast2">'[5]FORECASTED PERIOD'!$G$11:$G$225</definedName>
    <definedName name="Forecast3">'[5]FORECASTED PERIOD'!$H$11:$H$225</definedName>
    <definedName name="forecast4">'[5]FORECASTED PERIOD'!$I$11:$I$225</definedName>
    <definedName name="Forecast5">'[5]FORECASTED PERIOD'!$J$11:$J$225</definedName>
    <definedName name="Forecast6">'[5]FORECASTED PERIOD'!$K$11:$K$225</definedName>
    <definedName name="Forecast7">'[5]FORECASTED PERIOD'!$L$11:$L$225</definedName>
    <definedName name="Forecast8">'[5]FORECASTED PERIOD'!$M$11:$M$225</definedName>
    <definedName name="Forecast9">'[5]FORECASTED PERIOD'!$N$11:$N$225</definedName>
    <definedName name="four_three_last">'[18]Page 5'!$B$1:$E$65536</definedName>
    <definedName name="FPC">#REF!</definedName>
    <definedName name="FPERIOD">'[5]FORECASTED PERIOD'!$A$11:$Q$225</definedName>
    <definedName name="FPrev1">'[5]FP Rev by Product'!$G$12:$G$70</definedName>
    <definedName name="FPrev10">'[5]FP Rev by Product'!$P$12:$P$70</definedName>
    <definedName name="FPrev11">'[5]FP Rev by Product'!$Q$12:$Q$70</definedName>
    <definedName name="FPrev12">'[5]FP Rev by Product'!$R$12:$R$70</definedName>
    <definedName name="FPrev2">'[5]FP Rev by Product'!$H$12:$H$70</definedName>
    <definedName name="FPrev3">'[5]FP Rev by Product'!$I$12:$I$70</definedName>
    <definedName name="FPrev4">'[5]FP Rev by Product'!$J$12:$J$70</definedName>
    <definedName name="FPrev5">'[5]FP Rev by Product'!$K$12:$K$70</definedName>
    <definedName name="FPrev6">'[5]FP Rev by Product'!$L$12:$L$70</definedName>
    <definedName name="FPrev7">'[5]FP Rev by Product'!$M$12:$M$70</definedName>
    <definedName name="FPrev8">'[5]FP Rev by Product'!$N$12:$N$70</definedName>
    <definedName name="FPrev9">'[5]FP Rev by Product'!$O$12:$O$70</definedName>
    <definedName name="FPrevAcct">'[5]FP Rev by Product'!$A$12:$A$70</definedName>
    <definedName name="FPrevProd">'[5]FP Rev by Product'!$D$12:$D$70</definedName>
    <definedName name="FPrevTotal">'[6]FP Rev by Product'!$F$12:$F$64</definedName>
    <definedName name="fregion_id">[14]Ref_dat!$M$3:$M$4</definedName>
    <definedName name="fs_cms_book_ratio_CMDCC">#REF!</definedName>
    <definedName name="fs_cms_book_ratio_CMDEC">#REF!</definedName>
    <definedName name="fs_cms_book_ratio_CMDEG">#REF!</definedName>
    <definedName name="fs_cms_book_ratio_CMELE">#REF!</definedName>
    <definedName name="fs_cms_ratio_CMDCC">#REF!</definedName>
    <definedName name="fs_cms_ratio_CMDEC">#REF!</definedName>
    <definedName name="fs_cms_ratio_CMDEG">#REF!</definedName>
    <definedName name="fs_cms_ratio_CMELE">#REF!</definedName>
    <definedName name="fs_cms_ratio_sp_CMDCC">#REF!</definedName>
    <definedName name="fs_cms_ratio_sp_CMDEC">#REF!</definedName>
    <definedName name="fs_cms_ratio_sp_CMDEG">#REF!</definedName>
    <definedName name="fs_cms_ratio_sp_CMELE">#REF!</definedName>
    <definedName name="fs_convert_book_ratio_CM1DC">#REF!</definedName>
    <definedName name="fs_convert_book_ratio_CM1DE">#REF!</definedName>
    <definedName name="fs_convert_book_ratio_CM1EL">#REF!</definedName>
    <definedName name="fs_convert_book_ratio_CM4EL">#REF!</definedName>
    <definedName name="fs_convert_book_ratio_CMDCC">#REF!</definedName>
    <definedName name="fs_convert_book_ratio_CMDEC">#REF!</definedName>
    <definedName name="fs_convert_book_ratio_CMDEG">#REF!</definedName>
    <definedName name="fs_convert_book_ratio_CMELE">#REF!</definedName>
    <definedName name="fs_convert_ratio_CMDCC">#REF!</definedName>
    <definedName name="fs_convert_ratio_CMDEC">#REF!</definedName>
    <definedName name="fs_convert_ratio_CMDEG">#REF!</definedName>
    <definedName name="fs_convert_ratio_CMELE">#REF!</definedName>
    <definedName name="fs_convert_ratio_sp_CMDCC">#REF!</definedName>
    <definedName name="fs_convert_ratio_sp_CMDEC">#REF!</definedName>
    <definedName name="fs_convert_ratio_sp_CMDEG">#REF!</definedName>
    <definedName name="fs_convert_ratio_sp_CMELE">#REF!</definedName>
    <definedName name="fs_ffo_interest_CM1EL">#REF!</definedName>
    <definedName name="fs_ffo_interest_CM4EL">#REF!</definedName>
    <definedName name="fs_ffo_interest_CMDCC">#REF!</definedName>
    <definedName name="fs_ffo_interest_CMDEC">#REF!</definedName>
    <definedName name="fs_ffo_interest_CMELE">#REF!</definedName>
    <definedName name="fs_ffo_to_debt_CM1EL">#REF!</definedName>
    <definedName name="fs_ffo_to_debt_CM4EL">#REF!</definedName>
    <definedName name="fs_ffo_to_debt_CMDCC">#REF!</definedName>
    <definedName name="fs_ffo_to_debt_CMDEC">#REF!</definedName>
    <definedName name="fs_ffo_to_debt_CMELE">#REF!</definedName>
    <definedName name="fs_ltd_book_ratio_CMDCC">#REF!</definedName>
    <definedName name="fs_ltd_book_ratio_CMDEC">#REF!</definedName>
    <definedName name="fs_ltd_book_ratio_CMDEG">#REF!</definedName>
    <definedName name="fs_ltd_book_ratio_CMELE">#REF!</definedName>
    <definedName name="fs_ltd_ratio_CMDCC">#REF!</definedName>
    <definedName name="fs_ltd_ratio_CMDEC">#REF!</definedName>
    <definedName name="fs_ltd_ratio_CMDEG">#REF!</definedName>
    <definedName name="fs_ltd_ratio_CMELE">#REF!</definedName>
    <definedName name="fs_ltd_ratio_sp_CMDCC">#REF!</definedName>
    <definedName name="fs_ltd_ratio_sp_CMDEC">#REF!</definedName>
    <definedName name="fs_ltd_ratio_sp_CMDEG">#REF!</definedName>
    <definedName name="fs_ltd_ratio_sp_CMELE">#REF!</definedName>
    <definedName name="fs_minint_book_ratio_CM1EL">#REF!</definedName>
    <definedName name="fs_minint_book_ratio_CM4EL">#REF!</definedName>
    <definedName name="fs_minint_book_ratio_CMDCC">#REF!</definedName>
    <definedName name="fs_minint_book_ratio_CMDEC">#REF!</definedName>
    <definedName name="fs_minint_book_ratio_CMDEG">#REF!</definedName>
    <definedName name="fs_minint_book_ratio_CMELE">#REF!</definedName>
    <definedName name="fs_minint_ratio_CMDCC">#REF!</definedName>
    <definedName name="fs_minint_ratio_CMDEC">#REF!</definedName>
    <definedName name="fs_minint_ratio_CMDEG">#REF!</definedName>
    <definedName name="fs_minint_ratio_CMELE">#REF!</definedName>
    <definedName name="fs_minint_ratio_sp_CMDCC">#REF!</definedName>
    <definedName name="fs_minint_ratio_sp_CMDEC">#REF!</definedName>
    <definedName name="fs_minint_ratio_sp_CMDEG">#REF!</definedName>
    <definedName name="fs_minint_ratio_sp_CMELE">#REF!</definedName>
    <definedName name="fs_oplease_ratio_sp_CMDCC">#REF!</definedName>
    <definedName name="fs_oplease_ratio_sp_CMDEC">#REF!</definedName>
    <definedName name="fs_oplease_ratio_sp_CMDEG">#REF!</definedName>
    <definedName name="fs_oplease_ratio_sp_CMELE">#REF!</definedName>
    <definedName name="fs_pfs_book_ratio_CMDCC">#REF!</definedName>
    <definedName name="fs_pfs_book_ratio_CMDEC">#REF!</definedName>
    <definedName name="fs_pfs_book_ratio_CMDEG">#REF!</definedName>
    <definedName name="fs_pfs_book_ratio_CMELE">#REF!</definedName>
    <definedName name="fs_pfs_ratio_CMDCC">#REF!</definedName>
    <definedName name="fs_pfs_ratio_CMDEC">#REF!</definedName>
    <definedName name="fs_pfs_ratio_CMDEG">#REF!</definedName>
    <definedName name="fs_pfs_ratio_CMELE">#REF!</definedName>
    <definedName name="fs_pfs_ratio_sp_CMDCC">#REF!</definedName>
    <definedName name="fs_pfs_ratio_sp_CMDEC">#REF!</definedName>
    <definedName name="fs_pfs_ratio_sp_CMDEG">#REF!</definedName>
    <definedName name="fs_pfs_ratio_sp_CMELE">#REF!</definedName>
    <definedName name="fs_pretax_interest_CM1EL">#REF!</definedName>
    <definedName name="fs_pretax_interest_CM4EL">#REF!</definedName>
    <definedName name="fs_pretax_interest_CMDCC">#REF!</definedName>
    <definedName name="fs_pretax_interest_CMDEC">#REF!</definedName>
    <definedName name="fs_pretax_interest_CMELE">#REF!</definedName>
    <definedName name="fs_quips_book_ratio_CMDCC">#REF!</definedName>
    <definedName name="fs_quips_book_ratio_CMDEC">#REF!</definedName>
    <definedName name="fs_quips_book_ratio_CMDEG">#REF!</definedName>
    <definedName name="fs_quips_book_ratio_CMELE">#REF!</definedName>
    <definedName name="fs_quips_ratio_CMDCC">#REF!</definedName>
    <definedName name="fs_quips_ratio_CMDEC">#REF!</definedName>
    <definedName name="fs_quips_ratio_CMDEG">#REF!</definedName>
    <definedName name="fs_quips_ratio_CMELE">#REF!</definedName>
    <definedName name="fs_quips_ratio_sp_CMDCC">#REF!</definedName>
    <definedName name="fs_quips_ratio_sp_CMDEC">#REF!</definedName>
    <definedName name="fs_quips_ratio_sp_CMDEG">#REF!</definedName>
    <definedName name="fs_quips_ratio_sp_CMELE">#REF!</definedName>
    <definedName name="fs_roe_CMDCC">#REF!</definedName>
    <definedName name="fs_roe_CMDEC">#REF!</definedName>
    <definedName name="fs_roe_CMDEG">#REF!</definedName>
    <definedName name="fs_roe_CMELE">#REF!</definedName>
    <definedName name="fs_vfs_ratio_sp_CM1DE">#REF!</definedName>
    <definedName name="fs_vfs_ratio_sp_CMDCC">#REF!</definedName>
    <definedName name="fs_vfs_ratio_sp_CMDEC">#REF!</definedName>
    <definedName name="fs_vfs_ratio_sp_CMDEG">#REF!</definedName>
    <definedName name="fs_vfs_ratio_sp_CMELE">#REF!</definedName>
    <definedName name="FTG">'[11]1080101'!$E$14:$P$50</definedName>
    <definedName name="ftimemap_entry">[14]Ref_dat!$J$3:$J$4</definedName>
    <definedName name="FY2_">#REF!</definedName>
    <definedName name="FY4_">#REF!</definedName>
    <definedName name="gas_rev_detail">#REF!</definedName>
    <definedName name="Global_Asset_Development___Co._10014">#REF!</definedName>
    <definedName name="Goto_Rates">[27]!Goto_Rates</definedName>
    <definedName name="GRBR_BP">'[23]RB vs Cap DR-01-015 Pg3'!$F$57</definedName>
    <definedName name="GRBR_FP">'[23]RB vs Cap FP 16(6)(f) Page 3'!$F$56</definedName>
    <definedName name="GRCF">[6]SCH_H!$I$34</definedName>
    <definedName name="GRCFdiff">'[5]Rate Case Drivers'!$J$20</definedName>
    <definedName name="GRCFold">'[5]Rate Case Drivers'!$C$20</definedName>
    <definedName name="GT_pkg_print">#REF!</definedName>
    <definedName name="HDLSW">'[11]10800DN'!$C$14:$Q$26</definedName>
    <definedName name="hgf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hols">[14]Holiday!$A$11:$A$114</definedName>
    <definedName name="ICT">#REF!</definedName>
    <definedName name="IDN">#REF!</definedName>
    <definedName name="IFN">#REF!</definedName>
    <definedName name="import">#REF!</definedName>
    <definedName name="importarea">#REF!</definedName>
    <definedName name="importprint">#REF!</definedName>
    <definedName name="input">#REF!</definedName>
    <definedName name="Instructions_for_completing_Income_Statement_template">#REF!</definedName>
    <definedName name="int_amort_detail">#REF!</definedName>
    <definedName name="Intan">'[28]Intangible (2)'!$G$11:$G$46</definedName>
    <definedName name="Intan_106_amt">'[2]Intangible (2)'!$G$11:$G$40</definedName>
    <definedName name="Intangible">#REF!</definedName>
    <definedName name="Interim_macro">#REF!</definedName>
    <definedName name="interimprint">#REF!</definedName>
    <definedName name="is_afudcb">#REF!</definedName>
    <definedName name="is_afudcb_CMDCC">#REF!</definedName>
    <definedName name="is_afudcb_CMDEC">#REF!</definedName>
    <definedName name="is_afudcb_CMDEG">#REF!</definedName>
    <definedName name="is_afudcb_CMELE">#REF!</definedName>
    <definedName name="is_afudcb_cres">#REF!</definedName>
    <definedName name="is_afudcb_crmw">#REF!</definedName>
    <definedName name="is_afudcb_dadj">#REF!</definedName>
    <definedName name="is_afudcb_dcc">#REF!</definedName>
    <definedName name="is_afudcb_dccw">#REF!</definedName>
    <definedName name="is_afudcb_dcom">#REF!</definedName>
    <definedName name="is_afudcb_degw">#REF!</definedName>
    <definedName name="is_afudcb_deiw">#REF!</definedName>
    <definedName name="is_afudcb_denw">#REF!</definedName>
    <definedName name="is_afudcb_desi">#REF!</definedName>
    <definedName name="is_afudcb_dess">#REF!</definedName>
    <definedName name="is_afudcb_dfd">#REF!</definedName>
    <definedName name="is_afudcb_dnet">#REF!</definedName>
    <definedName name="is_afudcb_dpbg">#REF!</definedName>
    <definedName name="is_afudcb_dsol">#REF!</definedName>
    <definedName name="is_afudcb_elec">#REF!</definedName>
    <definedName name="is_afudcb_esvc">#REF!</definedName>
    <definedName name="is_afudcb_fnco">#REF!</definedName>
    <definedName name="is_afudcb_fsac">#REF!</definedName>
    <definedName name="is_afudcb_fser">#REF!</definedName>
    <definedName name="is_afudcb_fstp">#REF!</definedName>
    <definedName name="is_afudcb_gadd">#REF!</definedName>
    <definedName name="is_afudcb_gadi">#REF!</definedName>
    <definedName name="is_afudcb_govd">#REF!</definedName>
    <definedName name="is_afudcb_gove">#REF!</definedName>
    <definedName name="is_afudcb_nep">#REF!</definedName>
    <definedName name="is_afudcb_resm">#REF!</definedName>
    <definedName name="is_afudcb_sols">#REF!</definedName>
    <definedName name="is_afudcb_tam">#REF!</definedName>
    <definedName name="is_afudcb_tsc">#REF!</definedName>
    <definedName name="is_afudcb_vent">#REF!</definedName>
    <definedName name="is_afudcb_watr">#REF!</definedName>
    <definedName name="is_afudcb_west">#REF!</definedName>
    <definedName name="is_afudce">#REF!</definedName>
    <definedName name="is_amort_dbt_disc">#REF!</definedName>
    <definedName name="is_amort_dbt_exp">#REF!</definedName>
    <definedName name="is_amort_dbt_loss">#REF!</definedName>
    <definedName name="is_amort_depr">#REF!</definedName>
    <definedName name="is_amort_goodwill">#REF!</definedName>
    <definedName name="is_amort_other">#REF!</definedName>
    <definedName name="is_asset_sale">#REF!</definedName>
    <definedName name="is_avg_cms_out_CMDCC">#REF!</definedName>
    <definedName name="is_avg_cms_out_CMDEC">#REF!</definedName>
    <definedName name="is_avg_cms_out_CMDEG">#REF!</definedName>
    <definedName name="is_avg_cms_out_CMELE">#REF!</definedName>
    <definedName name="is_cms_div_CMDCC">#REF!</definedName>
    <definedName name="is_cms_div_CMDEC">#REF!</definedName>
    <definedName name="is_cms_div_CMDEG">#REF!</definedName>
    <definedName name="is_cms_div_CMELE">#REF!</definedName>
    <definedName name="is_cms_earnings">#REF!</definedName>
    <definedName name="is_cms_earnings_CMDCC">#REF!</definedName>
    <definedName name="is_cms_earnings_CMDEC">#REF!</definedName>
    <definedName name="is_cms_earnings_CMDEG">#REF!</definedName>
    <definedName name="is_cms_earnings_CMELE">#REF!</definedName>
    <definedName name="is_cms_earnings_cres">#REF!</definedName>
    <definedName name="is_cms_earnings_crmw">#REF!</definedName>
    <definedName name="is_cms_earnings_dadj">#REF!</definedName>
    <definedName name="is_cms_earnings_DCC">#REF!</definedName>
    <definedName name="is_cms_earnings_dccw">#REF!</definedName>
    <definedName name="is_cms_earnings_dcom">#REF!</definedName>
    <definedName name="is_cms_earnings_degw">#REF!</definedName>
    <definedName name="is_cms_earnings_deiw">#REF!</definedName>
    <definedName name="is_cms_earnings_denw">#REF!</definedName>
    <definedName name="is_cms_earnings_desi">#REF!</definedName>
    <definedName name="is_cms_earnings_dess">#REF!</definedName>
    <definedName name="is_cms_earnings_dfd">#REF!</definedName>
    <definedName name="is_cms_earnings_dnet">#REF!</definedName>
    <definedName name="is_cms_earnings_dpbg">#REF!</definedName>
    <definedName name="is_cms_earnings_dsol">#REF!</definedName>
    <definedName name="is_cms_earnings_elec">#REF!</definedName>
    <definedName name="is_cms_earnings_esvc">#REF!</definedName>
    <definedName name="is_cms_earnings_fnco">#REF!</definedName>
    <definedName name="is_cms_earnings_fsac">#REF!</definedName>
    <definedName name="is_cms_earnings_fser">#REF!</definedName>
    <definedName name="is_cms_earnings_fstp">#REF!</definedName>
    <definedName name="is_cms_earnings_gadd">#REF!</definedName>
    <definedName name="is_cms_earnings_gadi">#REF!</definedName>
    <definedName name="is_cms_earnings_govd">#REF!</definedName>
    <definedName name="is_cms_earnings_gove">#REF!</definedName>
    <definedName name="is_cms_earnings_nep">#REF!</definedName>
    <definedName name="is_cms_earnings_resm">#REF!</definedName>
    <definedName name="is_cms_earnings_sols">#REF!</definedName>
    <definedName name="is_cms_earnings_tam">#REF!</definedName>
    <definedName name="is_cms_earnings_tsc">#REF!</definedName>
    <definedName name="is_cms_earnings_vent">#REF!</definedName>
    <definedName name="is_cms_earnings_watr">#REF!</definedName>
    <definedName name="is_cms_earnings_west">#REF!</definedName>
    <definedName name="is_depreciation">#REF!</definedName>
    <definedName name="is_div_payout_CMDCC">#REF!</definedName>
    <definedName name="is_div_payout_CMDEC">#REF!</definedName>
    <definedName name="is_div_payout_CMDEG">#REF!</definedName>
    <definedName name="is_div_payout_CMELE">#REF!</definedName>
    <definedName name="is_div_ps_CMDCC">#REF!</definedName>
    <definedName name="is_div_ps_CMDEC">#REF!</definedName>
    <definedName name="is_div_ps_CMDEG">#REF!</definedName>
    <definedName name="is_div_ps_CMELE">#REF!</definedName>
    <definedName name="is_ebit">#REF!</definedName>
    <definedName name="is_ebit_CMDCC">#REF!</definedName>
    <definedName name="is_ebit_CMDEC">#REF!</definedName>
    <definedName name="is_ebit_CMDEG">#REF!</definedName>
    <definedName name="is_ebit_CMELE">#REF!</definedName>
    <definedName name="is_ebit_cres">#REF!</definedName>
    <definedName name="is_ebit_crmw">#REF!</definedName>
    <definedName name="is_ebit_dadj">#REF!</definedName>
    <definedName name="is_ebit_dcc">#REF!</definedName>
    <definedName name="is_ebit_dccw">#REF!</definedName>
    <definedName name="is_ebit_dcom">#REF!</definedName>
    <definedName name="is_ebit_degw">#REF!</definedName>
    <definedName name="is_ebit_deiw">#REF!</definedName>
    <definedName name="is_ebit_denw">#REF!</definedName>
    <definedName name="is_ebit_desi">#REF!</definedName>
    <definedName name="is_ebit_dess">#REF!</definedName>
    <definedName name="is_ebit_dfd">#REF!</definedName>
    <definedName name="is_ebit_dnet">#REF!</definedName>
    <definedName name="is_ebit_dpbg">#REF!</definedName>
    <definedName name="is_ebit_dsol">#REF!</definedName>
    <definedName name="is_ebit_elec">#REF!</definedName>
    <definedName name="is_ebit_eso">#REF!</definedName>
    <definedName name="is_ebit_esvc">#REF!</definedName>
    <definedName name="is_ebit_etrn">#REF!</definedName>
    <definedName name="is_ebit_fnco">#REF!</definedName>
    <definedName name="is_ebit_fsac">#REF!</definedName>
    <definedName name="is_ebit_fser">#REF!</definedName>
    <definedName name="is_ebit_fstp">#REF!</definedName>
    <definedName name="is_ebit_gaap_CMDCC">#REF!</definedName>
    <definedName name="is_ebit_gaap_CMDEC">#REF!</definedName>
    <definedName name="is_ebit_gaap_CMDEG">#REF!</definedName>
    <definedName name="is_ebit_gaap_CMELE">#REF!</definedName>
    <definedName name="is_ebit_gaap_dpbg">#REF!</definedName>
    <definedName name="is_ebit_gaap_etrn">#REF!</definedName>
    <definedName name="is_ebit_gaap_nep">#REF!</definedName>
    <definedName name="is_ebit_gaap_tsc">#REF!</definedName>
    <definedName name="is_ebit_gadd">#REF!</definedName>
    <definedName name="is_ebit_gadi">#REF!</definedName>
    <definedName name="is_ebit_govd">#REF!</definedName>
    <definedName name="is_ebit_gove">#REF!</definedName>
    <definedName name="is_ebit_nep">#REF!</definedName>
    <definedName name="is_ebit_resm">#REF!</definedName>
    <definedName name="is_ebit_sols">#REF!</definedName>
    <definedName name="is_ebit_tam">#REF!</definedName>
    <definedName name="is_ebit_tsc">#REF!</definedName>
    <definedName name="is_ebit_vent">#REF!</definedName>
    <definedName name="is_ebit_watr">#REF!</definedName>
    <definedName name="is_ebit_west">#REF!</definedName>
    <definedName name="is_ebitg">#REF!</definedName>
    <definedName name="is_ebitg_esvc">#REF!</definedName>
    <definedName name="is_ebitm">#REF!</definedName>
    <definedName name="is_ebitm_cres">#REF!</definedName>
    <definedName name="is_ebitm_crmw">#REF!</definedName>
    <definedName name="is_ebitm_dadj">#REF!</definedName>
    <definedName name="is_ebitm_dcc">#REF!</definedName>
    <definedName name="is_ebitm_dccw">#REF!</definedName>
    <definedName name="is_ebitm_dcom">#REF!</definedName>
    <definedName name="is_ebitm_degw">#REF!</definedName>
    <definedName name="is_ebitm_deiw">#REF!</definedName>
    <definedName name="is_ebitm_denw">#REF!</definedName>
    <definedName name="is_ebitm_desi">#REF!</definedName>
    <definedName name="is_ebitm_dess">#REF!</definedName>
    <definedName name="is_ebitm_dfd">#REF!</definedName>
    <definedName name="is_ebitm_dnet">#REF!</definedName>
    <definedName name="is_ebitm_dpbg">#REF!</definedName>
    <definedName name="is_ebitm_dsol">#REF!</definedName>
    <definedName name="is_ebitm_elec">#REF!</definedName>
    <definedName name="is_ebitm_eso">#REF!</definedName>
    <definedName name="is_ebitm_esvc">#REF!</definedName>
    <definedName name="is_ebitm_fnco">#REF!</definedName>
    <definedName name="is_ebitm_fsac">#REF!</definedName>
    <definedName name="is_ebitm_fser">#REF!</definedName>
    <definedName name="is_ebitm_fstp">#REF!</definedName>
    <definedName name="is_ebitm_gadd">#REF!</definedName>
    <definedName name="is_ebitm_gadi">#REF!</definedName>
    <definedName name="is_ebitm_govd">#REF!</definedName>
    <definedName name="is_ebitm_gove">#REF!</definedName>
    <definedName name="is_ebitm_nep">#REF!</definedName>
    <definedName name="is_ebitm_resm">#REF!</definedName>
    <definedName name="is_ebitm_sols">#REF!</definedName>
    <definedName name="is_ebitm_tam">#REF!</definedName>
    <definedName name="is_ebitm_tsc">#REF!</definedName>
    <definedName name="is_ebitm_vent">#REF!</definedName>
    <definedName name="is_ebitm_watr">#REF!</definedName>
    <definedName name="is_ebitm_west">#REF!</definedName>
    <definedName name="is_eff_tax_rate">#REF!</definedName>
    <definedName name="is_eff_tax_rate_APIP">#REF!</definedName>
    <definedName name="is_eff_tax_rate_CM4DE">#REF!</definedName>
    <definedName name="is_eff_tax_rate_cres">#REF!</definedName>
    <definedName name="is_eff_tax_rate_DCC">#REF!</definedName>
    <definedName name="is_eff_tax_rate_dcom">#REF!</definedName>
    <definedName name="is_eff_tax_rate_desi">#REF!</definedName>
    <definedName name="is_eff_tax_rate_dfd">#REF!</definedName>
    <definedName name="is_eff_tax_rate_dgov">#REF!</definedName>
    <definedName name="is_eff_tax_rate_dnet">#REF!</definedName>
    <definedName name="is_eff_tax_rate_DPBG">#REF!</definedName>
    <definedName name="is_eff_tax_rate_dsol">#REF!</definedName>
    <definedName name="is_eff_tax_rate_egov">#REF!</definedName>
    <definedName name="is_eff_tax_rate_elec">#REF!</definedName>
    <definedName name="is_eff_tax_rate_esvc">#REF!</definedName>
    <definedName name="is_eff_tax_rate_fnco">#REF!</definedName>
    <definedName name="is_eff_tax_rate_fsac">#REF!</definedName>
    <definedName name="is_eff_tax_rate_fser">#REF!</definedName>
    <definedName name="is_eff_tax_rate_fstp">#REF!</definedName>
    <definedName name="is_eff_tax_rate_gadd">#REF!</definedName>
    <definedName name="is_eff_tax_rate_gadi">#REF!</definedName>
    <definedName name="is_eff_tax_rate_gov">#REF!</definedName>
    <definedName name="is_eff_tax_rate_nep">#REF!</definedName>
    <definedName name="is_eff_tax_rate_ngov">#REF!</definedName>
    <definedName name="is_eff_tax_rate_resm">#REF!</definedName>
    <definedName name="is_eff_tax_rate_rgov">#REF!</definedName>
    <definedName name="is_eff_tax_rate_tam">#REF!</definedName>
    <definedName name="is_eff_tax_rate_tsc">#REF!</definedName>
    <definedName name="is_eff_tax_rate_vent">#REF!</definedName>
    <definedName name="is_eff_tax_rate_vfs">#REF!</definedName>
    <definedName name="is_eff_tax_rate_watr">#REF!</definedName>
    <definedName name="is_eps_CMDCC">#REF!</definedName>
    <definedName name="is_eps_CMDEC">#REF!</definedName>
    <definedName name="is_eps_CMDEG">#REF!</definedName>
    <definedName name="is_eps_CMELE">#REF!</definedName>
    <definedName name="is_equity_earn">#REF!</definedName>
    <definedName name="is_expenses">#REF!</definedName>
    <definedName name="is_extitem_CMDCC">#REF!</definedName>
    <definedName name="is_extitem_CMDEC">#REF!</definedName>
    <definedName name="is_extitem_CMDEG">#REF!</definedName>
    <definedName name="is_extitem_CMELE">#REF!</definedName>
    <definedName name="is_extitem_DCC">#REF!</definedName>
    <definedName name="is_extitem_dpbg">#REF!</definedName>
    <definedName name="is_extitem_fsac">#REF!</definedName>
    <definedName name="is_extitem_gadd">#REF!</definedName>
    <definedName name="is_extitem_nep">#REF!</definedName>
    <definedName name="is_extitem_tam">#REF!</definedName>
    <definedName name="is_gad_eq_adj">#REF!</definedName>
    <definedName name="is_gad_gross">#REF!</definedName>
    <definedName name="is_gad_net">#REF!</definedName>
    <definedName name="is_gad_new_ebit">#REF!</definedName>
    <definedName name="is_gas_exp">#REF!</definedName>
    <definedName name="is_gas_exp_CM1DC">#REF!</definedName>
    <definedName name="is_gas_exp_CM1DE">#REF!</definedName>
    <definedName name="is_gas_exp_CM1EL">#REF!</definedName>
    <definedName name="is_gas_exp_CM1NE">#REF!</definedName>
    <definedName name="is_gas_exp_cres">#REF!</definedName>
    <definedName name="is_gas_exp_dcc">#REF!</definedName>
    <definedName name="is_gas_exp_dcom">#REF!</definedName>
    <definedName name="is_gas_exp_desi">#REF!</definedName>
    <definedName name="is_gas_exp_dfd">#REF!</definedName>
    <definedName name="is_gas_exp_dnet">#REF!</definedName>
    <definedName name="is_gas_exp_dpbg">#REF!</definedName>
    <definedName name="is_gas_exp_dsol">#REF!</definedName>
    <definedName name="is_gas_exp_esvc">#REF!</definedName>
    <definedName name="is_gas_exp_fnco">#REF!</definedName>
    <definedName name="is_gas_exp_fsac">#REF!</definedName>
    <definedName name="is_gas_exp_fser">#REF!</definedName>
    <definedName name="is_gas_exp_fstp">#REF!</definedName>
    <definedName name="is_gas_exp_gadd">#REF!</definedName>
    <definedName name="is_gas_exp_gadi">#REF!</definedName>
    <definedName name="is_gas_exp_nep">#REF!</definedName>
    <definedName name="is_gas_exp_resm">#REF!</definedName>
    <definedName name="is_gas_exp_tam">#REF!</definedName>
    <definedName name="is_gas_exp_tsc">#REF!</definedName>
    <definedName name="is_gas_exp_vent">#REF!</definedName>
    <definedName name="is_gas_exp_vfs">#REF!</definedName>
    <definedName name="is_gas_exp_watr">#REF!</definedName>
    <definedName name="is_gas_rev_fixed">#REF!</definedName>
    <definedName name="is_gas_rev_nonr">#REF!</definedName>
    <definedName name="is_gas_rev_unsp">#REF!</definedName>
    <definedName name="is_gas_rev_var">#REF!</definedName>
    <definedName name="is_gas_track_cost">#REF!</definedName>
    <definedName name="is_gen_taxes">#REF!</definedName>
    <definedName name="is_inc_bef_int">#REF!</definedName>
    <definedName name="is_inc_bef_int_APIP">#REF!</definedName>
    <definedName name="is_inc_bef_int_CM1DC">#REF!</definedName>
    <definedName name="is_inc_bef_int_CM1DE">#REF!</definedName>
    <definedName name="is_inc_bef_int_CM1EL">#REF!</definedName>
    <definedName name="is_inc_bef_int_CM1NE">#REF!</definedName>
    <definedName name="is_inc_bef_int_CM2DC">#REF!</definedName>
    <definedName name="is_inc_bef_int_CM2DE">#REF!</definedName>
    <definedName name="is_inc_bef_int_CM2EL">#REF!</definedName>
    <definedName name="is_inc_bef_int_CM2NE">#REF!</definedName>
    <definedName name="is_inc_bef_int_CM3DC">#REF!</definedName>
    <definedName name="is_inc_bef_int_CM3DE">#REF!</definedName>
    <definedName name="is_inc_bef_int_CM3EL">#REF!</definedName>
    <definedName name="is_inc_bef_int_CM3NE">#REF!</definedName>
    <definedName name="is_inc_bef_int_CM4DC">#REF!</definedName>
    <definedName name="is_inc_bef_int_CM4DE">#REF!</definedName>
    <definedName name="is_inc_bef_int_CM4EL">#REF!</definedName>
    <definedName name="is_inc_bef_int_CM4NE">#REF!</definedName>
    <definedName name="is_inc_bef_int_cres">#REF!</definedName>
    <definedName name="is_inc_bef_int_DCC">#REF!</definedName>
    <definedName name="is_inc_bef_int_dcom">#REF!</definedName>
    <definedName name="is_inc_bef_int_desi">#REF!</definedName>
    <definedName name="is_inc_bef_int_dfd">#REF!</definedName>
    <definedName name="is_inc_bef_int_dgov">#REF!</definedName>
    <definedName name="is_inc_bef_int_dnet">#REF!</definedName>
    <definedName name="is_inc_bef_int_DPBG">#REF!</definedName>
    <definedName name="is_inc_bef_int_dsol">#REF!</definedName>
    <definedName name="is_inc_bef_int_egov">#REF!</definedName>
    <definedName name="is_inc_bef_int_elec">#REF!</definedName>
    <definedName name="is_inc_bef_int_esvc">#REF!</definedName>
    <definedName name="is_inc_bef_int_fnco">#REF!</definedName>
    <definedName name="is_inc_bef_int_fsac">#REF!</definedName>
    <definedName name="is_inc_bef_int_fser">#REF!</definedName>
    <definedName name="is_inc_bef_int_fstp">#REF!</definedName>
    <definedName name="is_inc_bef_int_gadd">#REF!</definedName>
    <definedName name="is_inc_bef_int_gadi">#REF!</definedName>
    <definedName name="is_inc_bef_int_gov">#REF!</definedName>
    <definedName name="is_inc_bef_int_nep">#REF!</definedName>
    <definedName name="is_inc_bef_int_ngov">#REF!</definedName>
    <definedName name="is_inc_bef_int_resm">#REF!</definedName>
    <definedName name="is_inc_bef_int_rgov">#REF!</definedName>
    <definedName name="is_inc_bef_int_tam">#REF!</definedName>
    <definedName name="is_inc_bef_int_tsc">#REF!</definedName>
    <definedName name="is_inc_bef_int_vent">#REF!</definedName>
    <definedName name="is_inc_bef_int_vfs">#REF!</definedName>
    <definedName name="is_inc_bef_int_watr">#REF!</definedName>
    <definedName name="is_inc_nonrecur">#REF!</definedName>
    <definedName name="is_inc_tax_CMDCC">#REF!</definedName>
    <definedName name="is_inc_tax_CMDEC">#REF!</definedName>
    <definedName name="is_inc_tax_CMDEG">#REF!</definedName>
    <definedName name="is_inc_tax_CMELE">#REF!</definedName>
    <definedName name="is_inc_tax_cons_CM2DC">#REF!</definedName>
    <definedName name="is_inc_tax_cons_CM2DE">#REF!</definedName>
    <definedName name="is_inc_tax_cons_CM2EL">#REF!</definedName>
    <definedName name="is_inc_tax_cons_CM2NE">#REF!</definedName>
    <definedName name="is_inc_tax_cons_CM3DC">#REF!</definedName>
    <definedName name="is_inc_tax_cons_CM3DE">#REF!</definedName>
    <definedName name="is_inc_tax_cons_CM3EL">#REF!</definedName>
    <definedName name="is_inc_tax_cons_CM3NE">#REF!</definedName>
    <definedName name="is_inc_tax_cons_CM4DC">#REF!</definedName>
    <definedName name="is_inc_tax_cons_CM4DE">#REF!</definedName>
    <definedName name="is_inc_tax_cons_CM4EL">#REF!</definedName>
    <definedName name="is_inc_tax_cons_CM4NE">#REF!</definedName>
    <definedName name="is_inc_tax_cres">#REF!</definedName>
    <definedName name="is_inc_tax_crmw">#REF!</definedName>
    <definedName name="is_inc_tax_dadj">#REF!</definedName>
    <definedName name="is_inc_tax_dcc">#REF!</definedName>
    <definedName name="is_inc_tax_dccw">#REF!</definedName>
    <definedName name="is_inc_tax_dcom">#REF!</definedName>
    <definedName name="is_inc_tax_degw">#REF!</definedName>
    <definedName name="is_inc_tax_deiw">#REF!</definedName>
    <definedName name="is_inc_tax_denw">#REF!</definedName>
    <definedName name="is_inc_tax_desi">#REF!</definedName>
    <definedName name="is_inc_tax_dess">#REF!</definedName>
    <definedName name="is_inc_tax_dfd">#REF!</definedName>
    <definedName name="is_inc_tax_dnet">#REF!</definedName>
    <definedName name="is_inc_tax_dpbg">#REF!</definedName>
    <definedName name="is_inc_tax_dsol">#REF!</definedName>
    <definedName name="is_inc_tax_elec">#REF!</definedName>
    <definedName name="is_inc_tax_esvc">#REF!</definedName>
    <definedName name="is_inc_tax_fnco">#REF!</definedName>
    <definedName name="is_inc_tax_fsac">#REF!</definedName>
    <definedName name="is_inc_tax_fser">#REF!</definedName>
    <definedName name="is_inc_tax_fstp">#REF!</definedName>
    <definedName name="is_inc_tax_gadd">#REF!</definedName>
    <definedName name="is_inc_tax_gadi">#REF!</definedName>
    <definedName name="is_inc_tax_govd">#REF!</definedName>
    <definedName name="is_inc_tax_gove">#REF!</definedName>
    <definedName name="is_inc_tax_nep">#REF!</definedName>
    <definedName name="is_inc_tax_resm">#REF!</definedName>
    <definedName name="is_inc_tax_sols">#REF!</definedName>
    <definedName name="is_inc_tax_tam">#REF!</definedName>
    <definedName name="is_inc_tax_tsc">#REF!</definedName>
    <definedName name="is_inc_tax_vent">#REF!</definedName>
    <definedName name="is_inc_tax_watr">#REF!</definedName>
    <definedName name="is_inc_tax_west">#REF!</definedName>
    <definedName name="is_int_exp">#REF!</definedName>
    <definedName name="is_int_exp_CMDCC">#REF!</definedName>
    <definedName name="is_int_exp_CMDEC">#REF!</definedName>
    <definedName name="is_int_exp_CMDEG">#REF!</definedName>
    <definedName name="is_int_exp_CMELE">#REF!</definedName>
    <definedName name="is_int_exp_cres">#REF!</definedName>
    <definedName name="is_int_exp_crmw">#REF!</definedName>
    <definedName name="is_int_exp_dadj">#REF!</definedName>
    <definedName name="is_int_exp_dcc">#REF!</definedName>
    <definedName name="is_int_exp_dccw">#REF!</definedName>
    <definedName name="is_int_exp_dcom">#REF!</definedName>
    <definedName name="is_int_exp_degw">#REF!</definedName>
    <definedName name="is_int_exp_deiw">#REF!</definedName>
    <definedName name="is_int_exp_denw">#REF!</definedName>
    <definedName name="is_int_exp_desi">#REF!</definedName>
    <definedName name="is_int_exp_dess">#REF!</definedName>
    <definedName name="is_int_exp_dfd">#REF!</definedName>
    <definedName name="is_int_exp_dnet">#REF!</definedName>
    <definedName name="is_int_exp_dpbg">#REF!</definedName>
    <definedName name="is_int_exp_dsol">#REF!</definedName>
    <definedName name="is_int_exp_elec">#REF!</definedName>
    <definedName name="is_int_exp_esvc">#REF!</definedName>
    <definedName name="is_int_exp_fnco">#REF!</definedName>
    <definedName name="is_int_exp_fsac">#REF!</definedName>
    <definedName name="is_int_exp_fser">#REF!</definedName>
    <definedName name="is_int_exp_fstp">#REF!</definedName>
    <definedName name="is_int_exp_gadd">#REF!</definedName>
    <definedName name="is_int_exp_gadi">#REF!</definedName>
    <definedName name="is_int_exp_govd">#REF!</definedName>
    <definedName name="is_int_exp_gove">#REF!</definedName>
    <definedName name="is_int_exp_nep">#REF!</definedName>
    <definedName name="is_int_exp_oper">#REF!</definedName>
    <definedName name="is_int_exp_resm">#REF!</definedName>
    <definedName name="is_int_exp_sols">#REF!</definedName>
    <definedName name="is_int_exp_tam">#REF!</definedName>
    <definedName name="is_int_exp_tsc">#REF!</definedName>
    <definedName name="is_int_exp_vent">#REF!</definedName>
    <definedName name="is_int_exp_watr">#REF!</definedName>
    <definedName name="is_int_exp_west">#REF!</definedName>
    <definedName name="is_int_inc_oper">#REF!</definedName>
    <definedName name="is_int_incpost_CMDCC">#REF!</definedName>
    <definedName name="is_int_incpost_CMDEC">#REF!</definedName>
    <definedName name="is_int_incpost_CMDEG">#REF!</definedName>
    <definedName name="is_int_incpost_CMELE">#REF!</definedName>
    <definedName name="is_ltd_amt">#REF!</definedName>
    <definedName name="is_ltd_int">#REF!</definedName>
    <definedName name="is_minint">#REF!</definedName>
    <definedName name="is_minint_CMDCC">#REF!</definedName>
    <definedName name="is_minint_CMDEC">#REF!</definedName>
    <definedName name="is_minint_CMDEG">#REF!</definedName>
    <definedName name="is_minint_CMELE">#REF!</definedName>
    <definedName name="is_minint_cres">#REF!</definedName>
    <definedName name="is_minint_crmw">#REF!</definedName>
    <definedName name="is_minint_dadj">#REF!</definedName>
    <definedName name="is_minint_dcc">#REF!</definedName>
    <definedName name="is_minint_dccw">#REF!</definedName>
    <definedName name="is_minint_dcom">#REF!</definedName>
    <definedName name="is_minint_degw">#REF!</definedName>
    <definedName name="is_minint_deiw">#REF!</definedName>
    <definedName name="is_minint_denw">#REF!</definedName>
    <definedName name="is_minint_desi">#REF!</definedName>
    <definedName name="is_minint_dess">#REF!</definedName>
    <definedName name="is_minint_dfd">#REF!</definedName>
    <definedName name="is_minint_div_CM1DC">#REF!</definedName>
    <definedName name="is_minint_div_CM1DE">#REF!</definedName>
    <definedName name="is_minint_div_CM4DC">#REF!</definedName>
    <definedName name="is_minint_div_CM4DE">#REF!</definedName>
    <definedName name="is_minint_div_CMDCC">#REF!</definedName>
    <definedName name="is_minint_div_CMDEC">#REF!</definedName>
    <definedName name="is_minint_div_CMDEG">#REF!</definedName>
    <definedName name="is_minint_div_cres">#REF!</definedName>
    <definedName name="is_minint_div_crmw">#REF!</definedName>
    <definedName name="is_minint_div_dccw">#REF!</definedName>
    <definedName name="is_minint_div_dcom">#REF!</definedName>
    <definedName name="is_minint_div_desi">#REF!</definedName>
    <definedName name="is_minint_div_dfd">#REF!</definedName>
    <definedName name="is_minint_div_dnet">#REF!</definedName>
    <definedName name="is_minint_div_dpbg">#REF!</definedName>
    <definedName name="is_minint_div_dsol">#REF!</definedName>
    <definedName name="is_minint_div_elec">#REF!</definedName>
    <definedName name="is_minint_div_esvc">#REF!</definedName>
    <definedName name="is_minint_div_fnco">#REF!</definedName>
    <definedName name="is_minint_div_fsac">#REF!</definedName>
    <definedName name="is_minint_div_fstp">#REF!</definedName>
    <definedName name="is_minint_div_gadd">#REF!</definedName>
    <definedName name="is_minint_div_gadi">#REF!</definedName>
    <definedName name="is_minint_div_govd">#REF!</definedName>
    <definedName name="is_minint_div_gove">#REF!</definedName>
    <definedName name="is_minint_div_nep">#REF!</definedName>
    <definedName name="is_minint_div_resm">#REF!</definedName>
    <definedName name="is_minint_div_tam">#REF!</definedName>
    <definedName name="is_minint_div_tsc">#REF!</definedName>
    <definedName name="is_minint_div_vent">#REF!</definedName>
    <definedName name="is_minint_dnet">#REF!</definedName>
    <definedName name="is_minint_dpbg">#REF!</definedName>
    <definedName name="is_minint_dsol">#REF!</definedName>
    <definedName name="is_minint_elec">#REF!</definedName>
    <definedName name="is_minint_eso">#REF!</definedName>
    <definedName name="is_minint_esvc">#REF!</definedName>
    <definedName name="is_minint_etrn">#REF!</definedName>
    <definedName name="is_minint_fnco">#REF!</definedName>
    <definedName name="is_minint_fsac">#REF!</definedName>
    <definedName name="is_minint_fser">#REF!</definedName>
    <definedName name="is_minint_fstp">#REF!</definedName>
    <definedName name="is_minint_gadd">#REF!</definedName>
    <definedName name="is_minint_gadi">#REF!</definedName>
    <definedName name="is_minint_govd">#REF!</definedName>
    <definedName name="is_minint_gove">#REF!</definedName>
    <definedName name="is_minint_int_CMDCC">#REF!</definedName>
    <definedName name="is_minint_int_CMDEC">#REF!</definedName>
    <definedName name="is_minint_int_CMDEG">#REF!</definedName>
    <definedName name="is_minint_int_CMELE">#REF!</definedName>
    <definedName name="is_minint_int_cres">#REF!</definedName>
    <definedName name="is_minint_int_crmw">#REF!</definedName>
    <definedName name="is_minint_int_dadj">#REF!</definedName>
    <definedName name="is_minint_int_dcc">#REF!</definedName>
    <definedName name="is_minint_int_dccw">#REF!</definedName>
    <definedName name="is_minint_int_dcom">#REF!</definedName>
    <definedName name="is_minint_int_degw">#REF!</definedName>
    <definedName name="is_minint_int_deiw">#REF!</definedName>
    <definedName name="is_minint_int_denw">#REF!</definedName>
    <definedName name="is_minint_int_desi">#REF!</definedName>
    <definedName name="is_minint_int_dess">#REF!</definedName>
    <definedName name="is_minint_int_dfd">#REF!</definedName>
    <definedName name="is_minint_int_dnet">#REF!</definedName>
    <definedName name="is_minint_int_dpbg">#REF!</definedName>
    <definedName name="is_minint_int_dsol">#REF!</definedName>
    <definedName name="is_minint_int_elec">#REF!</definedName>
    <definedName name="is_minint_int_esvc">#REF!</definedName>
    <definedName name="is_minint_int_fnco">#REF!</definedName>
    <definedName name="is_minint_int_fsac">#REF!</definedName>
    <definedName name="is_minint_int_fser">#REF!</definedName>
    <definedName name="is_minint_int_fstp">#REF!</definedName>
    <definedName name="is_minint_int_gadd">#REF!</definedName>
    <definedName name="is_minint_int_gadi">#REF!</definedName>
    <definedName name="is_minint_int_govd">#REF!</definedName>
    <definedName name="is_minint_int_gove">#REF!</definedName>
    <definedName name="is_minint_int_nep">#REF!</definedName>
    <definedName name="is_minint_int_resm">#REF!</definedName>
    <definedName name="is_minint_int_sols">#REF!</definedName>
    <definedName name="is_minint_int_tam">#REF!</definedName>
    <definedName name="is_minint_int_tsc">#REF!</definedName>
    <definedName name="is_minint_int_vent">#REF!</definedName>
    <definedName name="is_minint_int_watr">#REF!</definedName>
    <definedName name="is_minint_int_west">#REF!</definedName>
    <definedName name="is_minint_nep">#REF!</definedName>
    <definedName name="is_minint_quips_CMDCC">#REF!</definedName>
    <definedName name="is_minint_quips_CMDEC">#REF!</definedName>
    <definedName name="is_minint_quips_CMDEG">#REF!</definedName>
    <definedName name="is_minint_quips_CMELE">#REF!</definedName>
    <definedName name="is_minint_quips_cres">#REF!</definedName>
    <definedName name="is_minint_quips_crmw">#REF!</definedName>
    <definedName name="is_minint_quips_dadj">#REF!</definedName>
    <definedName name="is_minint_quips_dcc">#REF!</definedName>
    <definedName name="is_minint_quips_dccw">#REF!</definedName>
    <definedName name="is_minint_quips_dcom">#REF!</definedName>
    <definedName name="is_minint_quips_degw">#REF!</definedName>
    <definedName name="is_minint_quips_deiw">#REF!</definedName>
    <definedName name="is_minint_quips_denw">#REF!</definedName>
    <definedName name="is_minint_quips_desi">#REF!</definedName>
    <definedName name="is_minint_quips_dfd">#REF!</definedName>
    <definedName name="is_minint_quips_dnet">#REF!</definedName>
    <definedName name="is_minint_quips_dpbg">#REF!</definedName>
    <definedName name="is_minint_quips_dsol">#REF!</definedName>
    <definedName name="is_minint_quips_elec">#REF!</definedName>
    <definedName name="is_minint_quips_esvc">#REF!</definedName>
    <definedName name="is_minint_quips_fnco">#REF!</definedName>
    <definedName name="is_minint_quips_fsac">#REF!</definedName>
    <definedName name="is_minint_quips_fser">#REF!</definedName>
    <definedName name="is_minint_quips_fstp">#REF!</definedName>
    <definedName name="is_minint_quips_gadi">#REF!</definedName>
    <definedName name="is_minint_quips_govd">#REF!</definedName>
    <definedName name="is_minint_quips_gove">#REF!</definedName>
    <definedName name="is_minint_quips_nep">#REF!</definedName>
    <definedName name="is_minint_quips_resm">#REF!</definedName>
    <definedName name="is_minint_quips_tam">#REF!</definedName>
    <definedName name="is_minint_quips_tsc">#REF!</definedName>
    <definedName name="is_minint_quips_vent">#REF!</definedName>
    <definedName name="is_minint_quips_watr">#REF!</definedName>
    <definedName name="is_minint_quips_west">#REF!</definedName>
    <definedName name="is_minint_resm">#REF!</definedName>
    <definedName name="is_minint_sols">#REF!</definedName>
    <definedName name="is_minint_tam">#REF!</definedName>
    <definedName name="is_minint_tsc">#REF!</definedName>
    <definedName name="is_minint_vent">#REF!</definedName>
    <definedName name="is_minint_vfs_CM1DC">#REF!</definedName>
    <definedName name="is_minint_vfs_CM1DE">#REF!</definedName>
    <definedName name="is_minint_vfs_CM1EL">#REF!</definedName>
    <definedName name="is_minint_vfs_CM4EL">#REF!</definedName>
    <definedName name="is_minint_vfs_CMDCC">#REF!</definedName>
    <definedName name="is_minint_vfs_CMDEC">#REF!</definedName>
    <definedName name="is_minint_vfs_CMDEG">#REF!</definedName>
    <definedName name="is_minint_vfs_CMELE">#REF!</definedName>
    <definedName name="is_minint_vfs_cres">#REF!</definedName>
    <definedName name="is_minint_vfs_crmw">#REF!</definedName>
    <definedName name="is_minint_vfs_dadj">#REF!</definedName>
    <definedName name="is_minint_vfs_dcc">#REF!</definedName>
    <definedName name="is_minint_vfs_dccw">#REF!</definedName>
    <definedName name="is_minint_vfs_dcom">#REF!</definedName>
    <definedName name="is_minint_vfs_desi">#REF!</definedName>
    <definedName name="is_minint_vfs_dess">#REF!</definedName>
    <definedName name="is_minint_vfs_dfd">#REF!</definedName>
    <definedName name="is_minint_vfs_dnet">#REF!</definedName>
    <definedName name="is_minint_vfs_dpbg">#REF!</definedName>
    <definedName name="is_minint_vfs_dsol">#REF!</definedName>
    <definedName name="is_minint_vfs_elec">#REF!</definedName>
    <definedName name="is_minint_vfs_esvc">#REF!</definedName>
    <definedName name="is_minint_vfs_fnco">#REF!</definedName>
    <definedName name="is_minint_vfs_fsac">#REF!</definedName>
    <definedName name="is_minint_vfs_fstp">#REF!</definedName>
    <definedName name="is_minint_vfs_gadd">#REF!</definedName>
    <definedName name="is_minint_vfs_gadi">#REF!</definedName>
    <definedName name="is_minint_vfs_govd">#REF!</definedName>
    <definedName name="is_minint_vfs_gove">#REF!</definedName>
    <definedName name="is_minint_vfs_nep">#REF!</definedName>
    <definedName name="is_minint_vfs_resm">#REF!</definedName>
    <definedName name="is_minint_vfs_sols">#REF!</definedName>
    <definedName name="is_minint_vfs_tam">#REF!</definedName>
    <definedName name="is_minint_vfs_tsc">#REF!</definedName>
    <definedName name="is_minint_vfs_vent">#REF!</definedName>
    <definedName name="is_minint_watr">#REF!</definedName>
    <definedName name="is_minint_west">#REF!</definedName>
    <definedName name="is_netincome">#REF!</definedName>
    <definedName name="is_om">#REF!</definedName>
    <definedName name="is_om_base">#REF!</definedName>
    <definedName name="is_om_CM1DC">#REF!</definedName>
    <definedName name="is_om_CM1DE">#REF!</definedName>
    <definedName name="is_om_CM1EL">#REF!</definedName>
    <definedName name="is_om_CM1NE">#REF!</definedName>
    <definedName name="is_om_CMDCC">#REF!</definedName>
    <definedName name="is_om_CMDEC">#REF!</definedName>
    <definedName name="is_om_CMELE">#REF!</definedName>
    <definedName name="is_om_CMNEP">#REF!</definedName>
    <definedName name="is_om_cres">#REF!</definedName>
    <definedName name="is_om_dcc">#REF!</definedName>
    <definedName name="is_om_dcom">#REF!</definedName>
    <definedName name="is_om_desi">#REF!</definedName>
    <definedName name="is_om_dfd">#REF!</definedName>
    <definedName name="is_om_dnet">#REF!</definedName>
    <definedName name="is_om_dpbg">#REF!</definedName>
    <definedName name="is_om_dsol">#REF!</definedName>
    <definedName name="is_om_esvc">#REF!</definedName>
    <definedName name="is_om_fnco">#REF!</definedName>
    <definedName name="is_om_fsac">#REF!</definedName>
    <definedName name="is_om_fser">#REF!</definedName>
    <definedName name="is_om_fstp">#REF!</definedName>
    <definedName name="is_om_gadd">#REF!</definedName>
    <definedName name="is_om_gadi">#REF!</definedName>
    <definedName name="is_om_nep">#REF!</definedName>
    <definedName name="is_om_nonrecur">#REF!</definedName>
    <definedName name="is_om_resm">#REF!</definedName>
    <definedName name="is_om_tam">#REF!</definedName>
    <definedName name="is_om_tsc">#REF!</definedName>
    <definedName name="is_om_vent">#REF!</definedName>
    <definedName name="is_om_vfs">#REF!</definedName>
    <definedName name="is_om_watr">#REF!</definedName>
    <definedName name="is_op_income">#REF!</definedName>
    <definedName name="is_op_revenue">#REF!</definedName>
    <definedName name="is_op_revenue_CMDCC">#REF!</definedName>
    <definedName name="is_op_revenue_CMDEC">#REF!</definedName>
    <definedName name="is_op_revenue_CMDEG">#REF!</definedName>
    <definedName name="is_op_revenue_CMELE">#REF!</definedName>
    <definedName name="is_op_revenue_cres">#REF!</definedName>
    <definedName name="is_op_revenue_crmw">#REF!</definedName>
    <definedName name="is_op_revenue_dadj">#REF!</definedName>
    <definedName name="is_op_revenue_dcc">#REF!</definedName>
    <definedName name="is_op_revenue_dccw">#REF!</definedName>
    <definedName name="is_op_revenue_dcom">#REF!</definedName>
    <definedName name="is_op_revenue_degw">#REF!</definedName>
    <definedName name="is_op_revenue_deiw">#REF!</definedName>
    <definedName name="is_op_revenue_denw">#REF!</definedName>
    <definedName name="is_op_revenue_desi">#REF!</definedName>
    <definedName name="is_op_revenue_dess">#REF!</definedName>
    <definedName name="is_op_revenue_dfd">#REF!</definedName>
    <definedName name="is_op_revenue_dnet">#REF!</definedName>
    <definedName name="is_op_revenue_dpbg">#REF!</definedName>
    <definedName name="is_op_revenue_dsol">#REF!</definedName>
    <definedName name="is_op_revenue_elec">#REF!</definedName>
    <definedName name="is_op_revenue_esvc">#REF!</definedName>
    <definedName name="is_op_revenue_fnco">#REF!</definedName>
    <definedName name="is_op_revenue_fsac">#REF!</definedName>
    <definedName name="is_op_revenue_fser">#REF!</definedName>
    <definedName name="is_op_revenue_fstp">#REF!</definedName>
    <definedName name="is_op_revenue_gadd">#REF!</definedName>
    <definedName name="is_op_revenue_gadi">#REF!</definedName>
    <definedName name="is_op_revenue_govd">#REF!</definedName>
    <definedName name="is_op_revenue_gove">#REF!</definedName>
    <definedName name="is_op_revenue_nep">#REF!</definedName>
    <definedName name="is_op_revenue_resm">#REF!</definedName>
    <definedName name="is_op_revenue_sols">#REF!</definedName>
    <definedName name="is_op_revenue_tam">#REF!</definedName>
    <definedName name="is_op_revenue_tsc">#REF!</definedName>
    <definedName name="is_op_revenue_vent">#REF!</definedName>
    <definedName name="is_op_revenue_watr">#REF!</definedName>
    <definedName name="is_op_revenue_west">#REF!</definedName>
    <definedName name="is_op_tax">#REF!</definedName>
    <definedName name="is_op_tax_APIP">#REF!</definedName>
    <definedName name="is_op_tax_CM1DC">#REF!</definedName>
    <definedName name="is_op_tax_CM1DE">#REF!</definedName>
    <definedName name="is_op_tax_CM1EL">#REF!</definedName>
    <definedName name="is_op_tax_CM1NE">#REF!</definedName>
    <definedName name="is_op_tax_CM2DC">#REF!</definedName>
    <definedName name="is_op_tax_CM2DE">#REF!</definedName>
    <definedName name="is_op_tax_CM2EL">#REF!</definedName>
    <definedName name="is_op_tax_CM2NE">#REF!</definedName>
    <definedName name="is_op_tax_CM3DC">#REF!</definedName>
    <definedName name="is_op_tax_CM3DE">#REF!</definedName>
    <definedName name="is_op_tax_CM3EL">#REF!</definedName>
    <definedName name="is_op_tax_CM3NE">#REF!</definedName>
    <definedName name="is_op_tax_CM4DC">#REF!</definedName>
    <definedName name="is_op_tax_CM4DE">#REF!</definedName>
    <definedName name="is_op_tax_CM4EL">#REF!</definedName>
    <definedName name="is_op_tax_CM4NE">#REF!</definedName>
    <definedName name="is_op_tax_cres">#REF!</definedName>
    <definedName name="is_op_tax_DCC">#REF!</definedName>
    <definedName name="is_op_tax_dcom">#REF!</definedName>
    <definedName name="is_op_tax_desi">#REF!</definedName>
    <definedName name="is_op_tax_dfd">#REF!</definedName>
    <definedName name="is_op_tax_dgov">#REF!</definedName>
    <definedName name="is_op_tax_dnet">#REF!</definedName>
    <definedName name="is_op_tax_DPBG">#REF!</definedName>
    <definedName name="is_op_tax_dsol">#REF!</definedName>
    <definedName name="is_op_tax_egov">#REF!</definedName>
    <definedName name="is_op_tax_elec">#REF!</definedName>
    <definedName name="is_op_tax_esvc">#REF!</definedName>
    <definedName name="is_op_tax_fnco">#REF!</definedName>
    <definedName name="is_op_tax_fsac">#REF!</definedName>
    <definedName name="is_op_tax_fser">#REF!</definedName>
    <definedName name="is_op_tax_fstp">#REF!</definedName>
    <definedName name="is_op_tax_gadd">#REF!</definedName>
    <definedName name="is_op_tax_gadi">#REF!</definedName>
    <definedName name="is_op_tax_gov">#REF!</definedName>
    <definedName name="is_op_tax_nep">#REF!</definedName>
    <definedName name="is_op_tax_ngov">#REF!</definedName>
    <definedName name="is_op_tax_resm">#REF!</definedName>
    <definedName name="is_op_tax_rgov">#REF!</definedName>
    <definedName name="is_op_tax_tam">#REF!</definedName>
    <definedName name="is_op_tax_tsc">#REF!</definedName>
    <definedName name="is_op_tax_vent">#REF!</definedName>
    <definedName name="is_op_tax_vfs">#REF!</definedName>
    <definedName name="is_op_tax_watr">#REF!</definedName>
    <definedName name="is_oth_op_rev">#REF!</definedName>
    <definedName name="is_othernet">#REF!</definedName>
    <definedName name="is_othint">#REF!</definedName>
    <definedName name="is_othint_inc_CM1DC">#REF!</definedName>
    <definedName name="is_othint_inc_CM1DE">#REF!</definedName>
    <definedName name="is_othint_inc_CM1EL">#REF!</definedName>
    <definedName name="is_othint_inc_CM4DC">#REF!</definedName>
    <definedName name="is_othint_inc_CM4DE">#REF!</definedName>
    <definedName name="is_othint_inc_CM4EL">#REF!</definedName>
    <definedName name="is_othint_inc_CMDCC">#REF!</definedName>
    <definedName name="is_othint_inc_CMDEC">#REF!</definedName>
    <definedName name="is_othint_inc_CMDEG">#REF!</definedName>
    <definedName name="is_othint_inc_CMELE">#REF!</definedName>
    <definedName name="is_othint_inc_dcc">#REF!</definedName>
    <definedName name="is_othint_inco">#REF!</definedName>
    <definedName name="is_othint_nop">#REF!</definedName>
    <definedName name="is_othint_pfin">[29]Income_Statement!#REF!</definedName>
    <definedName name="is_pfin_adj">#REF!</definedName>
    <definedName name="is_pfin_adj_esvc">#REF!</definedName>
    <definedName name="is_pfin_adj_new_esvc">#REF!</definedName>
    <definedName name="is_pfin_gross">#REF!</definedName>
    <definedName name="is_pfs_div_CMDCC">#REF!</definedName>
    <definedName name="is_pfs_div_CMDEC">#REF!</definedName>
    <definedName name="is_pfs_div_CMDEG">#REF!</definedName>
    <definedName name="is_pfs_div_CMELE">#REF!</definedName>
    <definedName name="is_pfs_div_cres">#REF!</definedName>
    <definedName name="is_pfs_div_crmw">#REF!</definedName>
    <definedName name="is_pfs_div_dadj">#REF!</definedName>
    <definedName name="is_pfs_div_dcc">#REF!</definedName>
    <definedName name="is_pfs_div_dccw">#REF!</definedName>
    <definedName name="is_pfs_div_dcom">#REF!</definedName>
    <definedName name="is_pfs_div_degw">#REF!</definedName>
    <definedName name="is_pfs_div_deiw">#REF!</definedName>
    <definedName name="is_pfs_div_denw">#REF!</definedName>
    <definedName name="is_pfs_div_desi">#REF!</definedName>
    <definedName name="is_pfs_div_dess">#REF!</definedName>
    <definedName name="is_pfs_div_dfd">#REF!</definedName>
    <definedName name="is_pfs_div_dnet">#REF!</definedName>
    <definedName name="is_pfs_div_dpbg">#REF!</definedName>
    <definedName name="is_pfs_div_dsol">#REF!</definedName>
    <definedName name="is_pfs_div_elec">#REF!</definedName>
    <definedName name="is_pfs_div_esvc">#REF!</definedName>
    <definedName name="is_pfs_div_fnco">#REF!</definedName>
    <definedName name="is_pfs_div_fsac">#REF!</definedName>
    <definedName name="is_pfs_div_fser">#REF!</definedName>
    <definedName name="is_pfs_div_fstp">#REF!</definedName>
    <definedName name="is_pfs_div_gadd">#REF!</definedName>
    <definedName name="is_pfs_div_gadi">#REF!</definedName>
    <definedName name="is_pfs_div_govd">#REF!</definedName>
    <definedName name="is_pfs_div_gove">#REF!</definedName>
    <definedName name="is_pfs_div_nep">#REF!</definedName>
    <definedName name="is_pfs_div_resm">#REF!</definedName>
    <definedName name="is_pfs_div_sols">#REF!</definedName>
    <definedName name="is_pfs_div_tam">#REF!</definedName>
    <definedName name="is_pfs_div_tsc">#REF!</definedName>
    <definedName name="is_pfs_div_vent">#REF!</definedName>
    <definedName name="is_pfs_div_watr">#REF!</definedName>
    <definedName name="is_pfs_div_west">#REF!</definedName>
    <definedName name="is_pp_net">#REF!</definedName>
    <definedName name="is_pp_net_CM1DC">#REF!</definedName>
    <definedName name="is_pp_net_CM1DE">#REF!</definedName>
    <definedName name="is_pp_net_CM1EL">#REF!</definedName>
    <definedName name="is_pp_net_CM1NE">#REF!</definedName>
    <definedName name="is_pp_net_cres">#REF!</definedName>
    <definedName name="is_pp_net_dcc">#REF!</definedName>
    <definedName name="is_pp_net_dcom">#REF!</definedName>
    <definedName name="is_pp_net_desi">#REF!</definedName>
    <definedName name="is_pp_net_dfd">#REF!</definedName>
    <definedName name="is_pp_net_dnet">#REF!</definedName>
    <definedName name="is_pp_net_dpbg">#REF!</definedName>
    <definedName name="is_pp_net_dsol">#REF!</definedName>
    <definedName name="is_pp_net_esvc">#REF!</definedName>
    <definedName name="is_pp_net_fnco">#REF!</definedName>
    <definedName name="is_pp_net_fsac">#REF!</definedName>
    <definedName name="is_pp_net_fser">#REF!</definedName>
    <definedName name="is_pp_net_fstp">#REF!</definedName>
    <definedName name="is_pp_net_gadd">#REF!</definedName>
    <definedName name="is_pp_net_gadi">#REF!</definedName>
    <definedName name="is_pp_net_nep">#REF!</definedName>
    <definedName name="is_pp_net_resm">#REF!</definedName>
    <definedName name="is_pp_net_tam">#REF!</definedName>
    <definedName name="is_pp_net_tsc">#REF!</definedName>
    <definedName name="is_pp_net_vent">#REF!</definedName>
    <definedName name="is_pp_net_vfs">#REF!</definedName>
    <definedName name="is_pp_net_watr">#REF!</definedName>
    <definedName name="is_rev_elec">#REF!</definedName>
    <definedName name="is_rev_gas">#REF!</definedName>
    <definedName name="is_rev_oth">#REF!</definedName>
    <definedName name="is_rev_oth_cm">#REF!</definedName>
    <definedName name="is_rev_oth_gad">#REF!</definedName>
    <definedName name="is_rev_oth_or">#REF!</definedName>
    <definedName name="is_rev_oth_pfin">[29]Income_Statement!#REF!</definedName>
    <definedName name="is_subs_total">#REF!</definedName>
    <definedName name="is_tax_cur">#REF!</definedName>
    <definedName name="is_tax_def">#REF!</definedName>
    <definedName name="is_tax_def_CMDCC">#REF!</definedName>
    <definedName name="is_tax_def_CMDEC">#REF!</definedName>
    <definedName name="is_tax_def_CMDEG">#REF!</definedName>
    <definedName name="is_tax_def_CMELE">#REF!</definedName>
    <definedName name="is_tax_def_cres">#REF!</definedName>
    <definedName name="is_tax_def_crmw">#REF!</definedName>
    <definedName name="is_tax_def_dcc">#REF!</definedName>
    <definedName name="is_tax_def_dccw">#REF!</definedName>
    <definedName name="is_tax_def_dcom">#REF!</definedName>
    <definedName name="is_tax_def_desi">#REF!</definedName>
    <definedName name="is_tax_def_dfd">#REF!</definedName>
    <definedName name="is_tax_def_dnet">#REF!</definedName>
    <definedName name="is_tax_def_dpbg">#REF!</definedName>
    <definedName name="is_tax_def_dsol">#REF!</definedName>
    <definedName name="is_tax_def_elec">#REF!</definedName>
    <definedName name="is_tax_def_esvc">#REF!</definedName>
    <definedName name="is_tax_def_fnco">#REF!</definedName>
    <definedName name="is_tax_def_fsac">#REF!</definedName>
    <definedName name="is_tax_def_fstp">#REF!</definedName>
    <definedName name="is_tax_def_gadd">#REF!</definedName>
    <definedName name="is_tax_def_gadi">#REF!</definedName>
    <definedName name="is_tax_def_govd">#REF!</definedName>
    <definedName name="is_tax_def_gove">#REF!</definedName>
    <definedName name="is_tax_def_nep">#REF!</definedName>
    <definedName name="is_tax_def_resm">#REF!</definedName>
    <definedName name="is_tax_def_tam">#REF!</definedName>
    <definedName name="is_tax_def_tsc">#REF!</definedName>
    <definedName name="is_tax_def_vent">#REF!</definedName>
    <definedName name="is_tax_itc">#REF!</definedName>
    <definedName name="is_tot_inc_taxes">#REF!</definedName>
    <definedName name="is_tot_oth_inc">#REF!</definedName>
    <definedName name="J607_">[30]Journal!#REF!</definedName>
    <definedName name="Jan_Y1">#REF!</definedName>
    <definedName name="Jan_Y2">#REF!</definedName>
    <definedName name="Jan_Y3">#REF!</definedName>
    <definedName name="January">#REF!</definedName>
    <definedName name="January_recon">#REF!</definedName>
    <definedName name="jh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JLB_Inputs">#REF!</definedName>
    <definedName name="Journal">#REF!</definedName>
    <definedName name="Jul_Y1">#REF!</definedName>
    <definedName name="Jul_Y2">#REF!</definedName>
    <definedName name="Jul_Y3">#REF!</definedName>
    <definedName name="July">#REF!</definedName>
    <definedName name="July_recon">#REF!</definedName>
    <definedName name="Jun_Y1">#REF!</definedName>
    <definedName name="Jun_Y2">#REF!</definedName>
    <definedName name="Jun_Y3">#REF!</definedName>
    <definedName name="June">#REF!</definedName>
    <definedName name="June_recon">#REF!</definedName>
    <definedName name="key_asset_cur">'[18]Page 5'!$B$1:$C$65536</definedName>
    <definedName name="key_asset_prev">'[18]Page 5'!$B$1:$D$65536</definedName>
    <definedName name="KPSC">[5]LOGO!$C$24</definedName>
    <definedName name="KPSCMaint">[5]LOGO!$C$23</definedName>
    <definedName name="LaborIncrease">[6]SCH_G3!#REF!</definedName>
    <definedName name="last_year">'[18]Page 3'!$C$2</definedName>
    <definedName name="LHI">'[11]1080160'!$B$13:$Q$35</definedName>
    <definedName name="lookup">#REF!</definedName>
    <definedName name="LT_PEC">[8]PEC_1520!#REF!</definedName>
    <definedName name="LT_TETCO">[8]PEC_1520!#REF!</definedName>
    <definedName name="LT_TGC">[8]PEC_1520!#REF!</definedName>
    <definedName name="LTREC">[8]PEC_1520!#REF!</definedName>
    <definedName name="LYN">#REF!</definedName>
    <definedName name="m">[31]schedules!$A$9:$J$94</definedName>
    <definedName name="Mar_Y1">#REF!</definedName>
    <definedName name="Mar_Y2">#REF!</definedName>
    <definedName name="Mar_Y3">#REF!</definedName>
    <definedName name="March">#REF!</definedName>
    <definedName name="March_recon">#REF!</definedName>
    <definedName name="May">#REF!</definedName>
    <definedName name="May_recon">#REF!</definedName>
    <definedName name="May_Y1">#REF!</definedName>
    <definedName name="May_Y2">#REF!</definedName>
    <definedName name="May_Y3">#REF!</definedName>
    <definedName name="Medicare_rate">[6]SCH_G2!$N$11</definedName>
    <definedName name="menu_inputs">#REF!</definedName>
    <definedName name="menu_select">#REF!</definedName>
    <definedName name="MERCH_CUR_RPT">[20]Merch_ESTI_IS!#REF!</definedName>
    <definedName name="MERCH_PRIOR_ACT">[20]Merch_ESTI_IS!#REF!</definedName>
    <definedName name="MERCH_PRIOR_RPT">[20]Merch_ESTI_IS!#REF!</definedName>
    <definedName name="mgtcm">#REF!</definedName>
    <definedName name="MgtRpt_CF">#REF!</definedName>
    <definedName name="MgtRpt_EBIT">#REF!</definedName>
    <definedName name="mgtytd">#REF!</definedName>
    <definedName name="min_int_ebit_detail">#REF!</definedName>
    <definedName name="min_int_int_detail">#REF!</definedName>
    <definedName name="MINCR">[10]SCH_C1!$G$17</definedName>
    <definedName name="Mo">#REF!</definedName>
    <definedName name="Month">#REF!</definedName>
    <definedName name="Month_Report">#REF!</definedName>
    <definedName name="MONTHLY">#REF!</definedName>
    <definedName name="Mthyr">'[19]Input Sheet'!$A$1</definedName>
    <definedName name="NCUC">'[11]1089100'!$D$14:$Q$38</definedName>
    <definedName name="Net_Property__Plant_and_Equipment">#REF!</definedName>
    <definedName name="new">'[2]Intangible (2)'!$E$11:$G$46</definedName>
    <definedName name="non_cur_assets">"="</definedName>
    <definedName name="NOPHrs">#REF!</definedName>
    <definedName name="notes">#REF!</definedName>
    <definedName name="Nov_Y1">#REF!</definedName>
    <definedName name="Nov_Y2">#REF!</definedName>
    <definedName name="Nov_Y3">#REF!</definedName>
    <definedName name="November">#REF!</definedName>
    <definedName name="November_recon">#REF!</definedName>
    <definedName name="NPHrs">#REF!</definedName>
    <definedName name="npl_balance_sheet">'[20]NP&amp;L_ESTI_IS'!#REF!</definedName>
    <definedName name="NPL_CUR_RPT">'[20]NP&amp;L_ESTI_IS'!#REF!</definedName>
    <definedName name="NPL_PRIOR_ACT">'[20]NP&amp;L_ESTI_IS'!#REF!</definedName>
    <definedName name="NPL_PRIOR_RPT">'[20]NP&amp;L_ESTI_IS'!#REF!</definedName>
    <definedName name="nSFE">[14]Ref_dat!$N$3</definedName>
    <definedName name="Num_Rows">#REF!</definedName>
    <definedName name="NvsASD">"V2003-03-30"</definedName>
    <definedName name="NvsAutoDrillOk">"VN"</definedName>
    <definedName name="NvsElapsedTime">0.0000813657388789579</definedName>
    <definedName name="NvsInstSpec">"%,FBUSINESS_UNIT,TBU_MGT,NT&amp;M,FCURRENCY_CD,VAUD"</definedName>
    <definedName name="NvsLayoutType">"M3"</definedName>
    <definedName name="NvsNplSpec">"%,X,RZF..,CZF.."</definedName>
    <definedName name="NvsPanelEffdt">"V1900-01-01"</definedName>
    <definedName name="NvsPanelSetid">"VSHARE"</definedName>
    <definedName name="NvsReqBU">"V51020"</definedName>
    <definedName name="NvsReqBUOnly">"VN"</definedName>
    <definedName name="NvsTransLed">"VN"</definedName>
    <definedName name="NvsTreeASD">"V2003-03-30"</definedName>
    <definedName name="NvsValTbl.BUSINESS_UNIT">"BUS_UNIT_TBL_FS"</definedName>
    <definedName name="NvsValTbl.CURRENCY_CD">"CURRENCY_CD_TBL"</definedName>
    <definedName name="NvsValTbl.DEPTID">"DEPARTMENT_TBL"</definedName>
    <definedName name="NvsValTbl.SCENARIO">"BD_SCENARIO_TBL"</definedName>
    <definedName name="OATT">'[11]1086000'!$D$14:$Q$26</definedName>
    <definedName name="Oct_Y1">#REF!</definedName>
    <definedName name="Oct_Y2">#REF!</definedName>
    <definedName name="Oct_Y3">#REF!</definedName>
    <definedName name="October">#REF!</definedName>
    <definedName name="October_recon">#REF!</definedName>
    <definedName name="old.cashflow" hidden="1">{#N/A,#N/A,TRUE,"Cover";#N/A,#N/A,TRUE,"Inputs";#N/A,#N/A,TRUE,"Results";#N/A,#N/A,TRUE,"Stats";#N/A,#N/A,TRUE,"Capital Cost";#N/A,#N/A,TRUE,"Income Statement";#N/A,#N/A,TRUE,"Cash Flows";#N/A,#N/A,TRUE,"Selldown";#N/A,#N/A,TRUE,"BookDep";#N/A,#N/A,TRUE,"Cash Taxes";#N/A,#N/A,TRUE,"O&amp;M";#N/A,#N/A,TRUE,"Graphs";#N/A,#N/A,TRUE,"Assumptions"}</definedName>
    <definedName name="om_exp_detail">#REF!</definedName>
    <definedName name="OPC">#REF!</definedName>
    <definedName name="openPeriod">[32]Selections!$J$2</definedName>
    <definedName name="OPL">#REF!</definedName>
    <definedName name="OPR">#REF!</definedName>
    <definedName name="option_type_id">[14]Ref_dat!$Q$3:$Q$4</definedName>
    <definedName name="OptionType">[14]Ref_dat!$P$3:$P$4</definedName>
    <definedName name="OTHER">#REF!</definedName>
    <definedName name="other_inc_ded_detail">#REF!</definedName>
    <definedName name="other_invest_detail">#REF!</definedName>
    <definedName name="other_rev_detail">#REF!</definedName>
    <definedName name="page1">#REF!</definedName>
    <definedName name="page1.8check">#REF!</definedName>
    <definedName name="page1.8print">#REF!</definedName>
    <definedName name="page1.9check">#REF!</definedName>
    <definedName name="page1.9print">#REF!</definedName>
    <definedName name="page11">'[33]Property Rolls'!$A$5:$F$57</definedName>
    <definedName name="page12">'[33]Property Rolls'!$A$58:$F$114</definedName>
    <definedName name="page2">#REF!</definedName>
    <definedName name="page3">#REF!</definedName>
    <definedName name="page4">#REF!</definedName>
    <definedName name="page5">#REF!</definedName>
    <definedName name="PartialBarrier">[0]!PartialBarrier</definedName>
    <definedName name="PayrollTax">[6]SCH_G2!$AB$3</definedName>
    <definedName name="PEC">[9]PEC_1520_NE!#REF!</definedName>
    <definedName name="pecdebt">'[22]Debt Detail'!#REF!</definedName>
    <definedName name="PED">#REF!</definedName>
    <definedName name="PEPL">[9]PEC_1520_NE!#REF!</definedName>
    <definedName name="PEPL__Pan_Gathering___Co._10042">#REF!</definedName>
    <definedName name="PER">#REF!</definedName>
    <definedName name="PERIOD">[5]LOGO!$B$7</definedName>
    <definedName name="PeriodF">[5]LOGO!$B$8</definedName>
    <definedName name="phil">#REF!</definedName>
    <definedName name="PIN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pivot_range_cm">#REF!</definedName>
    <definedName name="PLANT_IN_SERVICE">[10]SCH_B1!$I$18</definedName>
    <definedName name="PlantInService">#REF!</definedName>
    <definedName name="PLMI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portfolio_summary">#REF!</definedName>
    <definedName name="Pr_mth_lease">#REF!</definedName>
    <definedName name="preferred">#REF!</definedName>
    <definedName name="prev_alpha_month">'[18]Page 3'!$D$2</definedName>
    <definedName name="prev_dec">'[18]Page 5'!$E$1:$E$65536</definedName>
    <definedName name="prev_month">'[18]Page 5'!$D$1:$D$65536</definedName>
    <definedName name="prev_year">'[18]Page 3'!$E$2</definedName>
    <definedName name="PriceHrsTable">#REF!</definedName>
    <definedName name="PRINT">#REF!</definedName>
    <definedName name="_xlnm.Print_Area" localSheetId="0">'SCH B-2.3'!$A$1:$BB$256</definedName>
    <definedName name="print3">#REF!</definedName>
    <definedName name="print4">'[26]IR Earnings Drivers (QTR)'!$A$1:$Q$155</definedName>
    <definedName name="print5">'[26]Ongoing EPS - YTD'!$A$1:$O$44</definedName>
    <definedName name="printall">#REF!</definedName>
    <definedName name="Prior1">'[13]PRIOR PERIOD'!$F$12:$F$214</definedName>
    <definedName name="Prior10">'[13]PRIOR PERIOD'!$O$12:$O$214</definedName>
    <definedName name="Prior11">'[13]PRIOR PERIOD'!$P$12:$P$214</definedName>
    <definedName name="Prior12">'[13]PRIOR PERIOD'!$Q$12:$Q$214</definedName>
    <definedName name="Prior2">'[13]PRIOR PERIOD'!$G$12:$G$214</definedName>
    <definedName name="Prior3">'[13]PRIOR PERIOD'!$H$12:$H$214</definedName>
    <definedName name="Prior4">'[13]PRIOR PERIOD'!$I$12:$I$214</definedName>
    <definedName name="Prior5">'[13]PRIOR PERIOD'!$J$12:$J$214</definedName>
    <definedName name="Prior6">'[13]PRIOR PERIOD'!$K$12:$K$214</definedName>
    <definedName name="Prior7">'[13]PRIOR PERIOD'!$L$12:$L$214</definedName>
    <definedName name="Prior8">'[13]PRIOR PERIOD'!$M$12:$M$214</definedName>
    <definedName name="Prior9">'[13]PRIOR PERIOD'!$N$12:$N$214</definedName>
    <definedName name="proj_ebits_non_pfin">#REF!</definedName>
    <definedName name="proj_ebits_pfin">#REF!</definedName>
    <definedName name="PropertyTaxClass">[6]SCH_D2.37!#REF!</definedName>
    <definedName name="PropertyTaxClassComm">[6]SCH_D2.37!#REF!</definedName>
    <definedName name="PropertyTaxClassDist">[6]SCH_D2.37!#REF!</definedName>
    <definedName name="PropertyTaxClassGen">[6]SCH_D2.37!#REF!</definedName>
    <definedName name="PropertyTaxClassProd">[6]SCH_D2.37!#REF!</definedName>
    <definedName name="PropertyTaxClassTrans">[6]SCH_D2.37!#REF!</definedName>
    <definedName name="put_call_id">[14]Ref_dat!$O$3:$O$4</definedName>
    <definedName name="q_data_cap">#REF!</definedName>
    <definedName name="qreport">#REF!</definedName>
    <definedName name="qtr_budget">#REF!</definedName>
    <definedName name="QtrCALC">#REF!</definedName>
    <definedName name="qtrcore">'[26]Ongoing EPS - QTR'!$A$1:$L$56</definedName>
    <definedName name="qtronly">#REF!</definedName>
    <definedName name="Qualified_Fund_Earnings">[24]Decommissioning!#REF!</definedName>
    <definedName name="RATIOS">#REF!</definedName>
    <definedName name="RBN">#REF!</definedName>
    <definedName name="RBU">#REF!</definedName>
    <definedName name="RBvsCAP_BP_pg1">'[23]RB vs Cap BP DR-01-015 Pg1'!$A$1:$F$45</definedName>
    <definedName name="RBvsCap_BP_pg2">'[23]RB vs Cap BP DR-01-015 Pg2'!$A$1:$H$40</definedName>
    <definedName name="RBvsCap_BP_pg3">'[23]RB vs Cap DR-01-015 Pg3'!$A$1:$M$64</definedName>
    <definedName name="RBvsCap_BP_pg4">'[23]RB vs Cap BP DR-01-015 Pg4'!$A$1:$G$30</definedName>
    <definedName name="RBvsCAP_FP_pg1">'[23]RB vs Cap FP 16(6)(f) Page 1'!$A$1:$F$46</definedName>
    <definedName name="RBvsCap_FP_pg2">'[23]RB vs Cap FP 16(6)(f) Page 2'!$A$1:$H$45</definedName>
    <definedName name="RBvsCap_FP_pg3">'[23]RB vs Cap FP 16(6)(f) Page 3'!$A$1:$M$65</definedName>
    <definedName name="RBvsCap_FP_pg4">'[23]RB vs Cap FP 16(6)(f) Page 4'!$A$1:$G$30</definedName>
    <definedName name="recon1">#REF!</definedName>
    <definedName name="recon2">#REF!</definedName>
    <definedName name="region_id">[14]Ref_dat!$F$3:$F$9</definedName>
    <definedName name="RET">'[11]1089300'!$D$14:$Q$24</definedName>
    <definedName name="return_of_cap_detail">#REF!</definedName>
    <definedName name="RFSelection">[32]Selections!$I$2</definedName>
    <definedName name="rick">#REF!</definedName>
    <definedName name="RicksPage">#REF!</definedName>
    <definedName name="roce">#REF!</definedName>
    <definedName name="ROCE_Act">#REF!</definedName>
    <definedName name="ROCE_Actual">#REF!</definedName>
    <definedName name="roce_avg_cap">#REF!</definedName>
    <definedName name="roce_avg_cap_CM4DC">#REF!</definedName>
    <definedName name="roce_avg_cap_CM4DE">#REF!</definedName>
    <definedName name="roce_avg_cap_CM4EL">#REF!</definedName>
    <definedName name="roce_avg_cap_CMDCC">#REF!</definedName>
    <definedName name="roce_avg_cap_CMDEC">#REF!</definedName>
    <definedName name="roce_avg_cap_CMDEG">#REF!</definedName>
    <definedName name="roce_avg_cap_CMELE">#REF!</definedName>
    <definedName name="roce_avg_cap_cres">#REF!</definedName>
    <definedName name="roce_avg_cap_crmw">#REF!</definedName>
    <definedName name="roce_avg_cap_dcc">#REF!</definedName>
    <definedName name="roce_avg_cap_dccw">#REF!</definedName>
    <definedName name="roce_avg_cap_dcom">#REF!</definedName>
    <definedName name="roce_avg_cap_desi">#REF!</definedName>
    <definedName name="roce_avg_cap_dfd">#REF!</definedName>
    <definedName name="roce_avg_cap_dnet">#REF!</definedName>
    <definedName name="roce_avg_cap_dpbg">#REF!</definedName>
    <definedName name="roce_avg_cap_dsol">#REF!</definedName>
    <definedName name="roce_avg_cap_elec">#REF!</definedName>
    <definedName name="roce_avg_cap_esvc">#REF!</definedName>
    <definedName name="roce_avg_cap_fnco">#REF!</definedName>
    <definedName name="roce_avg_cap_fsac">#REF!</definedName>
    <definedName name="roce_avg_cap_fstp">#REF!</definedName>
    <definedName name="roce_avg_cap_gadd">#REF!</definedName>
    <definedName name="roce_avg_cap_gadi">#REF!</definedName>
    <definedName name="roce_avg_cap_govd">#REF!</definedName>
    <definedName name="roce_avg_cap_gove">#REF!</definedName>
    <definedName name="roce_avg_cap_nep">#REF!</definedName>
    <definedName name="roce_avg_cap_resm">#REF!</definedName>
    <definedName name="roce_avg_cap_tam">#REF!</definedName>
    <definedName name="roce_avg_cap_tsc">#REF!</definedName>
    <definedName name="roce_avg_cap_vent">#REF!</definedName>
    <definedName name="ROCE_Bud">#REF!</definedName>
    <definedName name="ROCE_Budget">#REF!</definedName>
    <definedName name="roce_cap_adj">#REF!</definedName>
    <definedName name="roce_debt">#REF!</definedName>
    <definedName name="roce_ebit">#REF!</definedName>
    <definedName name="roce_ebit_adj">#REF!</definedName>
    <definedName name="roce_ebit_CM4DC">#REF!</definedName>
    <definedName name="roce_ebit_CM4DE">#REF!</definedName>
    <definedName name="roce_ebit_CM4EL">#REF!</definedName>
    <definedName name="roce_ebit_CMDCC">#REF!</definedName>
    <definedName name="roce_ebit_CMDEC">#REF!</definedName>
    <definedName name="roce_ebit_CMDEG">#REF!</definedName>
    <definedName name="roce_ebit_CMELE">#REF!</definedName>
    <definedName name="roce_ebit_cres">#REF!</definedName>
    <definedName name="roce_ebit_crmw">#REF!</definedName>
    <definedName name="roce_ebit_dcc">#REF!</definedName>
    <definedName name="roce_ebit_dccw">#REF!</definedName>
    <definedName name="roce_ebit_dcom">#REF!</definedName>
    <definedName name="roce_ebit_desi">#REF!</definedName>
    <definedName name="roce_ebit_dfd">#REF!</definedName>
    <definedName name="roce_ebit_dnet">#REF!</definedName>
    <definedName name="roce_ebit_dpbg">#REF!</definedName>
    <definedName name="roce_ebit_dsol">#REF!</definedName>
    <definedName name="roce_ebit_elec">#REF!</definedName>
    <definedName name="roce_ebit_esvc">#REF!</definedName>
    <definedName name="roce_ebit_fnco">#REF!</definedName>
    <definedName name="roce_ebit_fsac">#REF!</definedName>
    <definedName name="roce_ebit_fstp">#REF!</definedName>
    <definedName name="roce_ebit_gadd">#REF!</definedName>
    <definedName name="roce_ebit_gadi">#REF!</definedName>
    <definedName name="roce_ebit_govd">#REF!</definedName>
    <definedName name="roce_ebit_gove">#REF!</definedName>
    <definedName name="roce_ebit_nep">#REF!</definedName>
    <definedName name="roce_ebit_resm">#REF!</definedName>
    <definedName name="roce_ebit_tam">#REF!</definedName>
    <definedName name="roce_ebit_tsc">#REF!</definedName>
    <definedName name="roce_ebit_vent">#REF!</definedName>
    <definedName name="roce_ending_cap_dnet">#REF!</definedName>
    <definedName name="roce_ending_cap_fsac">#REF!</definedName>
    <definedName name="roce_ending_cap_gadd">#REF!</definedName>
    <definedName name="roce_ending_cap_nep">#REF!</definedName>
    <definedName name="roce_ending_cap_tam">#REF!</definedName>
    <definedName name="roce_equity">#REF!</definedName>
    <definedName name="roce_percent_CM1DC">#REF!</definedName>
    <definedName name="roce_percent_CM1DE">#REF!</definedName>
    <definedName name="roce_percent_CM1EL">#REF!</definedName>
    <definedName name="roce_percent_CMDCC">#REF!</definedName>
    <definedName name="roce_percent_CMDEC">#REF!</definedName>
    <definedName name="roce_percent_CMDEG">#REF!</definedName>
    <definedName name="roce_percent_CMELE">#REF!</definedName>
    <definedName name="roce_percent_cres">#REF!</definedName>
    <definedName name="roce_percent_crmw">#REF!</definedName>
    <definedName name="roce_percent_dcc">#REF!</definedName>
    <definedName name="roce_percent_dccw">#REF!</definedName>
    <definedName name="roce_percent_dcom">#REF!</definedName>
    <definedName name="roce_percent_desi">#REF!</definedName>
    <definedName name="roce_percent_dfd">#REF!</definedName>
    <definedName name="roce_percent_dnet">#REF!</definedName>
    <definedName name="roce_percent_dpbg">#REF!</definedName>
    <definedName name="roce_percent_dsol">#REF!</definedName>
    <definedName name="roce_percent_elec">#REF!</definedName>
    <definedName name="roce_percent_esvc">#REF!</definedName>
    <definedName name="roce_percent_fnco">#REF!</definedName>
    <definedName name="roce_percent_fsac">#REF!</definedName>
    <definedName name="roce_percent_fstp">#REF!</definedName>
    <definedName name="roce_percent_gadd">#REF!</definedName>
    <definedName name="roce_percent_gadi">#REF!</definedName>
    <definedName name="roce_percent_govd">#REF!</definedName>
    <definedName name="roce_percent_gove">#REF!</definedName>
    <definedName name="roce_percent_nep">#REF!</definedName>
    <definedName name="roce_percent_resm">#REF!</definedName>
    <definedName name="roce_percent_tam">#REF!</definedName>
    <definedName name="roce_percent_tsc">#REF!</definedName>
    <definedName name="roce_percent_vent">#REF!</definedName>
    <definedName name="ROCE_Prior_Year">#REF!</definedName>
    <definedName name="ROCE_PYr">#REF!</definedName>
    <definedName name="ROCE_var_recon">#REF!</definedName>
    <definedName name="RofR">'[6]SCH_J1 - Forecast'!$M$21</definedName>
    <definedName name="RofRdiff">'[5]Rate Case Drivers'!$I$16</definedName>
    <definedName name="RofRold">'[5]Rate Case Drivers'!$C$16</definedName>
    <definedName name="RSP_rate">[6]SCH_G2!$V$6</definedName>
    <definedName name="RTT">#REF!</definedName>
    <definedName name="runperiod1input">#REF!</definedName>
    <definedName name="RWIP">'[11]1082004'!$D$14:$S$60</definedName>
    <definedName name="RWIPF">#REF!</definedName>
    <definedName name="SCD">#REF!</definedName>
    <definedName name="SCH_B2.3P1">'SCH B-2.3'!$A$1:$AC$38</definedName>
    <definedName name="SCH_B2.3P10">'SCH B-2.3'!#REF!</definedName>
    <definedName name="SCH_B2.3P11">'SCH B-2.3'!#REF!</definedName>
    <definedName name="SCH_B2.3P12">'SCH B-2.3'!#REF!</definedName>
    <definedName name="SCH_B2.3P2">'SCH B-2.3'!$A$39:$AC$78</definedName>
    <definedName name="SCH_B2.3P3">'SCH B-2.3'!$A$80:$AC$117</definedName>
    <definedName name="SCH_B2.3P4">'SCH B-2.3'!$A$119:$AC$170</definedName>
    <definedName name="SCH_B2.3P5">'SCH B-2.3'!$A$172:$AC$212</definedName>
    <definedName name="SCH_B2.3P6">'SCH B-2.3'!$A$214:$AC$256</definedName>
    <definedName name="SCH_B2.3P7">'SCH B-2.3'!#REF!</definedName>
    <definedName name="SCH_B2.3P8">'SCH B-2.3'!#REF!</definedName>
    <definedName name="SCH_B2.3P9">'SCH B-2.3'!#REF!</definedName>
    <definedName name="SCH_B3.2P1">#REF!</definedName>
    <definedName name="SCH_B3.2P2">#REF!</definedName>
    <definedName name="SCH_B3.2P3">#REF!</definedName>
    <definedName name="SCH_B3.2P4">#REF!</definedName>
    <definedName name="SCH_B3.2P5">#REF!</definedName>
    <definedName name="SCH_B3.2P6">#REF!</definedName>
    <definedName name="SCHA">#REF!</definedName>
    <definedName name="SCN">#REF!</definedName>
    <definedName name="SCPSC">'[11]1089200'!$D$14:$Q$40</definedName>
    <definedName name="sec_fixed_CMDCC">#REF!</definedName>
    <definedName name="sec_fixed_CMDEC">#REF!</definedName>
    <definedName name="sec_fixed_CMDEG">#REF!</definedName>
    <definedName name="sec_fixed_CMELE">#REF!</definedName>
    <definedName name="SegSelection">[32]Selections!$B$2</definedName>
    <definedName name="Sep_Y1">#REF!</definedName>
    <definedName name="Sep_Y2">#REF!</definedName>
    <definedName name="Sep_Y3">#REF!</definedName>
    <definedName name="Sepqtr">#REF!</definedName>
    <definedName name="September">#REF!</definedName>
    <definedName name="September_recon">#REF!</definedName>
    <definedName name="SFD">#REF!</definedName>
    <definedName name="SFD_BU">#REF!</definedName>
    <definedName name="SFD_D">#REF!</definedName>
    <definedName name="SFD_P">#REF!</definedName>
    <definedName name="SFD_PJ">#REF!</definedName>
    <definedName name="SFN">#REF!</definedName>
    <definedName name="SFN_D">#REF!</definedName>
    <definedName name="SFV">#REF!</definedName>
    <definedName name="SFV_BU">#REF!</definedName>
    <definedName name="SFV_C">#REF!</definedName>
    <definedName name="SFV_D">#REF!</definedName>
    <definedName name="SFV_P">#REF!</definedName>
    <definedName name="SFV_PJ">#REF!</definedName>
    <definedName name="SFV_QCURRENCY_CD">#REF!</definedName>
    <definedName name="sheetinteger">[14]Ref_dat!$K$15</definedName>
    <definedName name="SIT">[5]LOGO!$C$24</definedName>
    <definedName name="SLD">#REF!</definedName>
    <definedName name="SLN">#REF!</definedName>
    <definedName name="SPECIAL_SALES">[34]Input!#REF!</definedName>
    <definedName name="sqlinput">#REF!</definedName>
    <definedName name="sqlinput10">#REF!</definedName>
    <definedName name="sqlinput11">#REF!</definedName>
    <definedName name="sqlinput12">#REF!</definedName>
    <definedName name="sqlinput13">#REF!</definedName>
    <definedName name="sqlinput14">#REF!</definedName>
    <definedName name="sqlinput15">#REF!</definedName>
    <definedName name="sqlinput16">#REF!</definedName>
    <definedName name="sqlinput2">#REF!</definedName>
    <definedName name="sqlinput3">#REF!</definedName>
    <definedName name="sqlinput4">#REF!</definedName>
    <definedName name="sqlinput5">#REF!</definedName>
    <definedName name="sqlinput6">#REF!</definedName>
    <definedName name="sqlinput7">#REF!</definedName>
    <definedName name="sqlinput8">#REF!</definedName>
    <definedName name="sqlinput9">#REF!</definedName>
    <definedName name="STD">#REF!</definedName>
    <definedName name="StDebt_print">#REF!</definedName>
    <definedName name="STN">#REF!</definedName>
    <definedName name="STORES_EXPENSE">#REF!</definedName>
    <definedName name="Sumbal1">#REF!</definedName>
    <definedName name="Sumbal2">#REF!</definedName>
    <definedName name="Sumbal3">#REF!</definedName>
    <definedName name="SUMM">[8]PEC_1520!#REF!</definedName>
    <definedName name="summary">'[35]063003 Corp Mgmt Rpt'!#REF!</definedName>
    <definedName name="SummBal1">#REF!</definedName>
    <definedName name="SumVar">#REF!</definedName>
    <definedName name="sv_adj_oper_inc">#REF!</definedName>
    <definedName name="sv_baseline">#REF!</definedName>
    <definedName name="sv_cf_adj">#REF!</definedName>
    <definedName name="sv_disc_rate">#REF!</definedName>
    <definedName name="sv_net_fixed_cap">#REF!</definedName>
    <definedName name="sv_nopat">#REF!</definedName>
    <definedName name="sv_nopat_adj">#REF!</definedName>
    <definedName name="sv_nopat_bef_adj">#REF!</definedName>
    <definedName name="sv_oper_free_cf">#REF!</definedName>
    <definedName name="sv_oper_inc_tax">#REF!</definedName>
    <definedName name="sv_oper_margin">#REF!</definedName>
    <definedName name="sv_other_cf_adj">#REF!</definedName>
    <definedName name="sv_sva">#REF!</definedName>
    <definedName name="sv_yty_value">#REF!</definedName>
    <definedName name="t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tableinput">#REF!</definedName>
    <definedName name="TAXRECONTABLE">[10]SCH_E1!$T$158:$X$166</definedName>
    <definedName name="TBR">'[11]1080102'!$D$14:$Q$45</definedName>
    <definedName name="TEC">[9]PEC_1520_NE!#REF!</definedName>
    <definedName name="TEPPCO_INVOICE">[17]INVOICE!#REF!</definedName>
    <definedName name="TEPPCO_VOUCHER">[17]VOUCHER!#REF!</definedName>
    <definedName name="Testyear">[5]LOGO!$B$17</definedName>
    <definedName name="TESTYR">[5]LOGO!$B$10</definedName>
    <definedName name="TextRefCopyRangeCount" hidden="1">6</definedName>
    <definedName name="TIEPT_CF_INVEST">'[36]February 99'!#REF!</definedName>
    <definedName name="TIEPT_COMM_EARN">'[36]February 99'!#REF!</definedName>
    <definedName name="TIEPT_EBIT">#REF!</definedName>
    <definedName name="TIEPT_ROCE">'[36]February 99'!#REF!</definedName>
    <definedName name="TIEPT_WRKGCAP">'[36]February 99'!#REF!</definedName>
    <definedName name="time_map_id">[14]Ref_dat!$H$3:$H$6</definedName>
    <definedName name="title2">[37]Configuration!$B$3</definedName>
    <definedName name="title3">[37]Configuration!$B$4</definedName>
    <definedName name="title4">#REF!</definedName>
    <definedName name="TOTAL_ASSETS">#REF!</definedName>
    <definedName name="Total_Current_Assets">#REF!</definedName>
    <definedName name="Total_Current_Liabilities">#REF!</definedName>
    <definedName name="TOTAL_EQUITY">#REF!</definedName>
    <definedName name="TOTAL_LIABILITIES">#REF!</definedName>
    <definedName name="TOTAL_LIABILITIES_AND_EQUITY">#REF!</definedName>
    <definedName name="Total_Non_Current_Assets">#REF!</definedName>
    <definedName name="Total_Non_Current_Liabilities">#REF!</definedName>
    <definedName name="trader_id">[14]Ref_dat!$A$3:$A$7</definedName>
    <definedName name="TREE_BU">#REF!</definedName>
    <definedName name="TREE_D">#REF!</definedName>
    <definedName name="TREE_P">#REF!</definedName>
    <definedName name="TREE_PJ">#REF!</definedName>
    <definedName name="TTD_GL">#REF!</definedName>
    <definedName name="TTD_Report">#REF!</definedName>
    <definedName name="ttt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Type">[5]LOGO!$B$15</definedName>
    <definedName name="ULH" hidden="1">{"Macro Table",#N/A,FALSE,"Range Name Locations"}</definedName>
    <definedName name="UncollExp">[5]LOGO!$C$22</definedName>
    <definedName name="UncollRatio">[5]LOGO!$C$22</definedName>
    <definedName name="unident_proj_ebits">#REF!</definedName>
    <definedName name="Upload_Journal">#REF!</definedName>
    <definedName name="Variable">#REF!</definedName>
    <definedName name="Variable_BU">#REF!</definedName>
    <definedName name="variablescrit">#REF!</definedName>
    <definedName name="variablescrit10">#REF!</definedName>
    <definedName name="variablescrit2">#REF!</definedName>
    <definedName name="variablescrit3">#REF!</definedName>
    <definedName name="variablescrit4">#REF!</definedName>
    <definedName name="variablescrit5">#REF!</definedName>
    <definedName name="variablescrit6">#REF!</definedName>
    <definedName name="variablescrit7">#REF!</definedName>
    <definedName name="variablescrit8">#REF!</definedName>
    <definedName name="variablescrit9">#REF!</definedName>
    <definedName name="VOPHrs">#REF!</definedName>
    <definedName name="VPHrs">#REF!</definedName>
    <definedName name="vrenddate">[14]Ref_dat!$X$19</definedName>
    <definedName name="vrstartdate">[14]Ref_dat!$L$19</definedName>
    <definedName name="What">[0]!What</definedName>
    <definedName name="work_cap_oth_detail">#REF!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wrn.Cashflow." hidden="1">{#N/A,#N/A,TRUE,"Cover";#N/A,#N/A,TRUE,"Inputs";#N/A,#N/A,TRUE,"Results";#N/A,#N/A,TRUE,"Stats";#N/A,#N/A,TRUE,"Capital Cost";#N/A,#N/A,TRUE,"Income Statement";#N/A,#N/A,TRUE,"Cash Flows";#N/A,#N/A,TRUE,"Selldown";#N/A,#N/A,TRUE,"BookDep";#N/A,#N/A,TRUE,"Cash Taxes";#N/A,#N/A,TRUE,"O&amp;M";#N/A,#N/A,TRUE,"Graphs";#N/A,#N/A,TRUE,"Assumptions"}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omplete._.Report." hidden="1">{"Mwh Summary",#N/A,FALSE,"Mwh Analysis";"Mwh Monthly Analysis",#N/A,FALSE,"Mwh Analysis";"Burn Summary",#N/A,FALSE,"Burned Analysis";"Burn Monthly Analysis",#N/A,FALSE,"Burned Analysis";"Summary 2008",#N/A,FALSE,"Summary 2008"}</definedName>
    <definedName name="wrn.Macro._.Table." hidden="1">{"Macro Table",#N/A,FALSE,"Range Name Locations"}</definedName>
    <definedName name="wrn.Monthly._.Report." hidden="1">{"Mwh Monthly Analysis",#N/A,FALSE,"Mwh Analysis";"Burn Monthly Analysis",#N/A,FALSE,"Burned Analysis"}</definedName>
    <definedName name="wrn.Range._.Table." hidden="1">{"Range Table",#N/A,FALSE,"Range Name Locations"}</definedName>
    <definedName name="wrn.Range1" hidden="1">{"Range Table",#N/A,FALSE,"Range Name Locations"}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._.Tables1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Summary._.Report." hidden="1">{"Mwh Summary",#N/A,FALSE,"Mwh Analysis";"Burn Summary",#N/A,FALSE,"Burned Analysis";"Summary 2008",#N/A,FALSE,"Summary 2008"}</definedName>
    <definedName name="wrn.Tax._.Table." hidden="1">{"Tax Table",#N/A,FALSE,"Electric Unbundled"}</definedName>
    <definedName name="wrn.TESTS." hidden="1">{"PAGE_1",#N/A,FALSE,"MONTH"}</definedName>
    <definedName name="wrn.Unit._.Financials.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2.all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x" hidden="1">#REF!</definedName>
    <definedName name="year">#REF!</definedName>
    <definedName name="Year1">#REF!</definedName>
    <definedName name="Year1fields">#REF!</definedName>
    <definedName name="Year2">#REF!</definedName>
    <definedName name="Year2fields">#REF!</definedName>
    <definedName name="Year3">#REF!</definedName>
    <definedName name="Year3fields">#REF!</definedName>
    <definedName name="Year4">#REF!</definedName>
    <definedName name="YEARCUR">#REF!</definedName>
    <definedName name="YTD">#REF!</definedName>
    <definedName name="ytd_budget">#REF!</definedName>
    <definedName name="YTD_Details">#REF!</definedName>
    <definedName name="YTD_Report">#REF!</definedName>
    <definedName name="yyy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Z_APR_ACCRUALS">#REF!</definedName>
    <definedName name="Z_APR_EARN">#REF!</definedName>
    <definedName name="Z_APR_FASB115">#REF!</definedName>
    <definedName name="Z_AUG_ACCRUALS">#REF!</definedName>
    <definedName name="Z_AUG_EARN">#REF!</definedName>
    <definedName name="Z_AUG_FASB115">#REF!</definedName>
    <definedName name="Z_CUR_ACCRUALS">#REF!</definedName>
    <definedName name="Z_CUR_EARN">#REF!</definedName>
    <definedName name="Z_CUR_FASB115">#REF!</definedName>
    <definedName name="Z_DEC_ACCRUALS">#REF!</definedName>
    <definedName name="Z_DEC_EARN">#REF!</definedName>
    <definedName name="Z_DEC_FASB115">#REF!</definedName>
    <definedName name="Z_FEB_ACCRUALS">#REF!</definedName>
    <definedName name="Z_FEB_EARN">#REF!</definedName>
    <definedName name="Z_FEB_FASB115">#REF!</definedName>
    <definedName name="Z_JAN_ACCRUALS">#REF!</definedName>
    <definedName name="Z_JAN_EARN">#REF!</definedName>
    <definedName name="Z_JAN_FASB115">#REF!</definedName>
    <definedName name="Z_JUL_ACCRUALS">#REF!</definedName>
    <definedName name="Z_JUL_EARN">#REF!</definedName>
    <definedName name="Z_JUL_FASB115">#REF!</definedName>
    <definedName name="Z_JUN_ACCRUALS">#REF!</definedName>
    <definedName name="Z_JUN_EARN">#REF!</definedName>
    <definedName name="Z_JUN_FASB115">#REF!</definedName>
    <definedName name="Z_MAR_ACCRUALS">#REF!</definedName>
    <definedName name="Z_MAR_EARN">#REF!</definedName>
    <definedName name="Z_MAR_FASB115">#REF!</definedName>
    <definedName name="Z_MAY_ACCRUALS">#REF!</definedName>
    <definedName name="Z_MAY_EARN">#REF!</definedName>
    <definedName name="Z_MAY_FASB115">#REF!</definedName>
    <definedName name="Z_NOV_ACCRUALS">#REF!</definedName>
    <definedName name="Z_NOV_EARN">#REF!</definedName>
    <definedName name="Z_NOV_FASB115">#REF!</definedName>
    <definedName name="Z_OCT_ACCRUALS">#REF!</definedName>
    <definedName name="Z_OCT_EARN">#REF!</definedName>
    <definedName name="Z_OCT_FASB115">#REF!</definedName>
    <definedName name="Z_SEP_ACCRUALS">#REF!</definedName>
    <definedName name="Z_SEP_EARN">#REF!</definedName>
    <definedName name="Z_SEP_FASB115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249" i="1" l="1"/>
  <c r="AZ252" i="1" s="1"/>
  <c r="AX249" i="1"/>
  <c r="AX252" i="1" s="1"/>
  <c r="AV249" i="1"/>
  <c r="AV252" i="1" s="1"/>
  <c r="AT249" i="1"/>
  <c r="AT252" i="1" s="1"/>
  <c r="AR249" i="1"/>
  <c r="AR252" i="1" s="1"/>
  <c r="AP249" i="1"/>
  <c r="AP252" i="1" s="1"/>
  <c r="AN249" i="1"/>
  <c r="AN252" i="1" s="1"/>
  <c r="AL249" i="1"/>
  <c r="AL252" i="1" s="1"/>
  <c r="AJ249" i="1"/>
  <c r="AJ252" i="1" s="1"/>
  <c r="AH249" i="1"/>
  <c r="AH252" i="1" s="1"/>
  <c r="AF249" i="1"/>
  <c r="AF252" i="1" s="1"/>
  <c r="AD249" i="1"/>
  <c r="AD252" i="1" s="1"/>
  <c r="AB249" i="1"/>
  <c r="AB252" i="1" s="1"/>
  <c r="X249" i="1"/>
  <c r="X252" i="1" s="1"/>
  <c r="T249" i="1"/>
  <c r="T252" i="1" s="1"/>
  <c r="P249" i="1"/>
  <c r="P252" i="1" s="1"/>
  <c r="L249" i="1"/>
  <c r="L252" i="1" s="1"/>
  <c r="H249" i="1"/>
  <c r="H252" i="1" s="1"/>
  <c r="E249" i="1"/>
  <c r="E252" i="1" s="1"/>
  <c r="M245" i="1"/>
  <c r="Q245" i="1" s="1"/>
  <c r="U245" i="1" s="1"/>
  <c r="Y245" i="1" s="1"/>
  <c r="AC245" i="1" s="1"/>
  <c r="AG245" i="1" s="1"/>
  <c r="AK245" i="1" s="1"/>
  <c r="AO245" i="1" s="1"/>
  <c r="AS245" i="1" s="1"/>
  <c r="AW245" i="1" s="1"/>
  <c r="BA245" i="1" s="1"/>
  <c r="I245" i="1"/>
  <c r="I244" i="1"/>
  <c r="M244" i="1" s="1"/>
  <c r="Q244" i="1" s="1"/>
  <c r="U244" i="1" s="1"/>
  <c r="Y244" i="1" s="1"/>
  <c r="AC244" i="1" s="1"/>
  <c r="AG244" i="1" s="1"/>
  <c r="AK244" i="1" s="1"/>
  <c r="AO244" i="1" s="1"/>
  <c r="AS244" i="1" s="1"/>
  <c r="AW244" i="1" s="1"/>
  <c r="BA244" i="1" s="1"/>
  <c r="I243" i="1"/>
  <c r="M243" i="1" s="1"/>
  <c r="Q243" i="1" s="1"/>
  <c r="U243" i="1" s="1"/>
  <c r="Y243" i="1" s="1"/>
  <c r="AC243" i="1" s="1"/>
  <c r="AG243" i="1" s="1"/>
  <c r="AK243" i="1" s="1"/>
  <c r="AO243" i="1" s="1"/>
  <c r="AS243" i="1" s="1"/>
  <c r="AW243" i="1" s="1"/>
  <c r="BA243" i="1" s="1"/>
  <c r="I242" i="1"/>
  <c r="M242" i="1" s="1"/>
  <c r="I241" i="1"/>
  <c r="M241" i="1" s="1"/>
  <c r="Q241" i="1" s="1"/>
  <c r="U241" i="1" s="1"/>
  <c r="Y241" i="1" s="1"/>
  <c r="AC241" i="1" s="1"/>
  <c r="AG241" i="1" s="1"/>
  <c r="AK241" i="1" s="1"/>
  <c r="AO241" i="1" s="1"/>
  <c r="AS241" i="1" s="1"/>
  <c r="AW241" i="1" s="1"/>
  <c r="BA241" i="1" s="1"/>
  <c r="Y240" i="1"/>
  <c r="AC240" i="1" s="1"/>
  <c r="AG240" i="1" s="1"/>
  <c r="AK240" i="1" s="1"/>
  <c r="AO240" i="1" s="1"/>
  <c r="AS240" i="1" s="1"/>
  <c r="AW240" i="1" s="1"/>
  <c r="BA240" i="1" s="1"/>
  <c r="M240" i="1"/>
  <c r="Q240" i="1" s="1"/>
  <c r="U240" i="1" s="1"/>
  <c r="I240" i="1"/>
  <c r="I239" i="1"/>
  <c r="M239" i="1" s="1"/>
  <c r="Q239" i="1" s="1"/>
  <c r="U239" i="1" s="1"/>
  <c r="Y239" i="1" s="1"/>
  <c r="AC239" i="1" s="1"/>
  <c r="AG239" i="1" s="1"/>
  <c r="AK239" i="1" s="1"/>
  <c r="AO239" i="1" s="1"/>
  <c r="AS239" i="1" s="1"/>
  <c r="AW239" i="1" s="1"/>
  <c r="BA239" i="1" s="1"/>
  <c r="AY249" i="1"/>
  <c r="AY252" i="1" s="1"/>
  <c r="AQ249" i="1"/>
  <c r="AQ252" i="1" s="1"/>
  <c r="AM249" i="1"/>
  <c r="AM252" i="1" s="1"/>
  <c r="AI249" i="1"/>
  <c r="AI252" i="1" s="1"/>
  <c r="AE249" i="1"/>
  <c r="AE252" i="1" s="1"/>
  <c r="AA249" i="1"/>
  <c r="AA252" i="1" s="1"/>
  <c r="W249" i="1"/>
  <c r="W252" i="1" s="1"/>
  <c r="S249" i="1"/>
  <c r="S252" i="1" s="1"/>
  <c r="O249" i="1"/>
  <c r="O252" i="1" s="1"/>
  <c r="K249" i="1"/>
  <c r="K252" i="1" s="1"/>
  <c r="I238" i="1"/>
  <c r="M238" i="1" s="1"/>
  <c r="Q238" i="1" s="1"/>
  <c r="U238" i="1" s="1"/>
  <c r="Y238" i="1" s="1"/>
  <c r="AC238" i="1" s="1"/>
  <c r="G249" i="1"/>
  <c r="G252" i="1" s="1"/>
  <c r="V249" i="1"/>
  <c r="V252" i="1" s="1"/>
  <c r="R249" i="1"/>
  <c r="R252" i="1" s="1"/>
  <c r="N249" i="1"/>
  <c r="N252" i="1" s="1"/>
  <c r="J249" i="1"/>
  <c r="J252" i="1" s="1"/>
  <c r="I237" i="1"/>
  <c r="M237" i="1" s="1"/>
  <c r="Q237" i="1" s="1"/>
  <c r="U237" i="1" s="1"/>
  <c r="Y237" i="1" s="1"/>
  <c r="AC237" i="1" s="1"/>
  <c r="AG237" i="1" s="1"/>
  <c r="AK237" i="1" s="1"/>
  <c r="AO237" i="1" s="1"/>
  <c r="AS237" i="1" s="1"/>
  <c r="AW237" i="1" s="1"/>
  <c r="BA237" i="1" s="1"/>
  <c r="F249" i="1"/>
  <c r="I236" i="1"/>
  <c r="M236" i="1" s="1"/>
  <c r="A225" i="1"/>
  <c r="AC223" i="1"/>
  <c r="A216" i="1"/>
  <c r="AZ207" i="1"/>
  <c r="AV207" i="1"/>
  <c r="AT207" i="1"/>
  <c r="AR207" i="1"/>
  <c r="AN207" i="1"/>
  <c r="AL207" i="1"/>
  <c r="AJ207" i="1"/>
  <c r="AF207" i="1"/>
  <c r="AB207" i="1"/>
  <c r="X207" i="1"/>
  <c r="V207" i="1"/>
  <c r="T207" i="1"/>
  <c r="P207" i="1"/>
  <c r="N207" i="1"/>
  <c r="L207" i="1"/>
  <c r="H207" i="1"/>
  <c r="F207" i="1"/>
  <c r="E207" i="1"/>
  <c r="AX207" i="1"/>
  <c r="AP207" i="1"/>
  <c r="AH207" i="1"/>
  <c r="I203" i="1"/>
  <c r="M203" i="1" s="1"/>
  <c r="Q203" i="1" s="1"/>
  <c r="U203" i="1" s="1"/>
  <c r="Y203" i="1" s="1"/>
  <c r="AC203" i="1" s="1"/>
  <c r="I201" i="1"/>
  <c r="M201" i="1" s="1"/>
  <c r="Q201" i="1" s="1"/>
  <c r="U201" i="1" s="1"/>
  <c r="Y201" i="1" s="1"/>
  <c r="AC201" i="1" s="1"/>
  <c r="AG201" i="1" s="1"/>
  <c r="AK201" i="1" s="1"/>
  <c r="AO201" i="1" s="1"/>
  <c r="AS201" i="1" s="1"/>
  <c r="AW201" i="1" s="1"/>
  <c r="BA201" i="1" s="1"/>
  <c r="I199" i="1"/>
  <c r="M199" i="1" s="1"/>
  <c r="Q199" i="1" s="1"/>
  <c r="U199" i="1" s="1"/>
  <c r="Y199" i="1" s="1"/>
  <c r="AC199" i="1" s="1"/>
  <c r="AA207" i="1"/>
  <c r="S207" i="1"/>
  <c r="O207" i="1"/>
  <c r="K207" i="1"/>
  <c r="G207" i="1"/>
  <c r="I198" i="1"/>
  <c r="AY207" i="1"/>
  <c r="AU207" i="1"/>
  <c r="AM207" i="1"/>
  <c r="AI207" i="1"/>
  <c r="AE207" i="1"/>
  <c r="I196" i="1"/>
  <c r="M196" i="1" s="1"/>
  <c r="Q196" i="1" s="1"/>
  <c r="U196" i="1" s="1"/>
  <c r="Y196" i="1" s="1"/>
  <c r="AC196" i="1" s="1"/>
  <c r="AG196" i="1" s="1"/>
  <c r="AK196" i="1" s="1"/>
  <c r="AO196" i="1" s="1"/>
  <c r="AS196" i="1" s="1"/>
  <c r="AW196" i="1" s="1"/>
  <c r="BA196" i="1" s="1"/>
  <c r="AG195" i="1"/>
  <c r="AK195" i="1" s="1"/>
  <c r="AO195" i="1" s="1"/>
  <c r="AS195" i="1" s="1"/>
  <c r="AW195" i="1" s="1"/>
  <c r="BA195" i="1" s="1"/>
  <c r="I195" i="1"/>
  <c r="M195" i="1" s="1"/>
  <c r="Q195" i="1" s="1"/>
  <c r="U195" i="1" s="1"/>
  <c r="Y195" i="1" s="1"/>
  <c r="AC195" i="1" s="1"/>
  <c r="Z207" i="1"/>
  <c r="R207" i="1"/>
  <c r="I194" i="1"/>
  <c r="M194" i="1" s="1"/>
  <c r="A183" i="1"/>
  <c r="AC181" i="1"/>
  <c r="A174" i="1"/>
  <c r="AZ168" i="1"/>
  <c r="AV168" i="1"/>
  <c r="AR168" i="1"/>
  <c r="AN168" i="1"/>
  <c r="AJ168" i="1"/>
  <c r="AF168" i="1"/>
  <c r="AB168" i="1"/>
  <c r="X168" i="1"/>
  <c r="T168" i="1"/>
  <c r="P168" i="1"/>
  <c r="L168" i="1"/>
  <c r="E168" i="1"/>
  <c r="AX168" i="1"/>
  <c r="AT168" i="1"/>
  <c r="AP168" i="1"/>
  <c r="AL168" i="1"/>
  <c r="AH168" i="1"/>
  <c r="I164" i="1"/>
  <c r="M164" i="1" s="1"/>
  <c r="Q164" i="1" s="1"/>
  <c r="U164" i="1" s="1"/>
  <c r="Y164" i="1" s="1"/>
  <c r="AC164" i="1" s="1"/>
  <c r="AG164" i="1" s="1"/>
  <c r="AK164" i="1" s="1"/>
  <c r="AO164" i="1" s="1"/>
  <c r="AS164" i="1" s="1"/>
  <c r="AW164" i="1" s="1"/>
  <c r="BA164" i="1" s="1"/>
  <c r="I161" i="1"/>
  <c r="M161" i="1" s="1"/>
  <c r="Q161" i="1" s="1"/>
  <c r="U161" i="1" s="1"/>
  <c r="Y161" i="1" s="1"/>
  <c r="AC161" i="1" s="1"/>
  <c r="AG161" i="1" s="1"/>
  <c r="AK161" i="1" s="1"/>
  <c r="AO161" i="1" s="1"/>
  <c r="AS161" i="1" s="1"/>
  <c r="AW161" i="1" s="1"/>
  <c r="BA161" i="1" s="1"/>
  <c r="BA160" i="1"/>
  <c r="AK160" i="1"/>
  <c r="AO160" i="1" s="1"/>
  <c r="AS160" i="1" s="1"/>
  <c r="AW160" i="1" s="1"/>
  <c r="U160" i="1"/>
  <c r="Y160" i="1" s="1"/>
  <c r="AC160" i="1" s="1"/>
  <c r="AG160" i="1" s="1"/>
  <c r="I160" i="1"/>
  <c r="M160" i="1" s="1"/>
  <c r="Q160" i="1" s="1"/>
  <c r="M159" i="1"/>
  <c r="Q159" i="1" s="1"/>
  <c r="U159" i="1" s="1"/>
  <c r="Y159" i="1" s="1"/>
  <c r="AC159" i="1" s="1"/>
  <c r="AG159" i="1" s="1"/>
  <c r="AK159" i="1" s="1"/>
  <c r="AO159" i="1" s="1"/>
  <c r="AS159" i="1" s="1"/>
  <c r="AW159" i="1" s="1"/>
  <c r="BA159" i="1" s="1"/>
  <c r="I159" i="1"/>
  <c r="I158" i="1"/>
  <c r="M158" i="1" s="1"/>
  <c r="Q158" i="1" s="1"/>
  <c r="U158" i="1" s="1"/>
  <c r="Y158" i="1" s="1"/>
  <c r="AC158" i="1" s="1"/>
  <c r="AG158" i="1" s="1"/>
  <c r="AK158" i="1" s="1"/>
  <c r="AO158" i="1" s="1"/>
  <c r="AS158" i="1" s="1"/>
  <c r="AW158" i="1" s="1"/>
  <c r="BA158" i="1" s="1"/>
  <c r="H168" i="1"/>
  <c r="I156" i="1"/>
  <c r="M156" i="1" s="1"/>
  <c r="I155" i="1"/>
  <c r="M155" i="1" s="1"/>
  <c r="Q155" i="1" s="1"/>
  <c r="U155" i="1" s="1"/>
  <c r="Y155" i="1" s="1"/>
  <c r="AC155" i="1" s="1"/>
  <c r="AG155" i="1" s="1"/>
  <c r="AK155" i="1" s="1"/>
  <c r="AO155" i="1" s="1"/>
  <c r="AS155" i="1" s="1"/>
  <c r="AW155" i="1" s="1"/>
  <c r="BA155" i="1" s="1"/>
  <c r="AW153" i="1"/>
  <c r="BA153" i="1" s="1"/>
  <c r="AG153" i="1"/>
  <c r="AK153" i="1" s="1"/>
  <c r="AO153" i="1" s="1"/>
  <c r="AS153" i="1" s="1"/>
  <c r="M153" i="1"/>
  <c r="Q153" i="1" s="1"/>
  <c r="U153" i="1" s="1"/>
  <c r="Y153" i="1" s="1"/>
  <c r="AC153" i="1" s="1"/>
  <c r="I153" i="1"/>
  <c r="I152" i="1"/>
  <c r="M152" i="1" s="1"/>
  <c r="Q152" i="1" s="1"/>
  <c r="U152" i="1" s="1"/>
  <c r="Y152" i="1" s="1"/>
  <c r="AC152" i="1" s="1"/>
  <c r="AG152" i="1" s="1"/>
  <c r="AK152" i="1" s="1"/>
  <c r="AO152" i="1" s="1"/>
  <c r="AS152" i="1" s="1"/>
  <c r="AW152" i="1" s="1"/>
  <c r="BA152" i="1" s="1"/>
  <c r="I151" i="1"/>
  <c r="M151" i="1" s="1"/>
  <c r="Q151" i="1" s="1"/>
  <c r="U151" i="1" s="1"/>
  <c r="M149" i="1"/>
  <c r="Q149" i="1" s="1"/>
  <c r="U149" i="1" s="1"/>
  <c r="Y149" i="1" s="1"/>
  <c r="AC149" i="1" s="1"/>
  <c r="AG149" i="1" s="1"/>
  <c r="AK149" i="1" s="1"/>
  <c r="AO149" i="1" s="1"/>
  <c r="AS149" i="1" s="1"/>
  <c r="AW149" i="1" s="1"/>
  <c r="BA149" i="1" s="1"/>
  <c r="I149" i="1"/>
  <c r="I147" i="1"/>
  <c r="M147" i="1" s="1"/>
  <c r="Q147" i="1" s="1"/>
  <c r="U147" i="1" s="1"/>
  <c r="Y147" i="1" s="1"/>
  <c r="AC147" i="1" s="1"/>
  <c r="AG147" i="1" s="1"/>
  <c r="AK147" i="1" s="1"/>
  <c r="AO147" i="1" s="1"/>
  <c r="AS147" i="1" s="1"/>
  <c r="AW147" i="1" s="1"/>
  <c r="BA147" i="1" s="1"/>
  <c r="M146" i="1"/>
  <c r="Q146" i="1" s="1"/>
  <c r="U146" i="1" s="1"/>
  <c r="Y146" i="1" s="1"/>
  <c r="AC146" i="1" s="1"/>
  <c r="AG146" i="1" s="1"/>
  <c r="AK146" i="1" s="1"/>
  <c r="AO146" i="1" s="1"/>
  <c r="AS146" i="1" s="1"/>
  <c r="AW146" i="1" s="1"/>
  <c r="BA146" i="1" s="1"/>
  <c r="I146" i="1"/>
  <c r="A146" i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8" i="1" s="1"/>
  <c r="I145" i="1"/>
  <c r="I144" i="1"/>
  <c r="M144" i="1" s="1"/>
  <c r="Q144" i="1" s="1"/>
  <c r="U144" i="1" s="1"/>
  <c r="Y144" i="1" s="1"/>
  <c r="AC144" i="1" s="1"/>
  <c r="AG144" i="1" s="1"/>
  <c r="AK144" i="1" s="1"/>
  <c r="AO144" i="1" s="1"/>
  <c r="AS144" i="1" s="1"/>
  <c r="AW144" i="1" s="1"/>
  <c r="BA144" i="1" s="1"/>
  <c r="S168" i="1"/>
  <c r="O168" i="1"/>
  <c r="M142" i="1"/>
  <c r="Q142" i="1" s="1"/>
  <c r="U142" i="1" s="1"/>
  <c r="Y142" i="1" s="1"/>
  <c r="AC142" i="1" s="1"/>
  <c r="AG142" i="1" s="1"/>
  <c r="AK142" i="1" s="1"/>
  <c r="AO142" i="1" s="1"/>
  <c r="AS142" i="1" s="1"/>
  <c r="AW142" i="1" s="1"/>
  <c r="BA142" i="1" s="1"/>
  <c r="I142" i="1"/>
  <c r="AI168" i="1"/>
  <c r="AE168" i="1"/>
  <c r="V168" i="1"/>
  <c r="J168" i="1"/>
  <c r="A130" i="1"/>
  <c r="AC128" i="1"/>
  <c r="A121" i="1"/>
  <c r="AZ116" i="1"/>
  <c r="AV116" i="1"/>
  <c r="AR116" i="1"/>
  <c r="AN116" i="1"/>
  <c r="AL116" i="1"/>
  <c r="AJ116" i="1"/>
  <c r="AH116" i="1"/>
  <c r="AF116" i="1"/>
  <c r="AD116" i="1"/>
  <c r="AB116" i="1"/>
  <c r="AA116" i="1"/>
  <c r="X116" i="1"/>
  <c r="T116" i="1"/>
  <c r="R116" i="1"/>
  <c r="P116" i="1"/>
  <c r="L116" i="1"/>
  <c r="J116" i="1"/>
  <c r="H116" i="1"/>
  <c r="F116" i="1"/>
  <c r="E116" i="1"/>
  <c r="AX116" i="1"/>
  <c r="AT116" i="1"/>
  <c r="AP116" i="1"/>
  <c r="I112" i="1"/>
  <c r="M112" i="1" s="1"/>
  <c r="Q112" i="1" s="1"/>
  <c r="U112" i="1" s="1"/>
  <c r="Y112" i="1" s="1"/>
  <c r="AC112" i="1" s="1"/>
  <c r="AG112" i="1" s="1"/>
  <c r="AK112" i="1" s="1"/>
  <c r="AO112" i="1" s="1"/>
  <c r="AS112" i="1" s="1"/>
  <c r="AW112" i="1" s="1"/>
  <c r="BA112" i="1" s="1"/>
  <c r="N116" i="1"/>
  <c r="I111" i="1"/>
  <c r="M111" i="1" s="1"/>
  <c r="Q111" i="1" s="1"/>
  <c r="U111" i="1" s="1"/>
  <c r="Y111" i="1" s="1"/>
  <c r="AC111" i="1" s="1"/>
  <c r="I110" i="1"/>
  <c r="M110" i="1" s="1"/>
  <c r="I109" i="1"/>
  <c r="M109" i="1" s="1"/>
  <c r="Q109" i="1" s="1"/>
  <c r="AK108" i="1"/>
  <c r="AO108" i="1" s="1"/>
  <c r="AS108" i="1" s="1"/>
  <c r="AW108" i="1" s="1"/>
  <c r="BA108" i="1" s="1"/>
  <c r="M108" i="1"/>
  <c r="Q108" i="1" s="1"/>
  <c r="U108" i="1" s="1"/>
  <c r="Y108" i="1" s="1"/>
  <c r="AC108" i="1" s="1"/>
  <c r="AG108" i="1" s="1"/>
  <c r="I108" i="1"/>
  <c r="I107" i="1"/>
  <c r="M107" i="1" s="1"/>
  <c r="Q107" i="1" s="1"/>
  <c r="U107" i="1" s="1"/>
  <c r="Y107" i="1" s="1"/>
  <c r="AC107" i="1" s="1"/>
  <c r="AG107" i="1" s="1"/>
  <c r="I106" i="1"/>
  <c r="M106" i="1" s="1"/>
  <c r="Q106" i="1" s="1"/>
  <c r="U106" i="1" s="1"/>
  <c r="Y106" i="1" s="1"/>
  <c r="AC106" i="1" s="1"/>
  <c r="AG106" i="1" s="1"/>
  <c r="AK106" i="1" s="1"/>
  <c r="AO106" i="1" s="1"/>
  <c r="AS106" i="1" s="1"/>
  <c r="AW106" i="1" s="1"/>
  <c r="BA106" i="1" s="1"/>
  <c r="W116" i="1"/>
  <c r="V116" i="1"/>
  <c r="S116" i="1"/>
  <c r="K116" i="1"/>
  <c r="I105" i="1"/>
  <c r="M105" i="1" s="1"/>
  <c r="Q105" i="1" s="1"/>
  <c r="G116" i="1"/>
  <c r="AK104" i="1"/>
  <c r="AO104" i="1" s="1"/>
  <c r="AS104" i="1" s="1"/>
  <c r="AW104" i="1" s="1"/>
  <c r="BA104" i="1" s="1"/>
  <c r="M104" i="1"/>
  <c r="Q104" i="1" s="1"/>
  <c r="U104" i="1" s="1"/>
  <c r="Y104" i="1" s="1"/>
  <c r="AC104" i="1" s="1"/>
  <c r="AG104" i="1" s="1"/>
  <c r="I104" i="1"/>
  <c r="AQ116" i="1"/>
  <c r="AI116" i="1"/>
  <c r="I103" i="1"/>
  <c r="M103" i="1" s="1"/>
  <c r="Q103" i="1" s="1"/>
  <c r="U103" i="1" s="1"/>
  <c r="Y103" i="1" s="1"/>
  <c r="AC103" i="1" s="1"/>
  <c r="AG103" i="1" s="1"/>
  <c r="M102" i="1"/>
  <c r="I102" i="1"/>
  <c r="I116" i="1" s="1"/>
  <c r="AC89" i="1"/>
  <c r="AZ77" i="1"/>
  <c r="AX77" i="1"/>
  <c r="AV77" i="1"/>
  <c r="AR77" i="1"/>
  <c r="AP77" i="1"/>
  <c r="AN77" i="1"/>
  <c r="AJ77" i="1"/>
  <c r="AH77" i="1"/>
  <c r="AF77" i="1"/>
  <c r="AB77" i="1"/>
  <c r="X77" i="1"/>
  <c r="T77" i="1"/>
  <c r="P77" i="1"/>
  <c r="L77" i="1"/>
  <c r="H77" i="1"/>
  <c r="E77" i="1"/>
  <c r="AL77" i="1"/>
  <c r="AD77" i="1"/>
  <c r="Y73" i="1"/>
  <c r="AC73" i="1" s="1"/>
  <c r="I73" i="1"/>
  <c r="M73" i="1" s="1"/>
  <c r="Q73" i="1" s="1"/>
  <c r="U73" i="1" s="1"/>
  <c r="I71" i="1"/>
  <c r="M71" i="1" s="1"/>
  <c r="Q71" i="1" s="1"/>
  <c r="U71" i="1" s="1"/>
  <c r="Y71" i="1" s="1"/>
  <c r="AC71" i="1" s="1"/>
  <c r="AG71" i="1" s="1"/>
  <c r="AK71" i="1" s="1"/>
  <c r="AO71" i="1" s="1"/>
  <c r="AS71" i="1" s="1"/>
  <c r="AW71" i="1" s="1"/>
  <c r="BA71" i="1" s="1"/>
  <c r="U70" i="1"/>
  <c r="Y70" i="1" s="1"/>
  <c r="AC70" i="1" s="1"/>
  <c r="AG70" i="1" s="1"/>
  <c r="AK70" i="1" s="1"/>
  <c r="AO70" i="1" s="1"/>
  <c r="AS70" i="1" s="1"/>
  <c r="AW70" i="1" s="1"/>
  <c r="BA70" i="1" s="1"/>
  <c r="I70" i="1"/>
  <c r="M70" i="1" s="1"/>
  <c r="Q70" i="1" s="1"/>
  <c r="I68" i="1"/>
  <c r="M68" i="1" s="1"/>
  <c r="Q68" i="1" s="1"/>
  <c r="U68" i="1" s="1"/>
  <c r="Y68" i="1" s="1"/>
  <c r="AC68" i="1" s="1"/>
  <c r="AG68" i="1" s="1"/>
  <c r="AK68" i="1" s="1"/>
  <c r="AO68" i="1" s="1"/>
  <c r="AS68" i="1" s="1"/>
  <c r="AW68" i="1" s="1"/>
  <c r="BA68" i="1" s="1"/>
  <c r="M67" i="1"/>
  <c r="Q67" i="1" s="1"/>
  <c r="U67" i="1" s="1"/>
  <c r="Y67" i="1" s="1"/>
  <c r="AC67" i="1" s="1"/>
  <c r="AG67" i="1" s="1"/>
  <c r="AK67" i="1" s="1"/>
  <c r="AO67" i="1" s="1"/>
  <c r="AS67" i="1" s="1"/>
  <c r="AW67" i="1" s="1"/>
  <c r="BA67" i="1" s="1"/>
  <c r="I67" i="1"/>
  <c r="AM77" i="1"/>
  <c r="R77" i="1"/>
  <c r="J77" i="1"/>
  <c r="W77" i="1"/>
  <c r="V77" i="1"/>
  <c r="N77" i="1"/>
  <c r="M64" i="1"/>
  <c r="Q64" i="1" s="1"/>
  <c r="U64" i="1" s="1"/>
  <c r="I64" i="1"/>
  <c r="AY77" i="1"/>
  <c r="AU77" i="1"/>
  <c r="AQ77" i="1"/>
  <c r="AI77" i="1"/>
  <c r="O77" i="1"/>
  <c r="K77" i="1"/>
  <c r="I63" i="1"/>
  <c r="M63" i="1" s="1"/>
  <c r="Q63" i="1" s="1"/>
  <c r="U63" i="1" s="1"/>
  <c r="Y63" i="1" s="1"/>
  <c r="AC63" i="1" s="1"/>
  <c r="AG63" i="1" s="1"/>
  <c r="AK63" i="1" s="1"/>
  <c r="AO63" i="1" s="1"/>
  <c r="AS63" i="1" s="1"/>
  <c r="AW63" i="1" s="1"/>
  <c r="BA63" i="1" s="1"/>
  <c r="I62" i="1"/>
  <c r="M62" i="1" s="1"/>
  <c r="Q62" i="1" s="1"/>
  <c r="U62" i="1" s="1"/>
  <c r="Y62" i="1" s="1"/>
  <c r="AC62" i="1" s="1"/>
  <c r="AG62" i="1" s="1"/>
  <c r="AK62" i="1" s="1"/>
  <c r="AO62" i="1" s="1"/>
  <c r="AS62" i="1" s="1"/>
  <c r="AW62" i="1" s="1"/>
  <c r="BA62" i="1" s="1"/>
  <c r="M61" i="1"/>
  <c r="I61" i="1"/>
  <c r="AZ36" i="1"/>
  <c r="AZ210" i="1" s="1"/>
  <c r="AV36" i="1"/>
  <c r="AV210" i="1" s="1"/>
  <c r="AR36" i="1"/>
  <c r="AR210" i="1" s="1"/>
  <c r="AN36" i="1"/>
  <c r="AN210" i="1" s="1"/>
  <c r="AJ36" i="1"/>
  <c r="AJ210" i="1" s="1"/>
  <c r="AF36" i="1"/>
  <c r="AF210" i="1" s="1"/>
  <c r="AD36" i="1"/>
  <c r="AB36" i="1"/>
  <c r="AB210" i="1" s="1"/>
  <c r="X36" i="1"/>
  <c r="X210" i="1" s="1"/>
  <c r="T36" i="1"/>
  <c r="T210" i="1" s="1"/>
  <c r="P36" i="1"/>
  <c r="P210" i="1" s="1"/>
  <c r="N36" i="1"/>
  <c r="L36" i="1"/>
  <c r="L210" i="1" s="1"/>
  <c r="H36" i="1"/>
  <c r="H210" i="1" s="1"/>
  <c r="E36" i="1"/>
  <c r="E210" i="1" s="1"/>
  <c r="AX36" i="1"/>
  <c r="AT36" i="1"/>
  <c r="AP36" i="1"/>
  <c r="AP210" i="1" s="1"/>
  <c r="AL36" i="1"/>
  <c r="AL210" i="1" s="1"/>
  <c r="AH36" i="1"/>
  <c r="AH210" i="1" s="1"/>
  <c r="M32" i="1"/>
  <c r="Q32" i="1" s="1"/>
  <c r="U32" i="1" s="1"/>
  <c r="Y32" i="1" s="1"/>
  <c r="AC32" i="1" s="1"/>
  <c r="AG32" i="1" s="1"/>
  <c r="AK32" i="1" s="1"/>
  <c r="AO32" i="1" s="1"/>
  <c r="AS32" i="1" s="1"/>
  <c r="AW32" i="1" s="1"/>
  <c r="BA32" i="1" s="1"/>
  <c r="I32" i="1"/>
  <c r="A32" i="1"/>
  <c r="A36" i="1" s="1"/>
  <c r="I31" i="1"/>
  <c r="M31" i="1" s="1"/>
  <c r="Q31" i="1" s="1"/>
  <c r="U31" i="1" s="1"/>
  <c r="Y31" i="1" s="1"/>
  <c r="AC31" i="1" s="1"/>
  <c r="AG31" i="1" s="1"/>
  <c r="AK31" i="1" s="1"/>
  <c r="AO31" i="1" s="1"/>
  <c r="AS31" i="1" s="1"/>
  <c r="AW31" i="1" s="1"/>
  <c r="BA31" i="1" s="1"/>
  <c r="A31" i="1"/>
  <c r="I30" i="1"/>
  <c r="M30" i="1" s="1"/>
  <c r="Q30" i="1" s="1"/>
  <c r="U30" i="1" s="1"/>
  <c r="Y30" i="1" s="1"/>
  <c r="AC30" i="1" s="1"/>
  <c r="AG30" i="1" s="1"/>
  <c r="AK30" i="1" s="1"/>
  <c r="AO30" i="1" s="1"/>
  <c r="AS30" i="1" s="1"/>
  <c r="AW30" i="1" s="1"/>
  <c r="BA30" i="1" s="1"/>
  <c r="I29" i="1"/>
  <c r="M29" i="1" s="1"/>
  <c r="Q29" i="1" s="1"/>
  <c r="U29" i="1" s="1"/>
  <c r="Y29" i="1" s="1"/>
  <c r="AC29" i="1" s="1"/>
  <c r="AG29" i="1" s="1"/>
  <c r="AK29" i="1" s="1"/>
  <c r="AO29" i="1" s="1"/>
  <c r="AS29" i="1" s="1"/>
  <c r="AW29" i="1" s="1"/>
  <c r="BA29" i="1" s="1"/>
  <c r="I28" i="1"/>
  <c r="M28" i="1" s="1"/>
  <c r="Q28" i="1" s="1"/>
  <c r="U28" i="1" s="1"/>
  <c r="Y28" i="1" s="1"/>
  <c r="AC28" i="1" s="1"/>
  <c r="AG28" i="1" s="1"/>
  <c r="AK28" i="1" s="1"/>
  <c r="AO28" i="1" s="1"/>
  <c r="AS28" i="1" s="1"/>
  <c r="AW28" i="1" s="1"/>
  <c r="BA28" i="1" s="1"/>
  <c r="I27" i="1"/>
  <c r="M27" i="1" s="1"/>
  <c r="Q27" i="1" s="1"/>
  <c r="U27" i="1" s="1"/>
  <c r="Y27" i="1" s="1"/>
  <c r="AC27" i="1" s="1"/>
  <c r="AG27" i="1" s="1"/>
  <c r="AK27" i="1" s="1"/>
  <c r="AO27" i="1" s="1"/>
  <c r="AS27" i="1" s="1"/>
  <c r="AW27" i="1" s="1"/>
  <c r="BA27" i="1" s="1"/>
  <c r="I25" i="1"/>
  <c r="M25" i="1" s="1"/>
  <c r="Q25" i="1" s="1"/>
  <c r="U25" i="1" s="1"/>
  <c r="Y25" i="1" s="1"/>
  <c r="AC25" i="1" s="1"/>
  <c r="AG25" i="1" s="1"/>
  <c r="AK25" i="1" s="1"/>
  <c r="AO25" i="1" s="1"/>
  <c r="AS25" i="1" s="1"/>
  <c r="AW25" i="1" s="1"/>
  <c r="BA25" i="1" s="1"/>
  <c r="AY36" i="1"/>
  <c r="AQ36" i="1"/>
  <c r="AI36" i="1"/>
  <c r="AI210" i="1" s="1"/>
  <c r="AA36" i="1"/>
  <c r="V36" i="1"/>
  <c r="V210" i="1" s="1"/>
  <c r="S36" i="1"/>
  <c r="K36" i="1"/>
  <c r="I23" i="1"/>
  <c r="M23" i="1" s="1"/>
  <c r="G36" i="1"/>
  <c r="A129" i="1"/>
  <c r="A42" i="1"/>
  <c r="Q23" i="1" l="1"/>
  <c r="A214" i="1"/>
  <c r="A172" i="1"/>
  <c r="R36" i="1"/>
  <c r="Z77" i="1"/>
  <c r="AK103" i="1"/>
  <c r="AO103" i="1" s="1"/>
  <c r="AS103" i="1" s="1"/>
  <c r="AW103" i="1" s="1"/>
  <c r="BA103" i="1" s="1"/>
  <c r="AK107" i="1"/>
  <c r="AO107" i="1" s="1"/>
  <c r="AS107" i="1" s="1"/>
  <c r="AW107" i="1" s="1"/>
  <c r="BA107" i="1" s="1"/>
  <c r="G168" i="1"/>
  <c r="I143" i="1"/>
  <c r="M143" i="1" s="1"/>
  <c r="Q143" i="1" s="1"/>
  <c r="U143" i="1" s="1"/>
  <c r="Y143" i="1" s="1"/>
  <c r="AC143" i="1" s="1"/>
  <c r="AG143" i="1" s="1"/>
  <c r="AK143" i="1" s="1"/>
  <c r="AO143" i="1" s="1"/>
  <c r="AS143" i="1" s="1"/>
  <c r="AW143" i="1" s="1"/>
  <c r="BA143" i="1" s="1"/>
  <c r="F36" i="1"/>
  <c r="Y64" i="1"/>
  <c r="AC64" i="1" s="1"/>
  <c r="AG64" i="1" s="1"/>
  <c r="AK64" i="1" s="1"/>
  <c r="AO64" i="1" s="1"/>
  <c r="AS64" i="1" s="1"/>
  <c r="AW64" i="1" s="1"/>
  <c r="BA64" i="1" s="1"/>
  <c r="I65" i="1"/>
  <c r="M65" i="1" s="1"/>
  <c r="Q65" i="1" s="1"/>
  <c r="U65" i="1" s="1"/>
  <c r="Y65" i="1" s="1"/>
  <c r="AC65" i="1" s="1"/>
  <c r="AG65" i="1" s="1"/>
  <c r="AK65" i="1" s="1"/>
  <c r="AO65" i="1" s="1"/>
  <c r="AS65" i="1" s="1"/>
  <c r="AW65" i="1" s="1"/>
  <c r="BA65" i="1" s="1"/>
  <c r="U105" i="1"/>
  <c r="Y105" i="1" s="1"/>
  <c r="AC105" i="1" s="1"/>
  <c r="AG105" i="1" s="1"/>
  <c r="AK105" i="1" s="1"/>
  <c r="AO105" i="1" s="1"/>
  <c r="AS105" i="1" s="1"/>
  <c r="AW105" i="1" s="1"/>
  <c r="BA105" i="1" s="1"/>
  <c r="U109" i="1"/>
  <c r="Y109" i="1" s="1"/>
  <c r="AC109" i="1" s="1"/>
  <c r="AG109" i="1" s="1"/>
  <c r="AK109" i="1" s="1"/>
  <c r="AO109" i="1" s="1"/>
  <c r="AS109" i="1" s="1"/>
  <c r="AW109" i="1" s="1"/>
  <c r="BA109" i="1" s="1"/>
  <c r="I72" i="1"/>
  <c r="M72" i="1" s="1"/>
  <c r="Q72" i="1" s="1"/>
  <c r="U72" i="1" s="1"/>
  <c r="Y72" i="1" s="1"/>
  <c r="AC72" i="1" s="1"/>
  <c r="AG72" i="1" s="1"/>
  <c r="AK72" i="1" s="1"/>
  <c r="AO72" i="1" s="1"/>
  <c r="AS72" i="1" s="1"/>
  <c r="AW72" i="1" s="1"/>
  <c r="BA72" i="1" s="1"/>
  <c r="AX210" i="1"/>
  <c r="G77" i="1"/>
  <c r="M116" i="1"/>
  <c r="Q102" i="1"/>
  <c r="Z116" i="1"/>
  <c r="AU36" i="1"/>
  <c r="O36" i="1"/>
  <c r="S77" i="1"/>
  <c r="S210" i="1" s="1"/>
  <c r="S255" i="1" s="1"/>
  <c r="AE77" i="1"/>
  <c r="A119" i="1"/>
  <c r="A215" i="1"/>
  <c r="A173" i="1"/>
  <c r="A120" i="1"/>
  <c r="I24" i="1"/>
  <c r="M24" i="1" s="1"/>
  <c r="Q24" i="1" s="1"/>
  <c r="U24" i="1" s="1"/>
  <c r="Y24" i="1" s="1"/>
  <c r="AC24" i="1" s="1"/>
  <c r="AG24" i="1" s="1"/>
  <c r="AK24" i="1" s="1"/>
  <c r="AO24" i="1" s="1"/>
  <c r="AS24" i="1" s="1"/>
  <c r="AW24" i="1" s="1"/>
  <c r="BA24" i="1" s="1"/>
  <c r="J36" i="1"/>
  <c r="I26" i="1"/>
  <c r="M26" i="1" s="1"/>
  <c r="Q26" i="1" s="1"/>
  <c r="U26" i="1" s="1"/>
  <c r="Y26" i="1" s="1"/>
  <c r="AC26" i="1" s="1"/>
  <c r="AG26" i="1" s="1"/>
  <c r="AK26" i="1" s="1"/>
  <c r="AO26" i="1" s="1"/>
  <c r="AS26" i="1" s="1"/>
  <c r="AW26" i="1" s="1"/>
  <c r="BA26" i="1" s="1"/>
  <c r="F77" i="1"/>
  <c r="AG111" i="1"/>
  <c r="AK111" i="1" s="1"/>
  <c r="AO111" i="1" s="1"/>
  <c r="AS111" i="1" s="1"/>
  <c r="AW111" i="1" s="1"/>
  <c r="BA111" i="1" s="1"/>
  <c r="A175" i="1"/>
  <c r="A217" i="1"/>
  <c r="A122" i="1"/>
  <c r="A83" i="1"/>
  <c r="AC226" i="1"/>
  <c r="AC184" i="1"/>
  <c r="AC131" i="1"/>
  <c r="AC92" i="1"/>
  <c r="AM36" i="1"/>
  <c r="I77" i="1"/>
  <c r="I66" i="1"/>
  <c r="M66" i="1" s="1"/>
  <c r="Q66" i="1" s="1"/>
  <c r="U66" i="1" s="1"/>
  <c r="Y66" i="1" s="1"/>
  <c r="AC66" i="1" s="1"/>
  <c r="AG66" i="1" s="1"/>
  <c r="AK66" i="1" s="1"/>
  <c r="AO66" i="1" s="1"/>
  <c r="AS66" i="1" s="1"/>
  <c r="AW66" i="1" s="1"/>
  <c r="BA66" i="1" s="1"/>
  <c r="AT77" i="1"/>
  <c r="AT210" i="1" s="1"/>
  <c r="AT255" i="1" s="1"/>
  <c r="Y151" i="1"/>
  <c r="AC151" i="1" s="1"/>
  <c r="AG151" i="1" s="1"/>
  <c r="AK151" i="1" s="1"/>
  <c r="AO151" i="1" s="1"/>
  <c r="AS151" i="1" s="1"/>
  <c r="AW151" i="1" s="1"/>
  <c r="BA151" i="1" s="1"/>
  <c r="AE36" i="1"/>
  <c r="A182" i="1"/>
  <c r="A224" i="1"/>
  <c r="W36" i="1"/>
  <c r="Z36" i="1"/>
  <c r="Z210" i="1" s="1"/>
  <c r="M77" i="1"/>
  <c r="Q61" i="1"/>
  <c r="AA77" i="1"/>
  <c r="AA210" i="1" s="1"/>
  <c r="AA255" i="1" s="1"/>
  <c r="I69" i="1"/>
  <c r="M69" i="1" s="1"/>
  <c r="Q69" i="1" s="1"/>
  <c r="U69" i="1" s="1"/>
  <c r="Y69" i="1" s="1"/>
  <c r="AC69" i="1" s="1"/>
  <c r="AG69" i="1" s="1"/>
  <c r="AK69" i="1" s="1"/>
  <c r="AO69" i="1" s="1"/>
  <c r="AS69" i="1" s="1"/>
  <c r="AW69" i="1" s="1"/>
  <c r="BA69" i="1" s="1"/>
  <c r="AG73" i="1"/>
  <c r="AK73" i="1" s="1"/>
  <c r="AO73" i="1" s="1"/>
  <c r="AS73" i="1" s="1"/>
  <c r="AW73" i="1" s="1"/>
  <c r="BA73" i="1" s="1"/>
  <c r="AY116" i="1"/>
  <c r="AY210" i="1" s="1"/>
  <c r="AY255" i="1" s="1"/>
  <c r="Q110" i="1"/>
  <c r="U110" i="1" s="1"/>
  <c r="Y110" i="1" s="1"/>
  <c r="AC110" i="1" s="1"/>
  <c r="AG110" i="1" s="1"/>
  <c r="AK110" i="1" s="1"/>
  <c r="AO110" i="1" s="1"/>
  <c r="AS110" i="1" s="1"/>
  <c r="AW110" i="1" s="1"/>
  <c r="BA110" i="1" s="1"/>
  <c r="Z168" i="1"/>
  <c r="AU168" i="1"/>
  <c r="Q194" i="1"/>
  <c r="AM116" i="1"/>
  <c r="F168" i="1"/>
  <c r="I141" i="1"/>
  <c r="I157" i="1"/>
  <c r="M157" i="1" s="1"/>
  <c r="Q157" i="1" s="1"/>
  <c r="U157" i="1" s="1"/>
  <c r="Y157" i="1" s="1"/>
  <c r="AC157" i="1" s="1"/>
  <c r="AG157" i="1" s="1"/>
  <c r="AK157" i="1" s="1"/>
  <c r="AO157" i="1" s="1"/>
  <c r="AS157" i="1" s="1"/>
  <c r="AW157" i="1" s="1"/>
  <c r="BA157" i="1" s="1"/>
  <c r="AY168" i="1"/>
  <c r="I150" i="1"/>
  <c r="M150" i="1" s="1"/>
  <c r="Q150" i="1" s="1"/>
  <c r="U150" i="1" s="1"/>
  <c r="Y150" i="1" s="1"/>
  <c r="AC150" i="1" s="1"/>
  <c r="AG150" i="1" s="1"/>
  <c r="AK150" i="1" s="1"/>
  <c r="AO150" i="1" s="1"/>
  <c r="AS150" i="1" s="1"/>
  <c r="AW150" i="1" s="1"/>
  <c r="BA150" i="1" s="1"/>
  <c r="Q156" i="1"/>
  <c r="U156" i="1" s="1"/>
  <c r="Y156" i="1" s="1"/>
  <c r="AC156" i="1" s="1"/>
  <c r="AG156" i="1" s="1"/>
  <c r="AK156" i="1" s="1"/>
  <c r="AO156" i="1" s="1"/>
  <c r="AS156" i="1" s="1"/>
  <c r="AW156" i="1" s="1"/>
  <c r="BA156" i="1" s="1"/>
  <c r="P255" i="1"/>
  <c r="AL255" i="1"/>
  <c r="M145" i="1"/>
  <c r="Q145" i="1" s="1"/>
  <c r="U145" i="1" s="1"/>
  <c r="Y145" i="1" s="1"/>
  <c r="AC145" i="1" s="1"/>
  <c r="AG145" i="1" s="1"/>
  <c r="AK145" i="1" s="1"/>
  <c r="AO145" i="1" s="1"/>
  <c r="AS145" i="1" s="1"/>
  <c r="AW145" i="1" s="1"/>
  <c r="BA145" i="1" s="1"/>
  <c r="AQ207" i="1"/>
  <c r="O116" i="1"/>
  <c r="N168" i="1"/>
  <c r="N210" i="1" s="1"/>
  <c r="N255" i="1" s="1"/>
  <c r="AE116" i="1"/>
  <c r="AU116" i="1"/>
  <c r="AM168" i="1"/>
  <c r="W168" i="1"/>
  <c r="I148" i="1"/>
  <c r="M148" i="1" s="1"/>
  <c r="Q148" i="1" s="1"/>
  <c r="U148" i="1" s="1"/>
  <c r="Y148" i="1" s="1"/>
  <c r="AC148" i="1" s="1"/>
  <c r="AG148" i="1" s="1"/>
  <c r="AK148" i="1" s="1"/>
  <c r="AO148" i="1" s="1"/>
  <c r="AS148" i="1" s="1"/>
  <c r="AW148" i="1" s="1"/>
  <c r="BA148" i="1" s="1"/>
  <c r="R168" i="1"/>
  <c r="AQ168" i="1"/>
  <c r="AQ210" i="1" s="1"/>
  <c r="AQ255" i="1" s="1"/>
  <c r="M249" i="1"/>
  <c r="M252" i="1" s="1"/>
  <c r="Q236" i="1"/>
  <c r="I162" i="1"/>
  <c r="M162" i="1" s="1"/>
  <c r="Q162" i="1" s="1"/>
  <c r="U162" i="1" s="1"/>
  <c r="Y162" i="1" s="1"/>
  <c r="AC162" i="1" s="1"/>
  <c r="AG162" i="1" s="1"/>
  <c r="AK162" i="1" s="1"/>
  <c r="AO162" i="1" s="1"/>
  <c r="AS162" i="1" s="1"/>
  <c r="AW162" i="1" s="1"/>
  <c r="BA162" i="1" s="1"/>
  <c r="J207" i="1"/>
  <c r="AI255" i="1"/>
  <c r="T255" i="1"/>
  <c r="AN255" i="1"/>
  <c r="X255" i="1"/>
  <c r="AP255" i="1"/>
  <c r="Q242" i="1"/>
  <c r="U242" i="1" s="1"/>
  <c r="Y242" i="1" s="1"/>
  <c r="AC242" i="1" s="1"/>
  <c r="AG242" i="1" s="1"/>
  <c r="AK242" i="1" s="1"/>
  <c r="AO242" i="1" s="1"/>
  <c r="AS242" i="1" s="1"/>
  <c r="AW242" i="1" s="1"/>
  <c r="BA242" i="1" s="1"/>
  <c r="AB255" i="1"/>
  <c r="AR255" i="1"/>
  <c r="I154" i="1"/>
  <c r="M154" i="1" s="1"/>
  <c r="Q154" i="1" s="1"/>
  <c r="U154" i="1" s="1"/>
  <c r="Y154" i="1" s="1"/>
  <c r="AC154" i="1" s="1"/>
  <c r="AG154" i="1" s="1"/>
  <c r="AK154" i="1" s="1"/>
  <c r="AO154" i="1" s="1"/>
  <c r="AS154" i="1" s="1"/>
  <c r="AW154" i="1" s="1"/>
  <c r="BA154" i="1" s="1"/>
  <c r="I163" i="1"/>
  <c r="M163" i="1" s="1"/>
  <c r="Q163" i="1" s="1"/>
  <c r="U163" i="1" s="1"/>
  <c r="Y163" i="1" s="1"/>
  <c r="AC163" i="1" s="1"/>
  <c r="AG163" i="1" s="1"/>
  <c r="AK163" i="1" s="1"/>
  <c r="AO163" i="1" s="1"/>
  <c r="AS163" i="1" s="1"/>
  <c r="AW163" i="1" s="1"/>
  <c r="BA163" i="1" s="1"/>
  <c r="AD207" i="1"/>
  <c r="V255" i="1"/>
  <c r="AU249" i="1"/>
  <c r="AU252" i="1" s="1"/>
  <c r="AG238" i="1"/>
  <c r="AK238" i="1" s="1"/>
  <c r="AO238" i="1" s="1"/>
  <c r="AS238" i="1" s="1"/>
  <c r="AW238" i="1" s="1"/>
  <c r="BA238" i="1" s="1"/>
  <c r="E255" i="1"/>
  <c r="AF255" i="1"/>
  <c r="AV255" i="1"/>
  <c r="M198" i="1"/>
  <c r="Q198" i="1" s="1"/>
  <c r="U198" i="1" s="1"/>
  <c r="Y198" i="1" s="1"/>
  <c r="AC198" i="1" s="1"/>
  <c r="AG198" i="1" s="1"/>
  <c r="AK198" i="1" s="1"/>
  <c r="AO198" i="1" s="1"/>
  <c r="AS198" i="1" s="1"/>
  <c r="AW198" i="1" s="1"/>
  <c r="BA198" i="1" s="1"/>
  <c r="AG199" i="1"/>
  <c r="AK199" i="1" s="1"/>
  <c r="AO199" i="1" s="1"/>
  <c r="AS199" i="1" s="1"/>
  <c r="AW199" i="1" s="1"/>
  <c r="BA199" i="1" s="1"/>
  <c r="AG203" i="1"/>
  <c r="AK203" i="1" s="1"/>
  <c r="AO203" i="1" s="1"/>
  <c r="AS203" i="1" s="1"/>
  <c r="AW203" i="1" s="1"/>
  <c r="BA203" i="1" s="1"/>
  <c r="Z249" i="1"/>
  <c r="Z252" i="1" s="1"/>
  <c r="Z255" i="1" s="1"/>
  <c r="H255" i="1"/>
  <c r="AH255" i="1"/>
  <c r="AX255" i="1"/>
  <c r="K168" i="1"/>
  <c r="K210" i="1" s="1"/>
  <c r="K255" i="1" s="1"/>
  <c r="AA168" i="1"/>
  <c r="F252" i="1"/>
  <c r="L255" i="1"/>
  <c r="AJ255" i="1"/>
  <c r="AZ255" i="1"/>
  <c r="AD168" i="1"/>
  <c r="AD210" i="1" s="1"/>
  <c r="AD255" i="1" s="1"/>
  <c r="W207" i="1"/>
  <c r="I249" i="1"/>
  <c r="I252" i="1" s="1"/>
  <c r="I200" i="1"/>
  <c r="M200" i="1" s="1"/>
  <c r="Q200" i="1" s="1"/>
  <c r="U200" i="1" s="1"/>
  <c r="Y200" i="1" s="1"/>
  <c r="AC200" i="1" s="1"/>
  <c r="AG200" i="1" s="1"/>
  <c r="AK200" i="1" s="1"/>
  <c r="AO200" i="1" s="1"/>
  <c r="AS200" i="1" s="1"/>
  <c r="AW200" i="1" s="1"/>
  <c r="BA200" i="1" s="1"/>
  <c r="I202" i="1"/>
  <c r="M202" i="1" s="1"/>
  <c r="Q202" i="1" s="1"/>
  <c r="U202" i="1" s="1"/>
  <c r="Y202" i="1" s="1"/>
  <c r="AC202" i="1" s="1"/>
  <c r="AG202" i="1" s="1"/>
  <c r="AK202" i="1" s="1"/>
  <c r="AO202" i="1" s="1"/>
  <c r="AS202" i="1" s="1"/>
  <c r="AW202" i="1" s="1"/>
  <c r="BA202" i="1" s="1"/>
  <c r="I197" i="1"/>
  <c r="M197" i="1" s="1"/>
  <c r="Q197" i="1" s="1"/>
  <c r="U197" i="1" s="1"/>
  <c r="Y197" i="1" s="1"/>
  <c r="AC197" i="1" s="1"/>
  <c r="AG197" i="1" s="1"/>
  <c r="AK197" i="1" s="1"/>
  <c r="AO197" i="1" s="1"/>
  <c r="AS197" i="1" s="1"/>
  <c r="AW197" i="1" s="1"/>
  <c r="BA197" i="1" s="1"/>
  <c r="Q207" i="1" l="1"/>
  <c r="U194" i="1"/>
  <c r="Q77" i="1"/>
  <c r="U61" i="1"/>
  <c r="J210" i="1"/>
  <c r="J255" i="1" s="1"/>
  <c r="U102" i="1"/>
  <c r="Q116" i="1"/>
  <c r="Q249" i="1"/>
  <c r="Q252" i="1" s="1"/>
  <c r="U236" i="1"/>
  <c r="M207" i="1"/>
  <c r="AM210" i="1"/>
  <c r="AM255" i="1" s="1"/>
  <c r="R210" i="1"/>
  <c r="R255" i="1" s="1"/>
  <c r="U23" i="1"/>
  <c r="Q36" i="1"/>
  <c r="W210" i="1"/>
  <c r="W255" i="1" s="1"/>
  <c r="O210" i="1"/>
  <c r="O255" i="1" s="1"/>
  <c r="M36" i="1"/>
  <c r="I207" i="1"/>
  <c r="AU255" i="1"/>
  <c r="I168" i="1"/>
  <c r="M141" i="1"/>
  <c r="AU210" i="1"/>
  <c r="G210" i="1"/>
  <c r="F255" i="1"/>
  <c r="AE210" i="1"/>
  <c r="AE255" i="1" s="1"/>
  <c r="I36" i="1"/>
  <c r="F210" i="1"/>
  <c r="U36" i="1" l="1"/>
  <c r="Y23" i="1"/>
  <c r="U116" i="1"/>
  <c r="Y102" i="1"/>
  <c r="M168" i="1"/>
  <c r="M210" i="1" s="1"/>
  <c r="M255" i="1" s="1"/>
  <c r="Q141" i="1"/>
  <c r="G255" i="1"/>
  <c r="U77" i="1"/>
  <c r="Y61" i="1"/>
  <c r="U207" i="1"/>
  <c r="Y194" i="1"/>
  <c r="I210" i="1"/>
  <c r="I255" i="1" s="1"/>
  <c r="U249" i="1"/>
  <c r="U252" i="1" s="1"/>
  <c r="Y236" i="1"/>
  <c r="Q168" i="1" l="1"/>
  <c r="Q210" i="1" s="1"/>
  <c r="Q255" i="1" s="1"/>
  <c r="U141" i="1"/>
  <c r="Y116" i="1"/>
  <c r="AC102" i="1"/>
  <c r="AC194" i="1"/>
  <c r="Y207" i="1"/>
  <c r="AC61" i="1"/>
  <c r="Y77" i="1"/>
  <c r="Y36" i="1"/>
  <c r="AC23" i="1"/>
  <c r="AC236" i="1"/>
  <c r="Y249" i="1"/>
  <c r="Y252" i="1" s="1"/>
  <c r="AC77" i="1" l="1"/>
  <c r="AG61" i="1"/>
  <c r="AC207" i="1"/>
  <c r="AG194" i="1"/>
  <c r="AC116" i="1"/>
  <c r="AG102" i="1"/>
  <c r="AC249" i="1"/>
  <c r="AC252" i="1" s="1"/>
  <c r="AG236" i="1"/>
  <c r="AC36" i="1"/>
  <c r="AG23" i="1"/>
  <c r="Y141" i="1"/>
  <c r="U168" i="1"/>
  <c r="U210" i="1" s="1"/>
  <c r="U255" i="1" s="1"/>
  <c r="AK102" i="1" l="1"/>
  <c r="AG116" i="1"/>
  <c r="Y168" i="1"/>
  <c r="Y210" i="1" s="1"/>
  <c r="Y255" i="1" s="1"/>
  <c r="AC141" i="1"/>
  <c r="AK194" i="1"/>
  <c r="AG207" i="1"/>
  <c r="AG77" i="1"/>
  <c r="AK61" i="1"/>
  <c r="AG36" i="1"/>
  <c r="AK23" i="1"/>
  <c r="AK236" i="1"/>
  <c r="AG249" i="1"/>
  <c r="AG252" i="1" s="1"/>
  <c r="AK36" i="1" l="1"/>
  <c r="AO23" i="1"/>
  <c r="AO236" i="1"/>
  <c r="AK249" i="1"/>
  <c r="AK252" i="1" s="1"/>
  <c r="AK207" i="1"/>
  <c r="AO194" i="1"/>
  <c r="AC168" i="1"/>
  <c r="AC210" i="1" s="1"/>
  <c r="AC255" i="1" s="1"/>
  <c r="AG141" i="1"/>
  <c r="AK77" i="1"/>
  <c r="AO61" i="1"/>
  <c r="AK116" i="1"/>
  <c r="AO102" i="1"/>
  <c r="AO116" i="1" l="1"/>
  <c r="AS102" i="1"/>
  <c r="AS236" i="1"/>
  <c r="AO249" i="1"/>
  <c r="AO252" i="1" s="1"/>
  <c r="AO207" i="1"/>
  <c r="AS194" i="1"/>
  <c r="AS23" i="1"/>
  <c r="AO36" i="1"/>
  <c r="AG168" i="1"/>
  <c r="AG210" i="1" s="1"/>
  <c r="AG255" i="1" s="1"/>
  <c r="AK141" i="1"/>
  <c r="AS61" i="1"/>
  <c r="AO77" i="1"/>
  <c r="AS36" i="1" l="1"/>
  <c r="AW23" i="1"/>
  <c r="AS207" i="1"/>
  <c r="AW194" i="1"/>
  <c r="AS249" i="1"/>
  <c r="AS252" i="1" s="1"/>
  <c r="AW236" i="1"/>
  <c r="AS77" i="1"/>
  <c r="AW61" i="1"/>
  <c r="AO141" i="1"/>
  <c r="AK168" i="1"/>
  <c r="AK210" i="1" s="1"/>
  <c r="AK255" i="1" s="1"/>
  <c r="AS116" i="1"/>
  <c r="AW102" i="1"/>
  <c r="AW249" i="1" l="1"/>
  <c r="AW252" i="1" s="1"/>
  <c r="BA236" i="1"/>
  <c r="AW207" i="1"/>
  <c r="BA194" i="1"/>
  <c r="BA102" i="1"/>
  <c r="AW116" i="1"/>
  <c r="AO168" i="1"/>
  <c r="AO210" i="1" s="1"/>
  <c r="AO255" i="1" s="1"/>
  <c r="AS141" i="1"/>
  <c r="AW36" i="1"/>
  <c r="BA23" i="1"/>
  <c r="AW77" i="1"/>
  <c r="BA61" i="1"/>
  <c r="BA207" i="1" l="1"/>
  <c r="BA116" i="1"/>
  <c r="BA36" i="1"/>
  <c r="BA77" i="1"/>
  <c r="BA249" i="1"/>
  <c r="AS168" i="1"/>
  <c r="AS210" i="1" s="1"/>
  <c r="AS255" i="1" s="1"/>
  <c r="AW141" i="1"/>
  <c r="AW168" i="1" l="1"/>
  <c r="AW210" i="1" s="1"/>
  <c r="AW255" i="1" s="1"/>
  <c r="BA141" i="1"/>
  <c r="BA252" i="1"/>
  <c r="BA168" i="1" l="1"/>
  <c r="BA210" i="1" l="1"/>
  <c r="BA255" i="1" l="1"/>
</calcChain>
</file>

<file path=xl/sharedStrings.xml><?xml version="1.0" encoding="utf-8"?>
<sst xmlns="http://schemas.openxmlformats.org/spreadsheetml/2006/main" count="720" uniqueCount="128">
  <si>
    <t>GROSS ADDITIONS, RETIREMENTS, AND TRANSFERS</t>
  </si>
  <si>
    <t>.</t>
  </si>
  <si>
    <t>STEAM PRODUCTION PLANT</t>
  </si>
  <si>
    <t/>
  </si>
  <si>
    <t>SCHEDULE B-2.3</t>
  </si>
  <si>
    <t>PAGE  1  OF  12</t>
  </si>
  <si>
    <t>WORK PAPER REFERENCE NO(S).:</t>
  </si>
  <si>
    <t>WITNESS RESPONSIBLE:</t>
  </si>
  <si>
    <t>FERC</t>
  </si>
  <si>
    <t>Company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</si>
  <si>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</si>
  <si>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</si>
  <si>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</si>
  <si>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</si>
  <si>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</si>
  <si>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</si>
  <si>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</si>
  <si>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</si>
  <si>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</si>
  <si>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</si>
  <si>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</si>
  <si>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</si>
  <si>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Line</t>
  </si>
  <si>
    <t>Acct.</t>
  </si>
  <si>
    <t>Account</t>
  </si>
  <si>
    <t>Beginning</t>
  </si>
  <si>
    <t>Ending</t>
  </si>
  <si>
    <t>No.</t>
  </si>
  <si>
    <t>Title</t>
  </si>
  <si>
    <t>Balance</t>
  </si>
  <si>
    <t>Additions</t>
  </si>
  <si>
    <t>Retirements</t>
  </si>
  <si>
    <t>Amount</t>
  </si>
  <si>
    <t>$</t>
  </si>
  <si>
    <t>Land and Land Rights</t>
  </si>
  <si>
    <t>Structures &amp; Improvements</t>
  </si>
  <si>
    <t>Boiler Plant Equipment</t>
  </si>
  <si>
    <t>Boiler Plant Equip - SCR Catalyst</t>
  </si>
  <si>
    <t>Turbogenerator Equipment</t>
  </si>
  <si>
    <t>Accessory Electric Equipment</t>
  </si>
  <si>
    <t>Miscellaneous Power Plant Equipment</t>
  </si>
  <si>
    <t>3170</t>
  </si>
  <si>
    <t>ARO - Steam Production</t>
  </si>
  <si>
    <t>Case 2015-120 Acq of DPL Share of East Bend</t>
  </si>
  <si>
    <t>Completed Construction Not Classified</t>
  </si>
  <si>
    <t xml:space="preserve">     Total Steam Production Plant</t>
  </si>
  <si>
    <t>OTHER PRODUCTION PLANT</t>
  </si>
  <si>
    <t>PAGE  2  OF  12</t>
  </si>
  <si>
    <t>1</t>
  </si>
  <si>
    <t>2</t>
  </si>
  <si>
    <t>Rights of Way</t>
  </si>
  <si>
    <t>3</t>
  </si>
  <si>
    <t>4</t>
  </si>
  <si>
    <t>Structures &amp; Improvements - Pollution</t>
  </si>
  <si>
    <t>5</t>
  </si>
  <si>
    <t>Fuel Holders, Producers, Accessories</t>
  </si>
  <si>
    <t>6</t>
  </si>
  <si>
    <t>Generators</t>
  </si>
  <si>
    <t>7</t>
  </si>
  <si>
    <t>Generators - Pollution</t>
  </si>
  <si>
    <t>8</t>
  </si>
  <si>
    <t>3440 - Solar</t>
  </si>
  <si>
    <t>9</t>
  </si>
  <si>
    <t>10</t>
  </si>
  <si>
    <t>Accessory Electric Equipment - Pollution</t>
  </si>
  <si>
    <t>11</t>
  </si>
  <si>
    <t>Miscellaneous Plant Equipment</t>
  </si>
  <si>
    <t>12</t>
  </si>
  <si>
    <t>Miscellaneous Plant Equipment - Pollution</t>
  </si>
  <si>
    <t>13</t>
  </si>
  <si>
    <t xml:space="preserve">     Total Other Production Plant</t>
  </si>
  <si>
    <t>TRANSMISSION PLANT</t>
  </si>
  <si>
    <t>PAGE  3  OF  12</t>
  </si>
  <si>
    <t>Land</t>
  </si>
  <si>
    <t>Station Equipment</t>
  </si>
  <si>
    <t>Station Equipment - Step Up</t>
  </si>
  <si>
    <t>Station Equipment - Major</t>
  </si>
  <si>
    <t>Station Equipment - Step Up Equipment</t>
  </si>
  <si>
    <t>Poles &amp; Fixtures</t>
  </si>
  <si>
    <t>Overhead Conductors &amp; Devices</t>
  </si>
  <si>
    <t>Overhead Conductors - Clear R/W</t>
  </si>
  <si>
    <t xml:space="preserve">     Total Transmission Plant</t>
  </si>
  <si>
    <t>DISTRIBUTION PLANT</t>
  </si>
  <si>
    <t>PAGE  4  OF  12</t>
  </si>
  <si>
    <t>Storage Battery Equipment</t>
  </si>
  <si>
    <t>Poles, Towers &amp; Fixtures</t>
  </si>
  <si>
    <t>Underground Conduit</t>
  </si>
  <si>
    <t>Underground Conductors &amp; Devices</t>
  </si>
  <si>
    <t>Line Transformers</t>
  </si>
  <si>
    <t>Customers Transformer Installation</t>
  </si>
  <si>
    <t>Services - Underground</t>
  </si>
  <si>
    <t>Services - Overhead</t>
  </si>
  <si>
    <t>Meters</t>
  </si>
  <si>
    <t>AMI Meters</t>
  </si>
  <si>
    <t>3711, 3712</t>
  </si>
  <si>
    <t>Company Owned Outdoor Lighting</t>
  </si>
  <si>
    <t>Leased Property on Customers</t>
  </si>
  <si>
    <t xml:space="preserve">Street Lighting - Overhead  </t>
  </si>
  <si>
    <t>Street Lighting - Boulevard</t>
  </si>
  <si>
    <t>Street Lighting - Cust, Private Outdoor Lighting</t>
  </si>
  <si>
    <t>Light Choice OLE</t>
  </si>
  <si>
    <t xml:space="preserve">     Total Distribution Plant</t>
  </si>
  <si>
    <t>GENERAL PLANT</t>
  </si>
  <si>
    <t>PAGE  5  OF  12</t>
  </si>
  <si>
    <t>Miscellaneous Intangible Plant</t>
  </si>
  <si>
    <t>Office Furniture &amp; Equipment</t>
  </si>
  <si>
    <t>Electronic Data Proc Equip</t>
  </si>
  <si>
    <t>Transportation Equipment</t>
  </si>
  <si>
    <t>Trailers</t>
  </si>
  <si>
    <t>Tools, Shop &amp; Garage Equipment</t>
  </si>
  <si>
    <t>Power Operated Equipment</t>
  </si>
  <si>
    <t>Communication Equipment</t>
  </si>
  <si>
    <t xml:space="preserve">     Total General Plant</t>
  </si>
  <si>
    <t xml:space="preserve">     Total Electric Plant</t>
  </si>
  <si>
    <t>COMMON PLANT</t>
  </si>
  <si>
    <t>PAGE  6  OF  12</t>
  </si>
  <si>
    <t>Office Furniture &amp; Equipment - EDP Equipment</t>
  </si>
  <si>
    <t>Miscellaneous Equipment</t>
  </si>
  <si>
    <t>ARO - Common Plant</t>
  </si>
  <si>
    <t xml:space="preserve">     Total Common Plant</t>
  </si>
  <si>
    <t>Common Plant Allocated to Electric</t>
  </si>
  <si>
    <t>Total Electric Plant Including Allocated Common</t>
  </si>
  <si>
    <t>DUKE ENERGY KENTUCKY, INC.</t>
  </si>
  <si>
    <t>FROM DECEMBER 1, 2018 TO NOVEMBER 30, 2019</t>
  </si>
  <si>
    <t>C. M. JACOBI / M. B. ABERNATHY</t>
  </si>
  <si>
    <t xml:space="preserve">TYPE OF FILING:  "X" ORIGINAL   UPDATED    REVISED  </t>
  </si>
  <si>
    <t>DATA: "X" BASE PERIOD   FORECASTED PERIOD</t>
  </si>
  <si>
    <t>CASE NO. 2019-00271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</si>
</sst>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0_);\(#,##0.000\)"/>
  </numFmts>
  <fonts count="11" x14ac:knownFonts="1"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0"/>
  </cellStyleXfs>
  <cellXfs count="76">
    <xf numFmtId="0" fontId="0" fillId="0" borderId="0" xfId="0"/>
    <xf numFmtId="0" fontId="2" fillId="0" borderId="0" xfId="3" applyFont="1" applyFill="1" applyAlignment="1" applyProtection="1">
      <alignment horizontal="centerContinuous"/>
    </xf>
    <xf numFmtId="0" fontId="2" fillId="0" borderId="0" xfId="3" applyFont="1" applyFill="1" applyAlignment="1">
      <alignment horizontal="centerContinuous"/>
    </xf>
    <xf numFmtId="0" fontId="3" fillId="0" borderId="0" xfId="3" applyFont="1" applyFill="1" applyAlignment="1">
      <alignment horizontal="centerContinuous"/>
    </xf>
    <xf numFmtId="0" fontId="2" fillId="0" borderId="0" xfId="3" applyFont="1" applyFill="1"/>
    <xf numFmtId="0" fontId="3" fillId="0" borderId="0" xfId="3" applyFont="1" applyFill="1"/>
    <xf numFmtId="0" fontId="2" fillId="0" borderId="0" xfId="4" applyFill="1"/>
    <xf numFmtId="0" fontId="4" fillId="0" borderId="0" xfId="3" applyFont="1" applyFill="1" applyAlignment="1" applyProtection="1">
      <alignment horizontal="centerContinuous"/>
    </xf>
    <xf numFmtId="0" fontId="6" fillId="0" borderId="0" xfId="2" applyFont="1" applyFill="1" applyAlignment="1" applyProtection="1">
      <alignment horizontal="centerContinuous"/>
    </xf>
    <xf numFmtId="0" fontId="2" fillId="0" borderId="0" xfId="3" quotePrefix="1" applyFont="1" applyFill="1" applyAlignment="1" applyProtection="1">
      <alignment horizontal="centerContinuous"/>
    </xf>
    <xf numFmtId="0" fontId="2" fillId="0" borderId="0" xfId="3" applyFont="1" applyFill="1" applyAlignment="1" applyProtection="1">
      <alignment horizontal="left"/>
    </xf>
    <xf numFmtId="0" fontId="2" fillId="0" borderId="0" xfId="3" applyFont="1" applyFill="1" applyProtection="1"/>
    <xf numFmtId="0" fontId="2" fillId="0" borderId="1" xfId="3" applyFont="1" applyFill="1" applyBorder="1"/>
    <xf numFmtId="0" fontId="7" fillId="0" borderId="2" xfId="3" applyFont="1" applyFill="1" applyBorder="1"/>
    <xf numFmtId="0" fontId="7" fillId="0" borderId="2" xfId="3" quotePrefix="1" applyFont="1" applyFill="1" applyBorder="1" applyAlignment="1">
      <alignment horizontal="center"/>
    </xf>
    <xf numFmtId="0" fontId="7" fillId="0" borderId="0" xfId="3" applyFont="1" applyFill="1" applyBorder="1"/>
    <xf numFmtId="0" fontId="2" fillId="0" borderId="0" xfId="3" applyFont="1" applyFill="1" applyAlignment="1" applyProtection="1">
      <alignment horizontal="center"/>
    </xf>
    <xf numFmtId="0" fontId="2" fillId="0" borderId="0" xfId="3" applyFont="1" applyFill="1" applyBorder="1"/>
    <xf numFmtId="0" fontId="2" fillId="0" borderId="0" xfId="3" applyFont="1" applyFill="1" applyBorder="1" applyAlignment="1">
      <alignment horizontal="center"/>
    </xf>
    <xf numFmtId="0" fontId="7" fillId="0" borderId="2" xfId="3" applyFont="1" applyFill="1" applyBorder="1" applyAlignment="1" applyProtection="1">
      <alignment horizontal="center"/>
    </xf>
    <xf numFmtId="0" fontId="8" fillId="0" borderId="0" xfId="3" applyFont="1" applyFill="1" applyAlignment="1" applyProtection="1">
      <alignment horizontal="left"/>
    </xf>
    <xf numFmtId="164" fontId="4" fillId="0" borderId="0" xfId="1" applyNumberFormat="1" applyFont="1" applyFill="1" applyProtection="1"/>
    <xf numFmtId="164" fontId="9" fillId="0" borderId="0" xfId="1" applyNumberFormat="1" applyFont="1" applyFill="1" applyProtection="1"/>
    <xf numFmtId="164" fontId="2" fillId="0" borderId="0" xfId="4" applyNumberFormat="1" applyFill="1"/>
    <xf numFmtId="37" fontId="2" fillId="0" borderId="0" xfId="4" applyNumberFormat="1" applyFill="1"/>
    <xf numFmtId="165" fontId="2" fillId="0" borderId="0" xfId="4" applyNumberFormat="1" applyFill="1"/>
    <xf numFmtId="164" fontId="2" fillId="0" borderId="0" xfId="1" applyNumberFormat="1" applyFont="1" applyFill="1" applyProtection="1"/>
    <xf numFmtId="37" fontId="4" fillId="0" borderId="0" xfId="4" applyNumberFormat="1" applyFont="1" applyFill="1" applyProtection="1"/>
    <xf numFmtId="3" fontId="4" fillId="0" borderId="0" xfId="4" applyNumberFormat="1" applyFont="1" applyFill="1" applyProtection="1"/>
    <xf numFmtId="37" fontId="2" fillId="0" borderId="0" xfId="4" applyNumberFormat="1" applyFont="1" applyFill="1" applyProtection="1"/>
    <xf numFmtId="39" fontId="2" fillId="0" borderId="0" xfId="4" applyNumberFormat="1" applyFont="1" applyFill="1" applyProtection="1"/>
    <xf numFmtId="37" fontId="2" fillId="0" borderId="0" xfId="4" applyNumberFormat="1" applyFont="1" applyFill="1"/>
    <xf numFmtId="37" fontId="2" fillId="0" borderId="0" xfId="3" applyNumberFormat="1" applyFont="1" applyFill="1"/>
    <xf numFmtId="37" fontId="7" fillId="0" borderId="2" xfId="3" applyNumberFormat="1" applyFont="1" applyFill="1" applyBorder="1"/>
    <xf numFmtId="37" fontId="2" fillId="0" borderId="0" xfId="3" applyNumberFormat="1" applyFont="1" applyFill="1" applyProtection="1"/>
    <xf numFmtId="37" fontId="7" fillId="0" borderId="2" xfId="3" applyNumberFormat="1" applyFont="1" applyFill="1" applyBorder="1" applyProtection="1"/>
    <xf numFmtId="39" fontId="7" fillId="0" borderId="2" xfId="3" applyNumberFormat="1" applyFont="1" applyFill="1" applyBorder="1" applyProtection="1"/>
    <xf numFmtId="39" fontId="2" fillId="0" borderId="0" xfId="3" applyNumberFormat="1" applyFont="1" applyFill="1" applyProtection="1"/>
    <xf numFmtId="0" fontId="3" fillId="0" borderId="6" xfId="3" applyFont="1" applyFill="1" applyBorder="1"/>
    <xf numFmtId="0" fontId="7" fillId="0" borderId="6" xfId="3" applyFont="1" applyFill="1" applyBorder="1"/>
    <xf numFmtId="37" fontId="9" fillId="0" borderId="0" xfId="4" applyNumberFormat="1" applyFont="1" applyFill="1" applyProtection="1"/>
    <xf numFmtId="37" fontId="9" fillId="0" borderId="0" xfId="3" applyNumberFormat="1" applyFont="1" applyFill="1" applyAlignment="1" applyProtection="1"/>
    <xf numFmtId="43" fontId="9" fillId="0" borderId="0" xfId="1" applyFont="1" applyFill="1" applyProtection="1"/>
    <xf numFmtId="39" fontId="9" fillId="0" borderId="0" xfId="4" applyNumberFormat="1" applyFont="1" applyFill="1" applyProtection="1"/>
    <xf numFmtId="37" fontId="7" fillId="0" borderId="0" xfId="3" applyNumberFormat="1" applyFont="1" applyFill="1" applyBorder="1" applyProtection="1"/>
    <xf numFmtId="39" fontId="7" fillId="0" borderId="0" xfId="3" applyNumberFormat="1" applyFont="1" applyFill="1" applyBorder="1" applyProtection="1"/>
    <xf numFmtId="0" fontId="2" fillId="0" borderId="0" xfId="4" applyFont="1" applyFill="1" applyAlignment="1" applyProtection="1">
      <alignment horizontal="center"/>
    </xf>
    <xf numFmtId="0" fontId="2" fillId="0" borderId="0" xfId="4" applyFont="1" applyFill="1" applyAlignment="1" applyProtection="1">
      <alignment horizontal="left"/>
    </xf>
    <xf numFmtId="37" fontId="9" fillId="0" borderId="0" xfId="4" applyNumberFormat="1" applyFont="1" applyFill="1" applyAlignment="1" applyProtection="1"/>
    <xf numFmtId="0" fontId="2" fillId="0" borderId="0" xfId="3" applyFont="1" applyFill="1" applyAlignment="1" applyProtection="1">
      <alignment horizontal="center" vertical="center"/>
    </xf>
    <xf numFmtId="37" fontId="9" fillId="0" borderId="0" xfId="4" applyNumberFormat="1" applyFont="1" applyFill="1" applyAlignment="1" applyProtection="1">
      <alignment vertical="center"/>
    </xf>
    <xf numFmtId="0" fontId="2" fillId="0" borderId="0" xfId="4" applyFill="1" applyAlignment="1">
      <alignment vertical="center"/>
    </xf>
    <xf numFmtId="37" fontId="2" fillId="0" borderId="0" xfId="4" applyNumberFormat="1" applyFont="1" applyFill="1" applyAlignment="1" applyProtection="1"/>
    <xf numFmtId="166" fontId="2" fillId="0" borderId="0" xfId="3" applyNumberFormat="1" applyFont="1" applyFill="1" applyProtection="1"/>
    <xf numFmtId="166" fontId="7" fillId="0" borderId="2" xfId="3" applyNumberFormat="1" applyFont="1" applyFill="1" applyBorder="1" applyProtection="1"/>
    <xf numFmtId="37" fontId="2" fillId="0" borderId="1" xfId="3" applyNumberFormat="1" applyFont="1" applyFill="1" applyBorder="1" applyProtection="1"/>
    <xf numFmtId="166" fontId="2" fillId="0" borderId="1" xfId="3" applyNumberFormat="1" applyFont="1" applyFill="1" applyBorder="1" applyProtection="1"/>
    <xf numFmtId="0" fontId="10" fillId="0" borderId="0" xfId="4" applyFont="1" applyFill="1"/>
    <xf numFmtId="0" fontId="2" fillId="0" borderId="0" xfId="3" applyFont="1" applyAlignment="1" applyProtection="1">
      <alignment horizontal="center"/>
    </xf>
    <xf numFmtId="0" fontId="2" fillId="0" borderId="0" xfId="3" applyFont="1" applyAlignment="1" applyProtection="1">
      <alignment horizontal="left"/>
    </xf>
    <xf numFmtId="0" fontId="0" fillId="0" borderId="0" xfId="3" applyFont="1" applyAlignment="1" applyProtection="1">
      <alignment horizontal="left"/>
    </xf>
    <xf numFmtId="0" fontId="0" fillId="0" borderId="0" xfId="3" applyFont="1" applyAlignment="1" applyProtection="1">
      <alignment horizontal="center" wrapText="1"/>
    </xf>
    <xf numFmtId="0" fontId="0" fillId="0" borderId="0" xfId="3" applyFont="1" applyFill="1" applyAlignment="1" applyProtection="1">
      <alignment horizontal="center"/>
    </xf>
    <xf numFmtId="0" fontId="0" fillId="0" borderId="0" xfId="3" applyFont="1" applyFill="1" applyAlignment="1" applyProtection="1">
      <alignment horizontal="left"/>
    </xf>
    <xf numFmtId="0" fontId="0" fillId="0" borderId="0" xfId="3" applyFont="1" applyAlignment="1" applyProtection="1">
      <alignment horizontal="center"/>
    </xf>
    <xf numFmtId="0" fontId="7" fillId="0" borderId="0" xfId="3" applyFont="1" applyFill="1" applyBorder="1" applyAlignment="1" applyProtection="1">
      <alignment horizontal="center"/>
    </xf>
    <xf numFmtId="37" fontId="9" fillId="0" borderId="0" xfId="3" applyNumberFormat="1" applyFont="1" applyFill="1" applyProtection="1"/>
    <xf numFmtId="10" fontId="2" fillId="0" borderId="0" xfId="3" applyNumberFormat="1" applyFont="1" applyFill="1" applyProtection="1"/>
    <xf numFmtId="0" fontId="2" fillId="0" borderId="0" xfId="3" applyFont="1" applyFill="1" applyAlignment="1">
      <alignment horizontal="left"/>
    </xf>
    <xf numFmtId="49" fontId="2" fillId="2" borderId="3" xfId="3" applyNumberFormat="1" applyFont="1" applyFill="1" applyBorder="1" applyAlignment="1" applyProtection="1">
      <alignment horizontal="center"/>
    </xf>
    <xf numFmtId="49" fontId="2" fillId="2" borderId="4" xfId="3" applyNumberFormat="1" applyFont="1" applyFill="1" applyBorder="1" applyAlignment="1" applyProtection="1">
      <alignment horizontal="center"/>
    </xf>
    <xf numFmtId="49" fontId="2" fillId="2" borderId="5" xfId="3" applyNumberFormat="1" applyFont="1" applyFill="1" applyBorder="1" applyAlignment="1" applyProtection="1">
      <alignment horizontal="center"/>
    </xf>
    <xf numFmtId="49" fontId="2" fillId="2" borderId="3" xfId="3" applyNumberFormat="1" applyFont="1" applyFill="1" applyBorder="1" applyAlignment="1">
      <alignment horizontal="center"/>
    </xf>
    <xf numFmtId="49" fontId="2" fillId="2" borderId="4" xfId="3" applyNumberFormat="1" applyFont="1" applyFill="1" applyBorder="1" applyAlignment="1">
      <alignment horizontal="center"/>
    </xf>
    <xf numFmtId="49" fontId="2" fillId="2" borderId="5" xfId="3" applyNumberFormat="1" applyFont="1" applyFill="1" applyBorder="1" applyAlignment="1">
      <alignment horizontal="center"/>
    </xf>
    <xf numFmtId="0" fontId="2" fillId="0" borderId="0" xfId="4" applyFill="1" applyAlignment="1">
      <alignment horizontal="center"/>
    </xf>
  </cellXfs>
  <cellStyles count="5">
    <cellStyle name="Comma" xfId="1" builtinId="3"/>
    <cellStyle name="Hyperlink" xfId="2" builtinId="8"/>
    <cellStyle name="Normal" xfId="0" builtinId="0"/>
    <cellStyle name="Normal 2" xfId="4"/>
    <cellStyle name="Normal_Schedule B-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MSOFFICE\EXCEL\DATA\CASHFLOW\CRIFINST\CSFL12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1\Asset\Asset\5%20-%20Rate%20Cases\DEK%20-%20Electric%202019\B%20-%20Schedules%20-%20Actuals%20through%20May%202019\DEK%20Electric%20Rate%20Case%20Final%20Schedules%20-%20MBA%20-%20FINAL%208.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D%20PPM\1_ACD%20PPM_NEW%20Structure\2_PEC%20ACD%20PPM\Account%20Recons\Account%20Recon%20-%20108\2013\201312%2001%20Account%20108%20Recon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MG5405\LOCALS~1\Temp\C.Documents%20and%20Settings.All%20Users.LNotes.AMG5405\Flash_MMR%20-%2002_14_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ate%20Case%20Filings\DEK%20Electric%20Case%202011-Not%20Filed\SFR%20Model\KPSC%20ELECTRIC%20SFRs%20-%20Historical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D\Middle%20Office\Records\2003\Jun_03\2003-06-30\dealcaptur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USER\NVISION\INSTANCE\DGLHOXB1+Detailed%20Balance%20Sheet+2003-03-30+AUS_HO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cd1754\Local%20Settings\Temporary%20Internet%20Files\OLKB\03_2008%20March%20Equity%20AFUDC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EXCEL\Billings\monthly\JMB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gs9531\LOCALS~1\Temp\C.Documents%20and%20Settings.All%20Users.LNotes.jgs9531\m&amp;f\Copy%20of%20INVAUG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REALEST\JOURNALS\2006\022006-Du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MONTHLY\Amortization\2000\Leas2000_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UBSIDRY\SPRDSHT\MTH_DATA\MTH_DAT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Data\financial%20statements\1999\december\0999%20fin%20rpt%20data%20req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Accounting\MKZ%20files\Data\financial%20statements\2002\0402\march%20fr%20data%20reques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cyfile1\Rates2\Rate%20Case%20Filings\DEK%20Electric%20Case%202019-XXXX\SFR%20Model\Sch%20B%20-%20March%202021\Rate%20Base%20Ratios\FR%2016(6)(f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h7210\Local%20Settings\Temporary%20Internet%20Files\Content.Outlook\EW9EF53X\Cap%20Recov%20Key%20Asset-May03%20with%20suggested%20chang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1\asset\Asset\Property\Account%20Recons\PPE\DEI\2015\07-July\201307%20Kentucky%20Reco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ool30\eudora\attach\Earnings%20Driver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M%20&amp;%20F%20Accounting\Stores%20Loading\2000\9608A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MONTHLY\Amortization\2002\Leas2002_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s\015y4\Templates\CRES015y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\rskm-Risk%20Management\PROPERTY\Duke%20Energy\2003%20Marketing\Spreadsheets%20from%20client\Houston%20-%20Orlin\Orlin%20changes%203-9-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UBSIDRY\SPRDSHT\CONSOL\CONSO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d0291\LOCALS~1\Temp\C.Documents%20and%20Settings.All%20Users.LNotes.MAD0291\~975884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shFlow%20Rollforward%20Template\RF_Generation_Model_Duk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Data\D&amp;T%20audit\Cashflow\1999\1999%20CASH%20FLOW%20DETAI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Documentation%20Sheets\2002\Dec%2002\12-02%20Elec%20Ops%20Revenu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%20Management/Corp%20Data%20Request/Q2%20reporting%20for%20Delmor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Corporate%20Summary%20Info\Sept%2099\Corp%20Su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EARNINGS%20Summary%20Bullets\2002\Nov-02\PC%20Earnings%20Package\0293Mgmt%20Cash%20Flo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Quarterly\4Q2005\PwC\From%20BU\FinRpt\Needs%20-%20%20Data%20Request\Quarterly%20Data%20Request\Energy%20Services\EnSer_Q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cyfile1\Rates2\Rate%20Case%20Filings\DEK%20Electric%20Case%202019-XXXX\SFR%20Model\KPSC%20Electric%20SFRs-2019%20-%20Forecasted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ate%20Case%20Filings\DEK%20Electric%20Case%202017-XXXX\SFR%20Model\KPSC%20Electric%20SFRs-2017%20-%20Forecasted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YD\EnronCreditExposure5-12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FinRpt\Needs%20-%20%20Data%20Request\Quarterly%20Data%20Request\INVST997sc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FinRpt\Needs%20-%20%20Data%20Request\1997%20Year-End%20Data%20Request\Nat%20Gas%20Trasmission\NatGasTr_NE_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T"/>
      <sheetName val="STMT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30b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"/>
      <sheetName val="Staff-DR-01-031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</sheetNames>
    <sheetDataSet>
      <sheetData sheetId="0">
        <row r="18">
          <cell r="I18">
            <v>1949359830</v>
          </cell>
        </row>
      </sheetData>
      <sheetData sheetId="1"/>
      <sheetData sheetId="2">
        <row r="252">
          <cell r="C252">
            <v>0.73560000000000003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7">
          <cell r="G17">
            <v>45634456</v>
          </cell>
        </row>
        <row r="23">
          <cell r="G23">
            <v>89261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94">
          <cell r="AC94">
            <v>-2006063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58">
          <cell r="T158">
            <v>1107</v>
          </cell>
          <cell r="U158" t="str">
            <v xml:space="preserve">Interest Charges  </v>
          </cell>
          <cell r="W158">
            <v>-18095758</v>
          </cell>
          <cell r="X158">
            <v>-20781237</v>
          </cell>
        </row>
        <row r="159">
          <cell r="U159" t="str">
            <v>Book Taxable Income</v>
          </cell>
          <cell r="W159" t="e">
            <v>#N/A</v>
          </cell>
          <cell r="X159" t="e">
            <v>#N/A</v>
          </cell>
        </row>
        <row r="161">
          <cell r="T161" t="str">
            <v>Perm</v>
          </cell>
          <cell r="U161" t="str">
            <v>Permanent Differences</v>
          </cell>
          <cell r="W161">
            <v>425850</v>
          </cell>
          <cell r="X161">
            <v>421236.99999999965</v>
          </cell>
        </row>
        <row r="163">
          <cell r="U163" t="str">
            <v>Temporary Differences:</v>
          </cell>
        </row>
        <row r="164">
          <cell r="T164" t="str">
            <v>T13A08</v>
          </cell>
          <cell r="U164" t="str">
            <v>Accounting Depreciation</v>
          </cell>
          <cell r="W164">
            <v>44058671</v>
          </cell>
          <cell r="X164">
            <v>53609701</v>
          </cell>
        </row>
        <row r="165">
          <cell r="T165" t="str">
            <v>T13A28</v>
          </cell>
          <cell r="U165" t="str">
            <v>Tax Depreciation</v>
          </cell>
          <cell r="W165">
            <v>-49501091</v>
          </cell>
          <cell r="X165">
            <v>-44394412</v>
          </cell>
        </row>
        <row r="166">
          <cell r="T166" t="str">
            <v>Temp</v>
          </cell>
          <cell r="U166" t="str">
            <v>Other Temporary Differences</v>
          </cell>
          <cell r="W166">
            <v>-102888138</v>
          </cell>
          <cell r="X166">
            <v>-84226157</v>
          </cell>
        </row>
        <row r="282">
          <cell r="AH282">
            <v>0.99370000000000003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08 Cover"/>
      <sheetName val="1080100"/>
      <sheetName val="1080101"/>
      <sheetName val="1080102"/>
      <sheetName val="1080150"/>
      <sheetName val="1080155"/>
      <sheetName val="1080160"/>
      <sheetName val="1082004"/>
      <sheetName val="10800DN"/>
      <sheetName val="10840TB"/>
      <sheetName val="108600C"/>
      <sheetName val="1087000"/>
      <sheetName val="1089100"/>
      <sheetName val="1089200"/>
      <sheetName val="1089300"/>
      <sheetName val="1086000"/>
      <sheetName val="Apr BO"/>
      <sheetName val="2013 1080100 Transflow"/>
    </sheetNames>
    <sheetDataSet>
      <sheetData sheetId="0"/>
      <sheetData sheetId="1">
        <row r="2">
          <cell r="I2" t="str">
            <v>December</v>
          </cell>
        </row>
      </sheetData>
      <sheetData sheetId="2"/>
      <sheetData sheetId="3">
        <row r="14"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E15">
            <v>-1151155414.8299999</v>
          </cell>
          <cell r="F15">
            <v>-1151155414.8299999</v>
          </cell>
          <cell r="G15">
            <v>-1151155414.8299999</v>
          </cell>
          <cell r="H15">
            <v>-1140729255.1999998</v>
          </cell>
          <cell r="I15">
            <v>-1140729255.1999998</v>
          </cell>
          <cell r="J15">
            <v>-1140729255.1999998</v>
          </cell>
          <cell r="K15">
            <v>-1114749096.9899998</v>
          </cell>
          <cell r="L15">
            <v>-1114749096.9899998</v>
          </cell>
          <cell r="M15">
            <v>-1114749096.9899998</v>
          </cell>
          <cell r="N15">
            <v>-1117573265.7899997</v>
          </cell>
          <cell r="O15">
            <v>-1117573265.7899997</v>
          </cell>
          <cell r="P15">
            <v>-1117573265.7899997</v>
          </cell>
        </row>
        <row r="16"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</row>
        <row r="17"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</row>
        <row r="18">
          <cell r="E18">
            <v>0</v>
          </cell>
          <cell r="F18"/>
          <cell r="G18">
            <v>10426159.630000001</v>
          </cell>
          <cell r="H18"/>
          <cell r="I18"/>
          <cell r="J18">
            <v>25980158.210000001</v>
          </cell>
          <cell r="K18">
            <v>0</v>
          </cell>
          <cell r="L18">
            <v>0</v>
          </cell>
          <cell r="M18">
            <v>-2824168.8</v>
          </cell>
          <cell r="N18"/>
          <cell r="O18"/>
          <cell r="P18">
            <v>12792015.470000001</v>
          </cell>
        </row>
        <row r="19"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</row>
        <row r="21"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</row>
        <row r="22">
          <cell r="E22">
            <v>-1151155414.8299999</v>
          </cell>
          <cell r="F22">
            <v>-1151155414.8299999</v>
          </cell>
          <cell r="G22">
            <v>-1140729255.1999998</v>
          </cell>
          <cell r="H22">
            <v>-1140729255.1999998</v>
          </cell>
          <cell r="I22">
            <v>-1140729255.1999998</v>
          </cell>
          <cell r="J22">
            <v>-1114749096.9899998</v>
          </cell>
          <cell r="K22">
            <v>-1114749096.9899998</v>
          </cell>
          <cell r="L22">
            <v>-1114749096.9899998</v>
          </cell>
          <cell r="M22">
            <v>-1117573265.7899997</v>
          </cell>
          <cell r="N22">
            <v>-1117573265.7899997</v>
          </cell>
          <cell r="O22">
            <v>-1117573265.7899997</v>
          </cell>
          <cell r="P22">
            <v>-1104781250.3199997</v>
          </cell>
        </row>
        <row r="23"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E24">
            <v>-1151155414.8299999</v>
          </cell>
          <cell r="F24">
            <v>-1151155414.8299999</v>
          </cell>
          <cell r="G24">
            <v>-1140729255.2</v>
          </cell>
          <cell r="H24">
            <v>-1140729255.2</v>
          </cell>
          <cell r="I24">
            <v>-1140729255.2</v>
          </cell>
          <cell r="J24">
            <v>-1114749096.99</v>
          </cell>
          <cell r="K24">
            <v>-1114749096.99</v>
          </cell>
          <cell r="L24">
            <v>-1114749096.99</v>
          </cell>
          <cell r="M24">
            <v>-1117573265.79</v>
          </cell>
          <cell r="N24">
            <v>-1117573265.79</v>
          </cell>
          <cell r="O24">
            <v>-1117573265.79</v>
          </cell>
          <cell r="P24">
            <v>-1104781250.3199999</v>
          </cell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  <row r="28"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G29"/>
          <cell r="H29"/>
          <cell r="J29"/>
          <cell r="K29"/>
          <cell r="L29"/>
          <cell r="M29"/>
          <cell r="N29"/>
        </row>
        <row r="30">
          <cell r="G30"/>
          <cell r="H30"/>
          <cell r="J30"/>
          <cell r="K30"/>
          <cell r="L30"/>
          <cell r="M30"/>
          <cell r="N30"/>
        </row>
        <row r="31">
          <cell r="E31">
            <v>-1279187027.99</v>
          </cell>
          <cell r="F31">
            <v>-1279187027.99</v>
          </cell>
          <cell r="G31">
            <v>-1151155414.8299999</v>
          </cell>
          <cell r="H31">
            <v>-1140729255.1999998</v>
          </cell>
          <cell r="I31">
            <v>-1140729255.1999998</v>
          </cell>
          <cell r="J31">
            <v>-1140729255.1999998</v>
          </cell>
          <cell r="K31">
            <v>-1114749096.9899998</v>
          </cell>
          <cell r="L31">
            <v>-1114749096.9899998</v>
          </cell>
          <cell r="M31">
            <v>-1114749096.9899998</v>
          </cell>
          <cell r="N31">
            <v>-1117573265.7899997</v>
          </cell>
          <cell r="O31">
            <v>-1117573265.7899997</v>
          </cell>
          <cell r="P31">
            <v>-1117573265.7899997</v>
          </cell>
        </row>
        <row r="32">
          <cell r="G32"/>
          <cell r="H32"/>
          <cell r="J32"/>
          <cell r="K32"/>
          <cell r="L32"/>
          <cell r="M32"/>
        </row>
        <row r="33">
          <cell r="G33"/>
          <cell r="H33"/>
          <cell r="I33"/>
          <cell r="J33"/>
          <cell r="K33"/>
          <cell r="L33"/>
          <cell r="M33"/>
          <cell r="N33"/>
          <cell r="O33"/>
          <cell r="P33"/>
        </row>
        <row r="34">
          <cell r="G34"/>
          <cell r="H34"/>
          <cell r="I34"/>
          <cell r="J34"/>
          <cell r="K34"/>
          <cell r="L34"/>
          <cell r="M34"/>
          <cell r="N34"/>
          <cell r="O34"/>
          <cell r="P34"/>
        </row>
        <row r="35">
          <cell r="G35"/>
          <cell r="H35"/>
          <cell r="I35"/>
          <cell r="J35"/>
          <cell r="K35"/>
          <cell r="L35"/>
          <cell r="M35"/>
          <cell r="N35"/>
          <cell r="O35"/>
          <cell r="P35"/>
        </row>
        <row r="36">
          <cell r="G36"/>
          <cell r="H36"/>
          <cell r="I36"/>
          <cell r="J36"/>
          <cell r="K36"/>
          <cell r="L36"/>
          <cell r="M36"/>
          <cell r="N36"/>
          <cell r="O36"/>
          <cell r="P36"/>
        </row>
        <row r="37">
          <cell r="G37"/>
          <cell r="H37"/>
          <cell r="I37"/>
          <cell r="J37"/>
          <cell r="K37"/>
          <cell r="L37"/>
          <cell r="M37"/>
          <cell r="N37"/>
          <cell r="O37"/>
          <cell r="P37"/>
        </row>
        <row r="38">
          <cell r="G38"/>
          <cell r="H38"/>
          <cell r="I38"/>
          <cell r="J38"/>
          <cell r="K38"/>
          <cell r="L38"/>
          <cell r="M38"/>
          <cell r="O38"/>
          <cell r="P38"/>
        </row>
        <row r="39">
          <cell r="E39">
            <v>23121516.75</v>
          </cell>
          <cell r="F39">
            <v>23121516.75</v>
          </cell>
          <cell r="G39"/>
          <cell r="H39"/>
          <cell r="I39"/>
          <cell r="J39"/>
          <cell r="K39"/>
          <cell r="L39"/>
          <cell r="M39"/>
          <cell r="N39"/>
          <cell r="O39"/>
          <cell r="P39"/>
        </row>
        <row r="40">
          <cell r="E40">
            <v>104910096.41</v>
          </cell>
          <cell r="F40">
            <v>104910096.41</v>
          </cell>
          <cell r="G40"/>
          <cell r="H40"/>
          <cell r="I40"/>
          <cell r="J40"/>
          <cell r="K40"/>
          <cell r="L40"/>
          <cell r="M40"/>
          <cell r="N40"/>
          <cell r="O40"/>
          <cell r="P40"/>
        </row>
        <row r="41">
          <cell r="E41"/>
          <cell r="F41"/>
          <cell r="G41">
            <v>10426159.630000001</v>
          </cell>
          <cell r="H41"/>
          <cell r="I41"/>
          <cell r="J41"/>
          <cell r="K41"/>
          <cell r="L41"/>
          <cell r="M41"/>
          <cell r="N41"/>
          <cell r="O41"/>
          <cell r="P41"/>
        </row>
        <row r="42">
          <cell r="E42"/>
          <cell r="F42"/>
          <cell r="G42"/>
          <cell r="H42"/>
          <cell r="I42"/>
          <cell r="J42">
            <v>25980158.210000001</v>
          </cell>
          <cell r="K42">
            <v>0</v>
          </cell>
          <cell r="L42"/>
          <cell r="M42"/>
          <cell r="N42"/>
          <cell r="O42"/>
          <cell r="P42"/>
        </row>
        <row r="43">
          <cell r="E43"/>
          <cell r="F43"/>
          <cell r="G43"/>
          <cell r="H43"/>
          <cell r="I43"/>
          <cell r="J43"/>
          <cell r="K43"/>
          <cell r="L43"/>
          <cell r="M43">
            <v>-2824168.8</v>
          </cell>
          <cell r="N43"/>
          <cell r="O43"/>
          <cell r="P43"/>
        </row>
        <row r="44"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>
            <v>12792015.470000001</v>
          </cell>
        </row>
        <row r="45">
          <cell r="G45"/>
          <cell r="H45"/>
          <cell r="I45"/>
          <cell r="J45"/>
          <cell r="K45"/>
          <cell r="L45"/>
          <cell r="M45"/>
          <cell r="N45"/>
          <cell r="O45"/>
          <cell r="P45"/>
        </row>
        <row r="46">
          <cell r="E46">
            <v>-1151155414.8299999</v>
          </cell>
          <cell r="F46">
            <v>-1151155414.8299999</v>
          </cell>
          <cell r="G46">
            <v>-1140729255.1999998</v>
          </cell>
          <cell r="H46">
            <v>-1140729255.1999998</v>
          </cell>
          <cell r="I46">
            <v>-1140729255.1999998</v>
          </cell>
          <cell r="J46">
            <v>-1114749096.9899998</v>
          </cell>
          <cell r="K46">
            <v>-1114749096.9899998</v>
          </cell>
          <cell r="L46">
            <v>-1114749096.9899998</v>
          </cell>
          <cell r="M46">
            <v>-1117573265.7899997</v>
          </cell>
          <cell r="N46">
            <v>-1117573265.7899997</v>
          </cell>
          <cell r="O46">
            <v>-1117573265.7899997</v>
          </cell>
          <cell r="P46">
            <v>-1104781250.3199997</v>
          </cell>
        </row>
        <row r="47">
          <cell r="G47"/>
          <cell r="H47"/>
          <cell r="I47"/>
          <cell r="J47"/>
          <cell r="K47"/>
          <cell r="L47"/>
          <cell r="M47"/>
          <cell r="N47"/>
          <cell r="O47"/>
          <cell r="P47"/>
        </row>
        <row r="48">
          <cell r="E48">
            <v>-1151155414.8299999</v>
          </cell>
          <cell r="F48">
            <v>-1151155414.8299999</v>
          </cell>
          <cell r="G48">
            <v>-1140729255.2</v>
          </cell>
          <cell r="H48">
            <v>-1140729255.2</v>
          </cell>
          <cell r="I48">
            <v>-1140729255.2</v>
          </cell>
          <cell r="J48">
            <v>-1114749096.99</v>
          </cell>
          <cell r="K48">
            <v>-1114749096.99</v>
          </cell>
          <cell r="L48">
            <v>-1114749096.99</v>
          </cell>
          <cell r="M48">
            <v>-1117573265.79</v>
          </cell>
          <cell r="N48">
            <v>-1117573265.79</v>
          </cell>
          <cell r="O48">
            <v>-1117573265.79</v>
          </cell>
          <cell r="P48">
            <v>-1104781250.3199999</v>
          </cell>
        </row>
        <row r="49"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  <sheetData sheetId="4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-163418715.59</v>
          </cell>
          <cell r="E15">
            <v>-165989883.81</v>
          </cell>
          <cell r="F15">
            <v>-166189475.50999999</v>
          </cell>
          <cell r="G15">
            <v>-166189475.50999999</v>
          </cell>
          <cell r="H15">
            <v>-168048100.78999999</v>
          </cell>
          <cell r="I15">
            <v>-168048100.78999999</v>
          </cell>
          <cell r="J15">
            <v>-168048100.78999999</v>
          </cell>
          <cell r="K15">
            <v>-169233184.59</v>
          </cell>
          <cell r="L15">
            <v>-169233184.59</v>
          </cell>
          <cell r="M15">
            <v>-169233184.59</v>
          </cell>
          <cell r="N15">
            <v>-171094271.66</v>
          </cell>
          <cell r="O15">
            <v>-171094271.66</v>
          </cell>
          <cell r="P15">
            <v>0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</row>
        <row r="18">
          <cell r="D18">
            <v>-2571168.2200000002</v>
          </cell>
          <cell r="E18">
            <v>-199591.7</v>
          </cell>
          <cell r="F18"/>
          <cell r="G18">
            <v>-1858625.28</v>
          </cell>
          <cell r="H18"/>
          <cell r="I18"/>
          <cell r="J18">
            <v>-1185083.8</v>
          </cell>
          <cell r="K18">
            <v>0</v>
          </cell>
          <cell r="L18"/>
          <cell r="M18">
            <v>-1861087.07</v>
          </cell>
          <cell r="N18"/>
          <cell r="O18">
            <v>171094271.66</v>
          </cell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</row>
        <row r="22">
          <cell r="D22">
            <v>-165989883.81</v>
          </cell>
          <cell r="E22">
            <v>-166189475.50999999</v>
          </cell>
          <cell r="F22">
            <v>-166189475.50999999</v>
          </cell>
          <cell r="G22">
            <v>-168048100.78999999</v>
          </cell>
          <cell r="H22">
            <v>-168048100.78999999</v>
          </cell>
          <cell r="I22">
            <v>-168048100.78999999</v>
          </cell>
          <cell r="J22">
            <v>-169233184.59</v>
          </cell>
          <cell r="K22">
            <v>-169233184.59</v>
          </cell>
          <cell r="L22">
            <v>-169233184.59</v>
          </cell>
          <cell r="M22">
            <v>-171094271.66</v>
          </cell>
          <cell r="N22">
            <v>-171094271.66</v>
          </cell>
          <cell r="O22">
            <v>0</v>
          </cell>
          <cell r="P22">
            <v>0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-165989883.81</v>
          </cell>
          <cell r="E24">
            <v>-166189475.50999999</v>
          </cell>
          <cell r="F24">
            <v>-166189475.50999999</v>
          </cell>
          <cell r="G24">
            <v>-168048100.78999999</v>
          </cell>
          <cell r="H24">
            <v>-168048100.78999999</v>
          </cell>
          <cell r="I24">
            <v>-168048100.78999999</v>
          </cell>
          <cell r="J24">
            <v>-169233184.59</v>
          </cell>
          <cell r="K24">
            <v>-169233184.59</v>
          </cell>
          <cell r="L24">
            <v>-169233184.59</v>
          </cell>
          <cell r="M24">
            <v>-171094271.66</v>
          </cell>
          <cell r="N24">
            <v>-171094271.66</v>
          </cell>
          <cell r="O24">
            <v>0</v>
          </cell>
          <cell r="P24">
            <v>0</v>
          </cell>
          <cell r="Q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/>
        </row>
        <row r="27">
          <cell r="D27"/>
          <cell r="G27"/>
          <cell r="H27"/>
          <cell r="J27"/>
          <cell r="K27"/>
          <cell r="L27"/>
          <cell r="M27"/>
          <cell r="N27"/>
        </row>
        <row r="28">
          <cell r="D28"/>
          <cell r="F28"/>
          <cell r="G28"/>
          <cell r="H28"/>
          <cell r="J28"/>
          <cell r="K28"/>
          <cell r="L28"/>
          <cell r="M28"/>
          <cell r="N28"/>
        </row>
        <row r="29">
          <cell r="D29"/>
          <cell r="F29"/>
          <cell r="G29"/>
          <cell r="H29"/>
          <cell r="J29"/>
          <cell r="K29"/>
          <cell r="L29"/>
          <cell r="M29"/>
          <cell r="N29"/>
        </row>
        <row r="30">
          <cell r="D30">
            <v>-163418715.59</v>
          </cell>
          <cell r="E30">
            <v>-163418715.59</v>
          </cell>
          <cell r="F30">
            <v>-163418715.59</v>
          </cell>
          <cell r="G30">
            <v>-166189475.50999999</v>
          </cell>
          <cell r="H30">
            <v>-168048100.78999999</v>
          </cell>
          <cell r="I30">
            <v>-168048100.78999999</v>
          </cell>
          <cell r="J30">
            <v>-168048100.78999999</v>
          </cell>
          <cell r="K30">
            <v>-169233184.59</v>
          </cell>
          <cell r="L30">
            <v>-169233184.59</v>
          </cell>
          <cell r="M30">
            <v>-169233184.59</v>
          </cell>
          <cell r="N30">
            <v>-171094271.66</v>
          </cell>
          <cell r="O30">
            <v>-171094271.66</v>
          </cell>
          <cell r="P30">
            <v>0</v>
          </cell>
          <cell r="Q30"/>
        </row>
        <row r="31">
          <cell r="D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</row>
        <row r="32">
          <cell r="D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</row>
        <row r="33">
          <cell r="D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</row>
        <row r="34">
          <cell r="D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</row>
        <row r="35">
          <cell r="D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</row>
        <row r="36">
          <cell r="D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</row>
        <row r="37">
          <cell r="D37">
            <v>-2571168.2200000002</v>
          </cell>
          <cell r="E37">
            <v>-2571168.2200000002</v>
          </cell>
          <cell r="F37">
            <v>-2571168.2200000002</v>
          </cell>
          <cell r="H37"/>
          <cell r="I37"/>
          <cell r="J37"/>
          <cell r="K37"/>
          <cell r="L37"/>
          <cell r="M37"/>
          <cell r="N37"/>
          <cell r="O37"/>
          <cell r="P37"/>
        </row>
        <row r="38">
          <cell r="D38"/>
          <cell r="E38">
            <v>-199591.7</v>
          </cell>
          <cell r="F38">
            <v>-199591.7</v>
          </cell>
          <cell r="H38"/>
          <cell r="I38"/>
          <cell r="J38"/>
          <cell r="K38"/>
          <cell r="L38"/>
          <cell r="M38"/>
          <cell r="N38"/>
          <cell r="O38"/>
        </row>
        <row r="39">
          <cell r="D39"/>
          <cell r="G39">
            <v>-1858625.28</v>
          </cell>
          <cell r="H39"/>
          <cell r="I39"/>
          <cell r="J39"/>
          <cell r="K39"/>
          <cell r="L39"/>
          <cell r="M39"/>
          <cell r="N39"/>
          <cell r="O39"/>
          <cell r="P39"/>
          <cell r="Q39"/>
        </row>
        <row r="40">
          <cell r="D40"/>
          <cell r="G40"/>
          <cell r="H40"/>
          <cell r="I40"/>
          <cell r="J40">
            <v>-1185083.8</v>
          </cell>
          <cell r="K40">
            <v>0</v>
          </cell>
          <cell r="L40"/>
          <cell r="M40"/>
          <cell r="N40"/>
          <cell r="O40"/>
          <cell r="P40"/>
          <cell r="Q40"/>
        </row>
        <row r="41">
          <cell r="D41"/>
          <cell r="G41"/>
          <cell r="H41"/>
          <cell r="I41"/>
          <cell r="J41"/>
          <cell r="K41"/>
          <cell r="L41"/>
          <cell r="M41">
            <v>-1861087.07</v>
          </cell>
          <cell r="N41"/>
          <cell r="O41">
            <v>171094271.66</v>
          </cell>
          <cell r="P41"/>
          <cell r="Q41"/>
        </row>
        <row r="42">
          <cell r="D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</row>
        <row r="43">
          <cell r="D43">
            <v>-165989883.81</v>
          </cell>
          <cell r="E43">
            <v>-166189475.50999999</v>
          </cell>
          <cell r="F43">
            <v>-166189475.50999999</v>
          </cell>
          <cell r="G43">
            <v>-168048100.78999999</v>
          </cell>
          <cell r="H43">
            <v>-168048100.78999999</v>
          </cell>
          <cell r="I43">
            <v>-168048100.78999999</v>
          </cell>
          <cell r="J43">
            <v>-169233184.59</v>
          </cell>
          <cell r="K43">
            <v>-169233184.59</v>
          </cell>
          <cell r="L43">
            <v>-169233184.59</v>
          </cell>
          <cell r="M43">
            <v>-171094271.66</v>
          </cell>
          <cell r="N43">
            <v>-171094271.66</v>
          </cell>
          <cell r="O43">
            <v>0</v>
          </cell>
          <cell r="P43">
            <v>0</v>
          </cell>
          <cell r="Q43"/>
        </row>
        <row r="44">
          <cell r="D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</row>
        <row r="45">
          <cell r="D45">
            <v>-165989883.81</v>
          </cell>
          <cell r="E45">
            <v>-166189475.50999999</v>
          </cell>
          <cell r="F45">
            <v>-166189475.50999999</v>
          </cell>
          <cell r="G45">
            <v>-168048100.78999999</v>
          </cell>
          <cell r="H45">
            <v>-168048100.78999999</v>
          </cell>
          <cell r="I45">
            <v>-168048100.78999999</v>
          </cell>
          <cell r="J45">
            <v>-169233184.59</v>
          </cell>
          <cell r="K45">
            <v>-169233184.59</v>
          </cell>
          <cell r="L45">
            <v>-169233184.59</v>
          </cell>
          <cell r="M45">
            <v>-171094271.66</v>
          </cell>
          <cell r="N45">
            <v>-171094271.66</v>
          </cell>
          <cell r="O45">
            <v>0</v>
          </cell>
          <cell r="P45"/>
          <cell r="Q45"/>
        </row>
      </sheetData>
      <sheetData sheetId="5">
        <row r="13">
          <cell r="D13" t="str">
            <v>December 2012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</row>
        <row r="14">
          <cell r="D14"/>
          <cell r="E14"/>
          <cell r="F14"/>
          <cell r="G14"/>
          <cell r="H14"/>
          <cell r="I14"/>
        </row>
        <row r="15">
          <cell r="D15">
            <v>-74151051.920000017</v>
          </cell>
          <cell r="E15">
            <v>-75953996.170000002</v>
          </cell>
          <cell r="F15">
            <v>-77167099.5</v>
          </cell>
          <cell r="G15">
            <v>-78380201.909999996</v>
          </cell>
          <cell r="H15">
            <v>-79569993.730000004</v>
          </cell>
          <cell r="I15">
            <v>-80783096.660000011</v>
          </cell>
          <cell r="J15">
            <v>-81996200.390000015</v>
          </cell>
          <cell r="K15">
            <v>-83473714.530000016</v>
          </cell>
          <cell r="L15">
            <v>-84686818.590000018</v>
          </cell>
          <cell r="M15">
            <v>-85899922.530000016</v>
          </cell>
          <cell r="N15">
            <v>-87377434.840000018</v>
          </cell>
          <cell r="O15">
            <v>-88590540.190000013</v>
          </cell>
          <cell r="P15">
            <v>-89714728.800000012</v>
          </cell>
        </row>
        <row r="16">
          <cell r="D16"/>
          <cell r="E16"/>
          <cell r="F16"/>
          <cell r="G16"/>
          <cell r="H16"/>
          <cell r="I16"/>
        </row>
        <row r="17">
          <cell r="D17">
            <v>1342445542</v>
          </cell>
          <cell r="E17">
            <v>-1213103.33</v>
          </cell>
          <cell r="F17">
            <v>-1213102.4099999999</v>
          </cell>
          <cell r="G17">
            <v>-1213102.8400000001</v>
          </cell>
          <cell r="H17">
            <v>-1213102.93</v>
          </cell>
          <cell r="I17">
            <v>-1213103.73</v>
          </cell>
          <cell r="J17">
            <v>-1213104.8700000001</v>
          </cell>
          <cell r="K17">
            <v>-1213104.06</v>
          </cell>
          <cell r="L17">
            <v>-1213103.94</v>
          </cell>
          <cell r="M17">
            <v>-1213103.03</v>
          </cell>
          <cell r="N17">
            <v>-3966403.38</v>
          </cell>
          <cell r="O17">
            <v>-1910427.34</v>
          </cell>
          <cell r="P17">
            <v>-1062287.83</v>
          </cell>
        </row>
        <row r="18">
          <cell r="D18">
            <v>-1344248486.25</v>
          </cell>
          <cell r="E18">
            <v>0</v>
          </cell>
          <cell r="F18">
            <v>0</v>
          </cell>
          <cell r="G18">
            <v>23311.02</v>
          </cell>
          <cell r="H18"/>
          <cell r="I18"/>
          <cell r="J18">
            <v>-264409.27</v>
          </cell>
          <cell r="K18">
            <v>0</v>
          </cell>
          <cell r="L18">
            <v>0</v>
          </cell>
          <cell r="M18">
            <v>-264409.28000000003</v>
          </cell>
          <cell r="N18">
            <v>2753298.03</v>
          </cell>
          <cell r="O18">
            <v>786238.73</v>
          </cell>
          <cell r="P18">
            <v>-833456.97</v>
          </cell>
        </row>
        <row r="19">
          <cell r="D19"/>
          <cell r="E19"/>
          <cell r="F19"/>
          <cell r="G19"/>
          <cell r="H19"/>
          <cell r="I19"/>
          <cell r="J19"/>
          <cell r="K19"/>
        </row>
        <row r="20">
          <cell r="D20"/>
          <cell r="E20"/>
          <cell r="F20"/>
          <cell r="G20"/>
          <cell r="H20"/>
          <cell r="I20"/>
          <cell r="J20"/>
          <cell r="K20"/>
        </row>
        <row r="21">
          <cell r="D21"/>
          <cell r="E21"/>
          <cell r="F21"/>
          <cell r="G21"/>
          <cell r="H21"/>
          <cell r="I21"/>
          <cell r="J21"/>
          <cell r="K21"/>
        </row>
        <row r="22">
          <cell r="D22">
            <v>-75953996.170000076</v>
          </cell>
          <cell r="E22">
            <v>-77167099.5</v>
          </cell>
          <cell r="F22">
            <v>-78380201.909999996</v>
          </cell>
          <cell r="G22">
            <v>-79569993.730000004</v>
          </cell>
          <cell r="H22">
            <v>-80783096.660000011</v>
          </cell>
          <cell r="I22">
            <v>-81996200.390000015</v>
          </cell>
          <cell r="J22">
            <v>-83473714.530000016</v>
          </cell>
          <cell r="K22">
            <v>-84686818.590000018</v>
          </cell>
          <cell r="L22">
            <v>-85899922.530000016</v>
          </cell>
          <cell r="M22">
            <v>-87377434.840000018</v>
          </cell>
          <cell r="N22">
            <v>-88590540.190000013</v>
          </cell>
          <cell r="O22">
            <v>-89714728.800000012</v>
          </cell>
          <cell r="P22">
            <v>-91610473.600000009</v>
          </cell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D24">
            <v>-75953996.170000002</v>
          </cell>
          <cell r="E24">
            <v>-77167099.5</v>
          </cell>
          <cell r="F24">
            <v>-78380201.909999996</v>
          </cell>
          <cell r="G24">
            <v>-79569993.730000004</v>
          </cell>
          <cell r="H24">
            <v>-80783096.659999996</v>
          </cell>
          <cell r="I24">
            <v>-81996200.390000001</v>
          </cell>
          <cell r="J24">
            <v>-83473714.530000001</v>
          </cell>
          <cell r="K24">
            <v>-84686818.590000004</v>
          </cell>
          <cell r="L24">
            <v>-85899922.530000001</v>
          </cell>
          <cell r="M24">
            <v>-87377434.840000004</v>
          </cell>
          <cell r="N24">
            <v>-88590540.189999998</v>
          </cell>
          <cell r="O24">
            <v>-89714728.799999997</v>
          </cell>
          <cell r="P24">
            <v>-91610473.599999994</v>
          </cell>
        </row>
        <row r="25">
          <cell r="D25"/>
          <cell r="E25"/>
          <cell r="F25"/>
          <cell r="G25"/>
          <cell r="H25"/>
          <cell r="J25"/>
          <cell r="K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/>
          <cell r="G27"/>
          <cell r="H27"/>
          <cell r="J27"/>
          <cell r="K27"/>
        </row>
        <row r="28">
          <cell r="D28"/>
          <cell r="H28"/>
          <cell r="J28"/>
          <cell r="K28"/>
        </row>
        <row r="29">
          <cell r="D29">
            <v>1274267485.74</v>
          </cell>
          <cell r="E29">
            <v>-73899019.75</v>
          </cell>
          <cell r="F29">
            <v>-75112122.159999996</v>
          </cell>
          <cell r="G29">
            <v>-76325225</v>
          </cell>
          <cell r="H29">
            <v>-77538327.930000007</v>
          </cell>
          <cell r="I29">
            <v>-78751431.659999996</v>
          </cell>
          <cell r="J29">
            <v>-79964536.530000001</v>
          </cell>
          <cell r="K29">
            <v>-81177640.590000004</v>
          </cell>
          <cell r="L29">
            <v>-82390744.530000001</v>
          </cell>
          <cell r="M29">
            <v>-83603847.560000002</v>
          </cell>
          <cell r="N29">
            <v>-88511075.569999993</v>
          </cell>
          <cell r="O29">
            <v>-90500967.530000001</v>
          </cell>
          <cell r="P29">
            <v>-91563255.359999999</v>
          </cell>
        </row>
        <row r="30">
          <cell r="D30"/>
          <cell r="E30"/>
          <cell r="F30"/>
          <cell r="H30"/>
        </row>
        <row r="31">
          <cell r="D31"/>
          <cell r="H31"/>
        </row>
        <row r="32">
          <cell r="D32"/>
          <cell r="H32"/>
        </row>
        <row r="33">
          <cell r="D33"/>
        </row>
        <row r="34">
          <cell r="D34">
            <v>-2980359.45</v>
          </cell>
          <cell r="E34">
            <v>-2980359.45</v>
          </cell>
          <cell r="F34">
            <v>-2980359.45</v>
          </cell>
          <cell r="G34">
            <v>-3244768.73</v>
          </cell>
          <cell r="H34">
            <v>-3244768.73</v>
          </cell>
          <cell r="I34">
            <v>-3244768.73</v>
          </cell>
          <cell r="J34">
            <v>-3509178</v>
          </cell>
          <cell r="K34">
            <v>-3509178</v>
          </cell>
          <cell r="L34">
            <v>-3509178</v>
          </cell>
        </row>
        <row r="35">
          <cell r="D35"/>
          <cell r="E35"/>
          <cell r="F35"/>
          <cell r="G35"/>
          <cell r="H35"/>
          <cell r="I35"/>
          <cell r="J35"/>
          <cell r="M35">
            <v>-3773587.28</v>
          </cell>
        </row>
        <row r="36">
          <cell r="D36"/>
          <cell r="E36"/>
          <cell r="F36"/>
          <cell r="G36"/>
          <cell r="H36"/>
          <cell r="I36"/>
          <cell r="J36"/>
          <cell r="O36">
            <v>786238.73</v>
          </cell>
        </row>
        <row r="37">
          <cell r="D37"/>
          <cell r="E37"/>
          <cell r="F37"/>
          <cell r="G37"/>
          <cell r="H37"/>
          <cell r="I37"/>
          <cell r="J37"/>
          <cell r="P37">
            <v>-47218.239999999998</v>
          </cell>
        </row>
        <row r="38">
          <cell r="D38"/>
          <cell r="E38"/>
          <cell r="F38"/>
          <cell r="G38"/>
          <cell r="H38"/>
          <cell r="I38"/>
          <cell r="J38"/>
        </row>
        <row r="39">
          <cell r="D39"/>
          <cell r="E39"/>
          <cell r="F39"/>
          <cell r="G39"/>
          <cell r="H39"/>
          <cell r="K39"/>
        </row>
        <row r="40">
          <cell r="D40">
            <v>-3257045.48</v>
          </cell>
          <cell r="E40">
            <v>-3257045.48</v>
          </cell>
          <cell r="F40">
            <v>-3257045.48</v>
          </cell>
          <cell r="G40"/>
          <cell r="H40"/>
          <cell r="K40"/>
        </row>
        <row r="41">
          <cell r="D41">
            <v>-1344002602.5799999</v>
          </cell>
          <cell r="E41"/>
          <cell r="F41"/>
          <cell r="G41"/>
          <cell r="H41"/>
          <cell r="K41"/>
        </row>
        <row r="42">
          <cell r="D42">
            <v>18525.599999999999</v>
          </cell>
          <cell r="E42"/>
          <cell r="F42"/>
          <cell r="G42"/>
          <cell r="H42"/>
          <cell r="K42"/>
        </row>
        <row r="43">
          <cell r="D43"/>
          <cell r="G43">
            <v>287720.3</v>
          </cell>
        </row>
        <row r="44">
          <cell r="D44"/>
        </row>
        <row r="45">
          <cell r="D45"/>
        </row>
        <row r="46">
          <cell r="D46"/>
          <cell r="G46">
            <v>-287720.3</v>
          </cell>
        </row>
        <row r="47">
          <cell r="D47"/>
        </row>
        <row r="48">
          <cell r="D48">
            <v>-75953996.169999987</v>
          </cell>
          <cell r="E48">
            <v>-80136424.680000007</v>
          </cell>
          <cell r="F48">
            <v>-81349527.090000004</v>
          </cell>
          <cell r="G48">
            <v>-79569993.730000004</v>
          </cell>
          <cell r="H48">
            <v>-80783096.660000011</v>
          </cell>
          <cell r="I48">
            <v>-81996200.390000001</v>
          </cell>
          <cell r="J48">
            <v>-83473714.530000001</v>
          </cell>
          <cell r="K48">
            <v>-84686818.590000004</v>
          </cell>
          <cell r="L48">
            <v>-85899922.530000001</v>
          </cell>
          <cell r="M48">
            <v>-87377434.840000004</v>
          </cell>
          <cell r="N48">
            <v>-88511075.569999993</v>
          </cell>
          <cell r="O48">
            <v>-89714728.799999997</v>
          </cell>
          <cell r="P48">
            <v>-91610473.599999994</v>
          </cell>
        </row>
        <row r="49">
          <cell r="D49"/>
        </row>
        <row r="50">
          <cell r="D50">
            <v>-75953996.170000002</v>
          </cell>
          <cell r="E50">
            <v>-77167099.5</v>
          </cell>
          <cell r="F50">
            <v>-78380201.909999996</v>
          </cell>
          <cell r="G50">
            <v>-79569993.730000004</v>
          </cell>
          <cell r="H50">
            <v>-80783096.659999996</v>
          </cell>
          <cell r="I50">
            <v>-81996200.390000001</v>
          </cell>
          <cell r="J50">
            <v>-83473714.530000001</v>
          </cell>
          <cell r="K50">
            <v>-84686818.590000004</v>
          </cell>
          <cell r="L50">
            <v>-85899922.530000001</v>
          </cell>
          <cell r="M50">
            <v>-87377434.840000004</v>
          </cell>
          <cell r="N50">
            <v>-88590540.189999998</v>
          </cell>
          <cell r="O50">
            <v>-89714728.799999997</v>
          </cell>
          <cell r="P50">
            <v>-91610473.599999994</v>
          </cell>
        </row>
      </sheetData>
      <sheetData sheetId="6">
        <row r="16">
          <cell r="A16"/>
          <cell r="B16"/>
          <cell r="C16"/>
          <cell r="D16" t="str">
            <v>December 2012</v>
          </cell>
          <cell r="E16" t="str">
            <v>January</v>
          </cell>
          <cell r="F16" t="str">
            <v>February</v>
          </cell>
          <cell r="G16" t="str">
            <v>March</v>
          </cell>
          <cell r="H16" t="str">
            <v>April</v>
          </cell>
          <cell r="I16" t="str">
            <v>May</v>
          </cell>
          <cell r="J16" t="str">
            <v>June</v>
          </cell>
          <cell r="K16" t="str">
            <v>July</v>
          </cell>
          <cell r="L16" t="str">
            <v>August</v>
          </cell>
          <cell r="M16" t="str">
            <v>September</v>
          </cell>
          <cell r="N16" t="str">
            <v>October</v>
          </cell>
          <cell r="O16" t="str">
            <v>November</v>
          </cell>
          <cell r="P16" t="str">
            <v>December</v>
          </cell>
          <cell r="Q16"/>
        </row>
        <row r="17">
          <cell r="A17" t="str">
            <v>Beginning Balance</v>
          </cell>
          <cell r="D17">
            <v>25947615.880000003</v>
          </cell>
          <cell r="E17">
            <v>25139099.579999998</v>
          </cell>
          <cell r="F17">
            <v>25281236.459999997</v>
          </cell>
          <cell r="G17">
            <v>25423364.149999999</v>
          </cell>
          <cell r="H17">
            <v>25565460.029999997</v>
          </cell>
          <cell r="I17">
            <v>25707349.549999997</v>
          </cell>
          <cell r="J17">
            <v>25849036.529999997</v>
          </cell>
          <cell r="K17">
            <v>25990621.529999997</v>
          </cell>
          <cell r="L17">
            <v>26133529.369999997</v>
          </cell>
          <cell r="M17">
            <v>25961143.549999997</v>
          </cell>
          <cell r="N17">
            <v>26037034.229999997</v>
          </cell>
          <cell r="O17">
            <v>26113024.919999998</v>
          </cell>
          <cell r="P17">
            <v>26178930.219999999</v>
          </cell>
        </row>
        <row r="18">
          <cell r="A18" t="str">
            <v>PowerPlant</v>
          </cell>
          <cell r="D18">
            <v>183769.27</v>
          </cell>
          <cell r="E18">
            <v>142136.88</v>
          </cell>
          <cell r="F18">
            <v>142127.69</v>
          </cell>
          <cell r="G18">
            <v>142095.88</v>
          </cell>
          <cell r="H18">
            <v>141889.51999999999</v>
          </cell>
          <cell r="I18">
            <v>141686.98000000001</v>
          </cell>
          <cell r="J18">
            <v>141585</v>
          </cell>
          <cell r="K18">
            <v>142907.84</v>
          </cell>
          <cell r="L18">
            <v>-172385.82</v>
          </cell>
          <cell r="M18">
            <v>75890.679999999993</v>
          </cell>
          <cell r="N18">
            <v>75990.69</v>
          </cell>
          <cell r="O18">
            <v>65905.3</v>
          </cell>
          <cell r="P18">
            <v>57058.32</v>
          </cell>
        </row>
        <row r="19">
          <cell r="D19"/>
          <cell r="E19"/>
          <cell r="F19"/>
          <cell r="G19"/>
          <cell r="H19"/>
          <cell r="I19"/>
        </row>
        <row r="20">
          <cell r="D20"/>
          <cell r="E20"/>
          <cell r="F20"/>
          <cell r="G20"/>
          <cell r="H20"/>
          <cell r="I20"/>
        </row>
        <row r="21">
          <cell r="D21"/>
          <cell r="E21"/>
          <cell r="F21"/>
          <cell r="G21"/>
          <cell r="H21"/>
          <cell r="I21"/>
        </row>
        <row r="22">
          <cell r="A22" t="str">
            <v>Spreadsheet</v>
          </cell>
          <cell r="D22">
            <v>-992285.57</v>
          </cell>
          <cell r="E22"/>
          <cell r="F22"/>
          <cell r="G22"/>
          <cell r="H22"/>
          <cell r="I22"/>
        </row>
        <row r="23">
          <cell r="D23"/>
          <cell r="E23"/>
          <cell r="F23"/>
          <cell r="G23"/>
          <cell r="H23"/>
          <cell r="I23"/>
          <cell r="J23"/>
        </row>
        <row r="24">
          <cell r="A24" t="str">
            <v>Ending Balance</v>
          </cell>
          <cell r="D24">
            <v>25139099.580000002</v>
          </cell>
          <cell r="E24">
            <v>25281236.459999997</v>
          </cell>
          <cell r="F24">
            <v>25423364.149999999</v>
          </cell>
          <cell r="G24">
            <v>25565460.029999997</v>
          </cell>
          <cell r="H24">
            <v>25707349.549999997</v>
          </cell>
          <cell r="I24">
            <v>25849036.529999997</v>
          </cell>
          <cell r="J24">
            <v>25990621.529999997</v>
          </cell>
          <cell r="K24">
            <v>26133529.369999997</v>
          </cell>
          <cell r="L24">
            <v>25961143.549999997</v>
          </cell>
          <cell r="M24">
            <v>26037034.229999997</v>
          </cell>
          <cell r="N24">
            <v>26113024.919999998</v>
          </cell>
          <cell r="O24">
            <v>26178930.219999999</v>
          </cell>
          <cell r="P24">
            <v>26235988.539999999</v>
          </cell>
        </row>
        <row r="25">
          <cell r="A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A26" t="str">
            <v>Balance per G/L</v>
          </cell>
          <cell r="D26">
            <v>25139099.579999998</v>
          </cell>
          <cell r="E26">
            <v>25281236.460000001</v>
          </cell>
          <cell r="F26">
            <v>25423364.149999999</v>
          </cell>
          <cell r="G26">
            <v>25565460.030000001</v>
          </cell>
          <cell r="H26">
            <v>25707349.550000001</v>
          </cell>
          <cell r="I26">
            <v>25849036.530000001</v>
          </cell>
          <cell r="J26">
            <v>25990621.530000001</v>
          </cell>
          <cell r="K26">
            <v>26133529.370000001</v>
          </cell>
          <cell r="L26">
            <v>25961143.550000001</v>
          </cell>
          <cell r="M26">
            <v>26037034.23</v>
          </cell>
          <cell r="N26">
            <v>26113024.920000002</v>
          </cell>
          <cell r="O26">
            <v>26178930.219999999</v>
          </cell>
          <cell r="P26">
            <v>26235988.539999999</v>
          </cell>
        </row>
        <row r="27">
          <cell r="A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</row>
        <row r="28">
          <cell r="A28" t="str">
            <v>Unlocated Difference</v>
          </cell>
          <cell r="C28"/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/>
        </row>
        <row r="29">
          <cell r="C29"/>
          <cell r="D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</row>
        <row r="30">
          <cell r="A30" t="str">
            <v>Reconciliation of Ending Balance to Detail</v>
          </cell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</row>
        <row r="31">
          <cell r="B31" t="str">
            <v>Balance per PP Depr 3034 Report</v>
          </cell>
          <cell r="C31"/>
          <cell r="D31">
            <v>25139098.530000001</v>
          </cell>
          <cell r="E31">
            <v>25281235.41</v>
          </cell>
          <cell r="F31">
            <v>25423363.100000001</v>
          </cell>
          <cell r="G31">
            <v>25565458.98</v>
          </cell>
          <cell r="H31">
            <v>25707348.5</v>
          </cell>
          <cell r="I31">
            <v>25849035.48</v>
          </cell>
          <cell r="J31">
            <v>25990620.48</v>
          </cell>
          <cell r="K31">
            <v>26133528.32</v>
          </cell>
          <cell r="L31">
            <v>25961142.5</v>
          </cell>
          <cell r="M31">
            <v>26037033.18</v>
          </cell>
          <cell r="N31">
            <v>26113023.870000001</v>
          </cell>
          <cell r="O31">
            <v>26178929.170000002</v>
          </cell>
          <cell r="P31">
            <v>26235987.489999998</v>
          </cell>
          <cell r="Q31"/>
        </row>
        <row r="32">
          <cell r="C32"/>
          <cell r="D32"/>
          <cell r="E32"/>
          <cell r="F32"/>
          <cell r="G32"/>
          <cell r="I32"/>
          <cell r="J32"/>
          <cell r="K32"/>
          <cell r="L32"/>
          <cell r="M32"/>
          <cell r="N32"/>
          <cell r="O32"/>
          <cell r="P32"/>
          <cell r="Q32"/>
        </row>
        <row r="33">
          <cell r="A33"/>
          <cell r="B33" t="str">
            <v>Difference immaterial</v>
          </cell>
          <cell r="C33"/>
          <cell r="D33">
            <v>1.05</v>
          </cell>
          <cell r="E33">
            <v>1.05</v>
          </cell>
          <cell r="F33">
            <v>1.05</v>
          </cell>
          <cell r="G33">
            <v>1.05</v>
          </cell>
          <cell r="H33">
            <v>1.05</v>
          </cell>
          <cell r="I33">
            <v>1.05</v>
          </cell>
          <cell r="J33">
            <v>1.05</v>
          </cell>
          <cell r="K33">
            <v>1.05</v>
          </cell>
          <cell r="L33">
            <v>1.05</v>
          </cell>
          <cell r="M33">
            <v>1.05</v>
          </cell>
          <cell r="N33">
            <v>1.05</v>
          </cell>
          <cell r="O33">
            <v>1.05</v>
          </cell>
          <cell r="P33">
            <v>1.05</v>
          </cell>
          <cell r="Q33"/>
        </row>
        <row r="34">
          <cell r="C34"/>
          <cell r="D34">
            <v>25139099.580000002</v>
          </cell>
          <cell r="E34">
            <v>25281236.460000001</v>
          </cell>
          <cell r="F34">
            <v>25423364.150000002</v>
          </cell>
          <cell r="G34">
            <v>25565460.030000001</v>
          </cell>
          <cell r="H34">
            <v>25707349.550000001</v>
          </cell>
          <cell r="I34">
            <v>25849036.530000001</v>
          </cell>
          <cell r="J34">
            <v>25990621.530000001</v>
          </cell>
          <cell r="K34">
            <v>26133529.370000001</v>
          </cell>
          <cell r="L34">
            <v>25961143.550000001</v>
          </cell>
          <cell r="M34">
            <v>26037034.23</v>
          </cell>
          <cell r="N34">
            <v>26113024.920000002</v>
          </cell>
          <cell r="O34">
            <v>26178930.220000003</v>
          </cell>
          <cell r="P34">
            <v>26235988.539999999</v>
          </cell>
          <cell r="Q34"/>
        </row>
        <row r="35">
          <cell r="C35"/>
          <cell r="D35"/>
          <cell r="E35"/>
          <cell r="F35"/>
          <cell r="G35"/>
          <cell r="I35"/>
          <cell r="L35"/>
          <cell r="M35"/>
          <cell r="N35"/>
          <cell r="O35"/>
          <cell r="P35"/>
          <cell r="Q35"/>
        </row>
        <row r="36">
          <cell r="B36" t="str">
            <v>Balance per GL</v>
          </cell>
          <cell r="C36"/>
          <cell r="D36">
            <v>25139099.579999998</v>
          </cell>
          <cell r="E36">
            <v>25281236.460000001</v>
          </cell>
          <cell r="F36">
            <v>25423364.149999999</v>
          </cell>
          <cell r="G36">
            <v>25565460.030000001</v>
          </cell>
          <cell r="H36">
            <v>25707349.550000001</v>
          </cell>
          <cell r="I36">
            <v>25849036.530000001</v>
          </cell>
          <cell r="J36">
            <v>25990621.530000001</v>
          </cell>
          <cell r="K36">
            <v>26133529.370000001</v>
          </cell>
          <cell r="L36">
            <v>25961143.550000001</v>
          </cell>
          <cell r="M36">
            <v>26037034.23</v>
          </cell>
          <cell r="N36">
            <v>26113024.920000002</v>
          </cell>
          <cell r="O36">
            <v>26178930.219999999</v>
          </cell>
          <cell r="P36">
            <v>26235988.539999999</v>
          </cell>
          <cell r="Q36"/>
        </row>
        <row r="37">
          <cell r="B37" t="str">
            <v>unlocated difference</v>
          </cell>
          <cell r="C37"/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/>
        </row>
      </sheetData>
      <sheetData sheetId="7">
        <row r="13">
          <cell r="D13" t="str">
            <v>December 2012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</row>
        <row r="14">
          <cell r="B14" t="str">
            <v>Beginning Balance</v>
          </cell>
          <cell r="D14">
            <v>-1889553.61</v>
          </cell>
          <cell r="E14">
            <v>-1889553.61</v>
          </cell>
          <cell r="F14">
            <v>-1889553.61</v>
          </cell>
          <cell r="G14">
            <v>-1889553.61</v>
          </cell>
          <cell r="H14">
            <v>-1889553.61</v>
          </cell>
          <cell r="I14">
            <v>-1889553.61</v>
          </cell>
          <cell r="J14">
            <v>-1889553.61</v>
          </cell>
          <cell r="K14">
            <v>-1889553.61</v>
          </cell>
          <cell r="L14">
            <v>-1889553.61</v>
          </cell>
          <cell r="M14">
            <v>-1889553.61</v>
          </cell>
          <cell r="N14">
            <v>-1889553.61</v>
          </cell>
          <cell r="O14">
            <v>-1889553.61</v>
          </cell>
          <cell r="P14">
            <v>-1889553.61</v>
          </cell>
        </row>
        <row r="15">
          <cell r="D15"/>
          <cell r="E15"/>
          <cell r="F15"/>
          <cell r="G15"/>
          <cell r="H15"/>
          <cell r="I15"/>
          <cell r="J15"/>
          <cell r="K15"/>
          <cell r="L15"/>
          <cell r="O15"/>
        </row>
        <row r="16">
          <cell r="B16" t="str">
            <v>PowerPlant</v>
          </cell>
          <cell r="D16"/>
          <cell r="E16"/>
          <cell r="F16"/>
          <cell r="G16"/>
          <cell r="H16"/>
          <cell r="I16"/>
          <cell r="J16"/>
          <cell r="K16"/>
          <cell r="L16"/>
        </row>
        <row r="17">
          <cell r="B17" t="str">
            <v>Spreadsheet</v>
          </cell>
          <cell r="D17"/>
          <cell r="E17"/>
          <cell r="F17"/>
          <cell r="G17"/>
          <cell r="H17"/>
          <cell r="I17"/>
          <cell r="J17"/>
          <cell r="K17"/>
          <cell r="L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O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O19"/>
        </row>
        <row r="20">
          <cell r="B20" t="str">
            <v>Ending Balance</v>
          </cell>
          <cell r="D20">
            <v>-1889553.61</v>
          </cell>
          <cell r="E20">
            <v>-1889553.61</v>
          </cell>
          <cell r="F20">
            <v>-1889553.61</v>
          </cell>
          <cell r="G20">
            <v>-1889553.61</v>
          </cell>
          <cell r="H20">
            <v>-1889553.61</v>
          </cell>
          <cell r="I20">
            <v>-1889553.61</v>
          </cell>
          <cell r="J20">
            <v>-1889553.61</v>
          </cell>
          <cell r="K20">
            <v>-1889553.61</v>
          </cell>
          <cell r="L20">
            <v>-1889553.61</v>
          </cell>
          <cell r="M20">
            <v>-1889553.61</v>
          </cell>
          <cell r="N20">
            <v>-1889553.61</v>
          </cell>
          <cell r="O20">
            <v>-1889553.61</v>
          </cell>
          <cell r="P20">
            <v>-1889553.61</v>
          </cell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</row>
        <row r="22">
          <cell r="B22" t="str">
            <v>Balance per G/L</v>
          </cell>
          <cell r="D22">
            <v>-1889553.61</v>
          </cell>
          <cell r="E22">
            <v>-1889553.61</v>
          </cell>
          <cell r="F22">
            <v>-1889553.61</v>
          </cell>
          <cell r="G22">
            <v>-1889553.61</v>
          </cell>
          <cell r="H22">
            <v>-1889553.61</v>
          </cell>
          <cell r="I22">
            <v>-1889553.61</v>
          </cell>
          <cell r="J22">
            <v>-1889553.61</v>
          </cell>
          <cell r="K22">
            <v>-1889553.61</v>
          </cell>
          <cell r="L22">
            <v>-1889553.61</v>
          </cell>
          <cell r="M22">
            <v>-1889553.61</v>
          </cell>
          <cell r="N22">
            <v>-1889553.61</v>
          </cell>
          <cell r="O22">
            <v>-1889553.61</v>
          </cell>
          <cell r="P22">
            <v>-1889553.61</v>
          </cell>
        </row>
        <row r="23">
          <cell r="B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B24" t="str">
            <v>Difference</v>
          </cell>
          <cell r="C24"/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/>
          <cell r="D25"/>
          <cell r="G25"/>
          <cell r="H25"/>
          <cell r="J25"/>
          <cell r="K25"/>
          <cell r="M25"/>
        </row>
        <row r="26">
          <cell r="C26"/>
          <cell r="D26"/>
          <cell r="H26"/>
          <cell r="J26"/>
          <cell r="K26"/>
          <cell r="M26"/>
        </row>
        <row r="27">
          <cell r="B27" t="str">
            <v>Balance Per Depr 3034 Report from PP</v>
          </cell>
          <cell r="C27"/>
          <cell r="D27">
            <v>-1889553.61</v>
          </cell>
          <cell r="E27">
            <v>-1889553.61</v>
          </cell>
          <cell r="F27">
            <v>-1889553.61</v>
          </cell>
          <cell r="G27">
            <v>-1889553.61</v>
          </cell>
          <cell r="H27">
            <v>-1889553.61</v>
          </cell>
          <cell r="I27">
            <v>-1889553.61</v>
          </cell>
          <cell r="J27">
            <v>-1889553.61</v>
          </cell>
          <cell r="K27">
            <v>-1889553.61</v>
          </cell>
          <cell r="L27">
            <v>-1889553.61</v>
          </cell>
          <cell r="M27">
            <v>-1889553.61</v>
          </cell>
          <cell r="N27">
            <v>-1889553.61</v>
          </cell>
          <cell r="O27">
            <v>-1889553.61</v>
          </cell>
          <cell r="P27">
            <v>-1889553.61</v>
          </cell>
        </row>
        <row r="28">
          <cell r="B28" t="str">
            <v>Balance Per Proj 2909 Report from PP</v>
          </cell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</row>
        <row r="31">
          <cell r="C31"/>
          <cell r="D31">
            <v>-1889553.61</v>
          </cell>
          <cell r="E31">
            <v>-1889553.61</v>
          </cell>
          <cell r="F31">
            <v>-1889553.61</v>
          </cell>
          <cell r="G31">
            <v>-1889553.61</v>
          </cell>
          <cell r="H31">
            <v>-1889553.61</v>
          </cell>
          <cell r="I31">
            <v>-1889553.61</v>
          </cell>
          <cell r="J31">
            <v>-1889553.61</v>
          </cell>
          <cell r="K31">
            <v>-1889553.61</v>
          </cell>
          <cell r="L31">
            <v>-1889553.61</v>
          </cell>
          <cell r="M31">
            <v>-1889553.61</v>
          </cell>
          <cell r="N31">
            <v>-1889553.61</v>
          </cell>
          <cell r="O31">
            <v>-1889553.61</v>
          </cell>
          <cell r="P31">
            <v>-1889553.61</v>
          </cell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</row>
        <row r="33">
          <cell r="B33" t="str">
            <v>Balance Per G/L</v>
          </cell>
          <cell r="C33"/>
          <cell r="D33">
            <v>-1889553.61</v>
          </cell>
          <cell r="E33">
            <v>-1889553.61</v>
          </cell>
          <cell r="F33">
            <v>-1889553.61</v>
          </cell>
          <cell r="G33">
            <v>-1889553.61</v>
          </cell>
          <cell r="H33">
            <v>-1889553.61</v>
          </cell>
          <cell r="I33">
            <v>-1889553.61</v>
          </cell>
          <cell r="J33">
            <v>-1889553.61</v>
          </cell>
          <cell r="K33">
            <v>-1889553.61</v>
          </cell>
          <cell r="L33">
            <v>-1889553.61</v>
          </cell>
          <cell r="M33">
            <v>-1889553.61</v>
          </cell>
          <cell r="N33">
            <v>-1889553.61</v>
          </cell>
          <cell r="O33">
            <v>-1889553.61</v>
          </cell>
          <cell r="P33">
            <v>-1889553.61</v>
          </cell>
        </row>
        <row r="34">
          <cell r="B34" t="str">
            <v>Difference</v>
          </cell>
          <cell r="C34"/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/>
          <cell r="D35"/>
          <cell r="E35"/>
          <cell r="F35"/>
          <cell r="G35"/>
          <cell r="H35"/>
          <cell r="J35"/>
          <cell r="K35"/>
          <cell r="M35"/>
        </row>
      </sheetData>
      <sheetData sheetId="8">
        <row r="14">
          <cell r="E14" t="str">
            <v>JE REF</v>
          </cell>
          <cell r="F14" t="str">
            <v>December  2012</v>
          </cell>
          <cell r="G14" t="str">
            <v>January</v>
          </cell>
          <cell r="H14" t="str">
            <v>February</v>
          </cell>
          <cell r="I14" t="str">
            <v>March</v>
          </cell>
          <cell r="J14" t="str">
            <v>April</v>
          </cell>
          <cell r="K14" t="str">
            <v>May</v>
          </cell>
          <cell r="L14" t="str">
            <v>June</v>
          </cell>
          <cell r="M14" t="str">
            <v>July</v>
          </cell>
          <cell r="N14" t="str">
            <v>August</v>
          </cell>
          <cell r="O14" t="str">
            <v>September</v>
          </cell>
          <cell r="P14" t="str">
            <v>October</v>
          </cell>
          <cell r="Q14" t="str">
            <v>November</v>
          </cell>
          <cell r="R14" t="str">
            <v>December</v>
          </cell>
          <cell r="S14"/>
        </row>
        <row r="15">
          <cell r="D15" t="str">
            <v>Beginning Balance</v>
          </cell>
          <cell r="F15">
            <v>45770568.210000001</v>
          </cell>
          <cell r="G15">
            <v>48360364.329999998</v>
          </cell>
          <cell r="H15">
            <v>46427275.43</v>
          </cell>
          <cell r="I15">
            <v>52584241.969999999</v>
          </cell>
          <cell r="J15">
            <v>62130428.469999999</v>
          </cell>
          <cell r="K15">
            <v>67809275.039999992</v>
          </cell>
          <cell r="L15">
            <v>68369219.599999979</v>
          </cell>
          <cell r="M15">
            <v>62698339.30999998</v>
          </cell>
          <cell r="N15">
            <v>55702743.139999978</v>
          </cell>
          <cell r="O15">
            <v>47367740.999999978</v>
          </cell>
          <cell r="P15">
            <v>47226724.649999976</v>
          </cell>
          <cell r="Q15">
            <v>61280162.909999974</v>
          </cell>
          <cell r="R15">
            <v>63799963.329999976</v>
          </cell>
        </row>
        <row r="16">
          <cell r="F16"/>
          <cell r="G16"/>
          <cell r="H16"/>
          <cell r="I16"/>
          <cell r="J16"/>
          <cell r="K16"/>
          <cell r="L16"/>
          <cell r="M16"/>
          <cell r="P16"/>
        </row>
        <row r="17">
          <cell r="D17" t="str">
            <v>PowerPlant</v>
          </cell>
          <cell r="F17">
            <v>16902527.91</v>
          </cell>
          <cell r="G17">
            <v>-16532352.58</v>
          </cell>
          <cell r="H17">
            <v>6008909.3099999996</v>
          </cell>
          <cell r="I17">
            <v>9247488.1199999992</v>
          </cell>
          <cell r="J17">
            <v>5438593.9400000004</v>
          </cell>
          <cell r="K17">
            <v>313889.85000000009</v>
          </cell>
          <cell r="L17">
            <v>-6483195.6399999997</v>
          </cell>
          <cell r="M17">
            <v>-6589944.6299999999</v>
          </cell>
          <cell r="N17">
            <v>-8500835.8599999994</v>
          </cell>
          <cell r="O17">
            <v>6717883.2400000002</v>
          </cell>
          <cell r="P17">
            <v>6756258.71</v>
          </cell>
          <cell r="Q17">
            <v>2407438.02</v>
          </cell>
          <cell r="R17">
            <v>7541714.2000000011</v>
          </cell>
        </row>
        <row r="18">
          <cell r="D18" t="str">
            <v>Spreadsheet</v>
          </cell>
          <cell r="F18">
            <v>-14312731.789999999</v>
          </cell>
          <cell r="G18">
            <v>14599263.68</v>
          </cell>
          <cell r="H18">
            <v>148057.23000000001</v>
          </cell>
          <cell r="I18">
            <v>298698.38</v>
          </cell>
          <cell r="J18">
            <v>240252.63</v>
          </cell>
          <cell r="K18">
            <v>246054.71</v>
          </cell>
          <cell r="L18">
            <v>812315.35</v>
          </cell>
          <cell r="M18">
            <v>-405651.54</v>
          </cell>
          <cell r="N18">
            <v>165833.72</v>
          </cell>
          <cell r="O18">
            <v>-6858899.5899999999</v>
          </cell>
          <cell r="P18">
            <v>7297179.5499999998</v>
          </cell>
          <cell r="Q18">
            <v>112362.4</v>
          </cell>
          <cell r="R18">
            <v>182737.21</v>
          </cell>
        </row>
        <row r="19">
          <cell r="F19"/>
          <cell r="G19"/>
          <cell r="H19"/>
          <cell r="I19"/>
          <cell r="J19"/>
          <cell r="K19"/>
          <cell r="M19"/>
          <cell r="N19"/>
          <cell r="O19"/>
          <cell r="P19"/>
          <cell r="Q19"/>
          <cell r="R19"/>
        </row>
        <row r="20">
          <cell r="F20"/>
          <cell r="G20"/>
          <cell r="H20"/>
          <cell r="I20"/>
          <cell r="J20"/>
          <cell r="K20"/>
          <cell r="M20"/>
          <cell r="N20"/>
          <cell r="O20"/>
          <cell r="P20"/>
          <cell r="Q20"/>
          <cell r="R20"/>
        </row>
        <row r="21">
          <cell r="F21"/>
          <cell r="G21"/>
          <cell r="H21"/>
          <cell r="I21"/>
          <cell r="J21"/>
          <cell r="K21"/>
          <cell r="L21"/>
          <cell r="M21"/>
          <cell r="P21"/>
        </row>
        <row r="22">
          <cell r="D22" t="str">
            <v>Ending Balance</v>
          </cell>
          <cell r="F22">
            <v>48360364.330000006</v>
          </cell>
          <cell r="G22">
            <v>46427275.43</v>
          </cell>
          <cell r="H22">
            <v>52584241.969999999</v>
          </cell>
          <cell r="I22">
            <v>62130428.469999999</v>
          </cell>
          <cell r="J22">
            <v>67809275.039999992</v>
          </cell>
          <cell r="K22">
            <v>68369219.599999979</v>
          </cell>
          <cell r="L22">
            <v>62698339.30999998</v>
          </cell>
          <cell r="M22">
            <v>55702743.139999978</v>
          </cell>
          <cell r="N22">
            <v>47367740.999999978</v>
          </cell>
          <cell r="O22">
            <v>47226724.649999976</v>
          </cell>
          <cell r="P22">
            <v>61280162.909999974</v>
          </cell>
          <cell r="Q22">
            <v>63799963.329999976</v>
          </cell>
          <cell r="R22">
            <v>71524414.739999965</v>
          </cell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D24" t="str">
            <v>Balance per G/L</v>
          </cell>
          <cell r="F24">
            <v>48360364.329999998</v>
          </cell>
          <cell r="G24">
            <v>46427275.43</v>
          </cell>
          <cell r="H24">
            <v>52584241.969999999</v>
          </cell>
          <cell r="I24">
            <v>62130428.469999999</v>
          </cell>
          <cell r="J24">
            <v>67809275.040000007</v>
          </cell>
          <cell r="K24">
            <v>68369219.599999994</v>
          </cell>
          <cell r="L24">
            <v>62698339.310000002</v>
          </cell>
          <cell r="M24">
            <v>55702743.140000001</v>
          </cell>
          <cell r="N24">
            <v>47367741</v>
          </cell>
          <cell r="O24">
            <v>47226724.649999999</v>
          </cell>
          <cell r="P24">
            <v>61280162.909999996</v>
          </cell>
          <cell r="Q24">
            <v>63799963.329999998</v>
          </cell>
          <cell r="R24">
            <v>71524414.739999995</v>
          </cell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O25"/>
        </row>
        <row r="26">
          <cell r="D26" t="str">
            <v>Unlocated Difference</v>
          </cell>
          <cell r="E26"/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E27"/>
          <cell r="F27"/>
          <cell r="I27"/>
          <cell r="J27"/>
          <cell r="L27"/>
          <cell r="M27"/>
          <cell r="O27"/>
        </row>
        <row r="28">
          <cell r="D28" t="str">
            <v>Reconciliation of Ending Balance to Detail</v>
          </cell>
          <cell r="E28"/>
          <cell r="F28"/>
          <cell r="J28"/>
          <cell r="L28"/>
          <cell r="M28"/>
          <cell r="O28"/>
        </row>
        <row r="29">
          <cell r="D29" t="str">
            <v>2909  1082004</v>
          </cell>
          <cell r="E29"/>
          <cell r="F29">
            <v>144384155.28999999</v>
          </cell>
          <cell r="G29">
            <v>140570120.58000001</v>
          </cell>
          <cell r="H29">
            <v>148684630.15000001</v>
          </cell>
          <cell r="I29">
            <v>159790340.69999999</v>
          </cell>
          <cell r="J29">
            <v>162960981.19999999</v>
          </cell>
          <cell r="K29">
            <v>166732215.72999999</v>
          </cell>
          <cell r="L29">
            <v>161482499.15000001</v>
          </cell>
          <cell r="M29">
            <v>154242718.77000001</v>
          </cell>
          <cell r="N29">
            <v>158677879.33000001</v>
          </cell>
          <cell r="O29">
            <v>165913102.53999999</v>
          </cell>
          <cell r="P29">
            <v>173134382.80000001</v>
          </cell>
          <cell r="Q29">
            <v>181754585.97999999</v>
          </cell>
          <cell r="R29">
            <v>189365191.52000001</v>
          </cell>
          <cell r="S29"/>
        </row>
        <row r="30">
          <cell r="D30" t="str">
            <v>2914  1082004</v>
          </cell>
          <cell r="E30"/>
          <cell r="F30">
            <v>-81611472.439999998</v>
          </cell>
          <cell r="G30">
            <v>-94158179.480000004</v>
          </cell>
          <cell r="H30">
            <v>-96110307.140000001</v>
          </cell>
          <cell r="I30">
            <v>-97678629.530000001</v>
          </cell>
          <cell r="J30">
            <v>-95139893.629999995</v>
          </cell>
          <cell r="K30">
            <v>-98381387.790000007</v>
          </cell>
          <cell r="L30">
            <v>-99313248.019999996</v>
          </cell>
          <cell r="M30">
            <v>-98593637.530000001</v>
          </cell>
          <cell r="N30">
            <v>-111367850.59999999</v>
          </cell>
          <cell r="O30">
            <v>-111605034.78</v>
          </cell>
          <cell r="P30">
            <v>-111856246.68000001</v>
          </cell>
          <cell r="Q30">
            <v>-117956649.44</v>
          </cell>
          <cell r="R30">
            <v>-117839920.16</v>
          </cell>
          <cell r="S30"/>
        </row>
        <row r="31">
          <cell r="E31"/>
          <cell r="F31"/>
          <cell r="G31"/>
          <cell r="H31"/>
          <cell r="I31"/>
          <cell r="K31"/>
          <cell r="N31"/>
          <cell r="P31"/>
          <cell r="Q31"/>
          <cell r="R31"/>
          <cell r="S31"/>
        </row>
        <row r="32">
          <cell r="D32" t="str">
            <v>01 I71625 Salvage 2008335 Auto</v>
          </cell>
          <cell r="E32"/>
          <cell r="F32"/>
          <cell r="G32"/>
          <cell r="H32"/>
          <cell r="I32"/>
          <cell r="K32"/>
          <cell r="N32"/>
          <cell r="P32"/>
          <cell r="Q32"/>
          <cell r="R32"/>
          <cell r="S32"/>
        </row>
        <row r="33">
          <cell r="D33" t="str">
            <v>ADI Entries - Auto-Reverse with current month journal id</v>
          </cell>
          <cell r="E33"/>
          <cell r="F33"/>
          <cell r="G33"/>
          <cell r="H33"/>
          <cell r="I33"/>
          <cell r="K33"/>
          <cell r="M33"/>
          <cell r="N33"/>
          <cell r="O33"/>
          <cell r="P33"/>
          <cell r="Q33"/>
          <cell r="R33"/>
          <cell r="S33"/>
        </row>
        <row r="34">
          <cell r="D34" t="str">
            <v>See Below</v>
          </cell>
          <cell r="E34"/>
          <cell r="F34">
            <v>-8991.77</v>
          </cell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</row>
        <row r="35">
          <cell r="D35" t="str">
            <v>Misc transaction in sub ledger not in ledger (20072233)</v>
          </cell>
          <cell r="E35"/>
          <cell r="F35">
            <v>-538.91999999999996</v>
          </cell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</row>
        <row r="36">
          <cell r="D36" t="str">
            <v>01 142833 Correction for AUTO</v>
          </cell>
          <cell r="E36">
            <v>4458231</v>
          </cell>
          <cell r="F36">
            <v>-14418122.16</v>
          </cell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</row>
        <row r="37">
          <cell r="D37" t="str">
            <v>01 127297 Accrue for SEC AUTO-</v>
          </cell>
          <cell r="E37">
            <v>4552901</v>
          </cell>
          <cell r="F37"/>
          <cell r="G37"/>
          <cell r="H37"/>
          <cell r="J37"/>
          <cell r="K37"/>
          <cell r="L37">
            <v>510696.52</v>
          </cell>
          <cell r="M37"/>
          <cell r="N37"/>
          <cell r="O37"/>
          <cell r="P37"/>
          <cell r="Q37"/>
          <cell r="R37"/>
        </row>
        <row r="38">
          <cell r="D38" t="str">
            <v>01 i39444 ASH0913C AUTO-REVERS</v>
          </cell>
          <cell r="E38">
            <v>4596444</v>
          </cell>
          <cell r="F38"/>
          <cell r="G38"/>
          <cell r="H38"/>
          <cell r="J38"/>
          <cell r="K38"/>
          <cell r="L38"/>
          <cell r="M38"/>
          <cell r="N38"/>
          <cell r="O38">
            <v>-6954125</v>
          </cell>
          <cell r="P38"/>
          <cell r="Q38"/>
          <cell r="R38"/>
        </row>
        <row r="39">
          <cell r="E39"/>
          <cell r="F39"/>
          <cell r="G39"/>
          <cell r="H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F40"/>
        </row>
        <row r="41"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D42" t="str">
            <v>ADI Entries - Manual JEs</v>
          </cell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D43" t="str">
            <v>Jarrod Williams to correct-Project 20080003</v>
          </cell>
          <cell r="E43" t="str">
            <v>PA PP Cr 11/12</v>
          </cell>
          <cell r="F43">
            <v>15334.33</v>
          </cell>
          <cell r="G43">
            <v>15334.33</v>
          </cell>
          <cell r="H43">
            <v>9918.9599999999991</v>
          </cell>
          <cell r="I43">
            <v>9918.9599999999991</v>
          </cell>
          <cell r="J43">
            <v>9918.9599999999991</v>
          </cell>
          <cell r="K43">
            <v>9918.9599999999991</v>
          </cell>
          <cell r="L43">
            <v>2548.4699999999993</v>
          </cell>
          <cell r="M43">
            <v>2548.4699999999993</v>
          </cell>
          <cell r="N43">
            <v>2548.4699999999993</v>
          </cell>
          <cell r="O43">
            <v>2548.4699999999993</v>
          </cell>
          <cell r="P43">
            <v>2548.4699999999993</v>
          </cell>
          <cell r="Q43">
            <v>2548.4699999999993</v>
          </cell>
          <cell r="R43"/>
          <cell r="S43" t="str">
            <v>Needs an ADI</v>
          </cell>
        </row>
        <row r="44">
          <cell r="D44" t="str">
            <v>Jarrod Williams to correct-Project 20080003</v>
          </cell>
          <cell r="E44" t="str">
            <v>PA PP Cr 03/13</v>
          </cell>
          <cell r="F44"/>
          <cell r="G44"/>
          <cell r="H44"/>
          <cell r="I44">
            <v>8798.34</v>
          </cell>
          <cell r="J44">
            <v>8798.34</v>
          </cell>
          <cell r="K44">
            <v>8798.34</v>
          </cell>
          <cell r="L44">
            <v>8798.34</v>
          </cell>
          <cell r="M44">
            <v>0</v>
          </cell>
          <cell r="N44">
            <v>0</v>
          </cell>
          <cell r="O44">
            <v>0</v>
          </cell>
          <cell r="P44"/>
          <cell r="Q44"/>
          <cell r="R44"/>
          <cell r="S44"/>
        </row>
        <row r="45">
          <cell r="D45" t="str">
            <v>01 pddipir PA Cap Adds Ad Manu</v>
          </cell>
          <cell r="E45">
            <v>4520213</v>
          </cell>
          <cell r="F45"/>
          <cell r="G45"/>
          <cell r="H45"/>
          <cell r="I45"/>
          <cell r="J45">
            <v>-30529.83</v>
          </cell>
          <cell r="K45">
            <v>-330.34000000000304</v>
          </cell>
          <cell r="L45">
            <v>-330.34000000000304</v>
          </cell>
          <cell r="M45">
            <v>-330.34000000000304</v>
          </cell>
          <cell r="N45">
            <v>-330.34000000000304</v>
          </cell>
          <cell r="O45">
            <v>-330.34000000000304</v>
          </cell>
          <cell r="P45">
            <v>-3.3400000000030445</v>
          </cell>
          <cell r="Q45">
            <v>-3.3400000000030445</v>
          </cell>
          <cell r="R45">
            <v>-3.3400000000030445</v>
          </cell>
          <cell r="S45"/>
        </row>
        <row r="46">
          <cell r="E46">
            <v>4568275</v>
          </cell>
          <cell r="F46"/>
          <cell r="G46"/>
          <cell r="H46"/>
          <cell r="I46"/>
          <cell r="J46"/>
          <cell r="K46"/>
          <cell r="L46"/>
          <cell r="M46">
            <v>0</v>
          </cell>
          <cell r="N46">
            <v>0</v>
          </cell>
          <cell r="O46">
            <v>0</v>
          </cell>
          <cell r="P46"/>
          <cell r="Q46"/>
          <cell r="R46"/>
        </row>
        <row r="47">
          <cell r="E47">
            <v>4562372</v>
          </cell>
          <cell r="F47"/>
          <cell r="G47"/>
          <cell r="H47"/>
          <cell r="I47"/>
          <cell r="J47"/>
          <cell r="K47"/>
          <cell r="L47"/>
          <cell r="M47">
            <v>0</v>
          </cell>
          <cell r="N47">
            <v>0</v>
          </cell>
          <cell r="O47">
            <v>0</v>
          </cell>
          <cell r="P47"/>
          <cell r="Q47"/>
          <cell r="R47"/>
        </row>
        <row r="48">
          <cell r="D48" t="str">
            <v>01 i25173 PA Cap Adds Corr</v>
          </cell>
          <cell r="E48">
            <v>4568275</v>
          </cell>
          <cell r="F48"/>
          <cell r="G48"/>
          <cell r="H48"/>
          <cell r="I48"/>
          <cell r="J48"/>
          <cell r="K48"/>
          <cell r="L48">
            <v>-8798.34</v>
          </cell>
          <cell r="M48">
            <v>0</v>
          </cell>
          <cell r="N48">
            <v>0</v>
          </cell>
          <cell r="O48">
            <v>0</v>
          </cell>
          <cell r="P48"/>
          <cell r="Q48"/>
          <cell r="R48"/>
        </row>
        <row r="49">
          <cell r="D49" t="str">
            <v>01 pddipir PA Cap Adds Ad Manu</v>
          </cell>
          <cell r="E49" t="str">
            <v>PA PP Cr 07/13</v>
          </cell>
          <cell r="F49"/>
          <cell r="G49"/>
          <cell r="H49"/>
          <cell r="I49"/>
          <cell r="J49"/>
          <cell r="K49"/>
          <cell r="L49"/>
          <cell r="M49">
            <v>51439.07</v>
          </cell>
          <cell r="N49">
            <v>51439.07</v>
          </cell>
          <cell r="O49"/>
          <cell r="P49"/>
          <cell r="Q49"/>
          <cell r="R49"/>
        </row>
        <row r="50">
          <cell r="D50" t="str">
            <v>01 apeeple Recon clean up Manu</v>
          </cell>
          <cell r="E50">
            <v>4573444</v>
          </cell>
          <cell r="F50"/>
          <cell r="G50"/>
          <cell r="H50"/>
          <cell r="I50"/>
          <cell r="J50"/>
          <cell r="K50"/>
          <cell r="L50"/>
          <cell r="M50"/>
          <cell r="N50">
            <v>4055.07</v>
          </cell>
          <cell r="O50">
            <v>327</v>
          </cell>
          <cell r="P50">
            <v>327</v>
          </cell>
          <cell r="Q50">
            <v>327</v>
          </cell>
          <cell r="R50"/>
          <cell r="S50"/>
        </row>
        <row r="51">
          <cell r="D51" t="str">
            <v>01 apeeple PA Cap Adds Ad Manu</v>
          </cell>
          <cell r="E51">
            <v>4590975</v>
          </cell>
          <cell r="F51"/>
          <cell r="G51"/>
          <cell r="H51"/>
          <cell r="I51"/>
          <cell r="J51"/>
          <cell r="K51"/>
          <cell r="L51"/>
          <cell r="M51"/>
          <cell r="N51"/>
          <cell r="O51">
            <v>-98717.13</v>
          </cell>
          <cell r="P51">
            <v>0</v>
          </cell>
          <cell r="Q51"/>
          <cell r="R51"/>
          <cell r="S51"/>
        </row>
        <row r="52">
          <cell r="D52" t="str">
            <v>01 apeeple PA Cap Adds Ad Manu</v>
          </cell>
          <cell r="E52">
            <v>4592266</v>
          </cell>
          <cell r="F52"/>
          <cell r="G52"/>
          <cell r="H52"/>
          <cell r="I52"/>
          <cell r="J52"/>
          <cell r="K52"/>
          <cell r="L52"/>
          <cell r="M52"/>
          <cell r="N52"/>
          <cell r="O52">
            <v>-31046.11</v>
          </cell>
          <cell r="P52">
            <v>-845.34000000000015</v>
          </cell>
          <cell r="Q52">
            <v>-845.34000000000015</v>
          </cell>
          <cell r="R52">
            <v>-845.34000000000015</v>
          </cell>
          <cell r="S52"/>
        </row>
        <row r="53">
          <cell r="D53" t="str">
            <v>01 apeeple PA Interest Ad Manu</v>
          </cell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</row>
        <row r="54"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</row>
        <row r="55"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</row>
        <row r="56"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</row>
        <row r="57"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</row>
        <row r="58">
          <cell r="D58" t="str">
            <v>Balance per Reconciliation</v>
          </cell>
          <cell r="E58"/>
          <cell r="F58">
            <v>48360364.329999983</v>
          </cell>
          <cell r="G58">
            <v>46427275.430000007</v>
          </cell>
          <cell r="H58">
            <v>52584241.970000006</v>
          </cell>
          <cell r="I58">
            <v>62130428.469999991</v>
          </cell>
          <cell r="J58">
            <v>67809275.039999992</v>
          </cell>
          <cell r="K58">
            <v>68369214.899999976</v>
          </cell>
          <cell r="L58">
            <v>62682165.780000009</v>
          </cell>
          <cell r="M58">
            <v>55702738.440000005</v>
          </cell>
          <cell r="N58">
            <v>47367741.000000015</v>
          </cell>
          <cell r="O58">
            <v>47226724.649999984</v>
          </cell>
          <cell r="P58">
            <v>61280162.909999996</v>
          </cell>
          <cell r="Q58">
            <v>63799963.329999983</v>
          </cell>
          <cell r="R58">
            <v>71524422.680000007</v>
          </cell>
        </row>
        <row r="59">
          <cell r="E59"/>
          <cell r="F59"/>
          <cell r="G59"/>
          <cell r="H59"/>
          <cell r="I59"/>
          <cell r="K59"/>
          <cell r="N59"/>
          <cell r="P59"/>
          <cell r="Q59"/>
          <cell r="R59"/>
        </row>
        <row r="60">
          <cell r="D60" t="str">
            <v>Balance per G/L</v>
          </cell>
          <cell r="E60"/>
          <cell r="F60">
            <v>48360364.329999998</v>
          </cell>
          <cell r="G60">
            <v>46427275.43</v>
          </cell>
          <cell r="H60">
            <v>52584241.969999999</v>
          </cell>
          <cell r="I60">
            <v>62130428.469999999</v>
          </cell>
          <cell r="J60">
            <v>67809275.040000007</v>
          </cell>
          <cell r="K60">
            <v>68369219.599999994</v>
          </cell>
          <cell r="L60">
            <v>62698339.310000002</v>
          </cell>
          <cell r="M60">
            <v>55702743.140000001</v>
          </cell>
          <cell r="N60">
            <v>47367741</v>
          </cell>
          <cell r="O60">
            <v>47226724.649999999</v>
          </cell>
          <cell r="P60">
            <v>61280162.909999996</v>
          </cell>
          <cell r="Q60">
            <v>63799963.329999998</v>
          </cell>
          <cell r="R60">
            <v>71524414.739999995</v>
          </cell>
        </row>
      </sheetData>
      <sheetData sheetId="9">
        <row r="14">
          <cell r="C14" t="str">
            <v xml:space="preserve"> December 2012</v>
          </cell>
          <cell r="D14" t="str">
            <v>January</v>
          </cell>
          <cell r="E14" t="str">
            <v>February</v>
          </cell>
          <cell r="F14" t="str">
            <v>March</v>
          </cell>
          <cell r="G14" t="str">
            <v>April</v>
          </cell>
          <cell r="H14" t="str">
            <v>May</v>
          </cell>
          <cell r="I14" t="str">
            <v>June</v>
          </cell>
          <cell r="J14" t="str">
            <v>July</v>
          </cell>
          <cell r="K14" t="str">
            <v>August</v>
          </cell>
          <cell r="L14" t="str">
            <v>September</v>
          </cell>
          <cell r="M14" t="str">
            <v>October</v>
          </cell>
          <cell r="N14" t="str">
            <v>November</v>
          </cell>
          <cell r="O14" t="str">
            <v>December</v>
          </cell>
        </row>
        <row r="15">
          <cell r="C15">
            <v>312107031.0599997</v>
          </cell>
          <cell r="D15">
            <v>312658925.58999997</v>
          </cell>
          <cell r="E15">
            <v>313210820.11999995</v>
          </cell>
          <cell r="F15">
            <v>313762714.64999992</v>
          </cell>
          <cell r="G15">
            <v>314314609.17999989</v>
          </cell>
          <cell r="H15">
            <v>314866503.70999986</v>
          </cell>
          <cell r="I15">
            <v>315418398.23999983</v>
          </cell>
          <cell r="J15">
            <v>315970292.7699998</v>
          </cell>
          <cell r="K15">
            <v>316522187.29999977</v>
          </cell>
          <cell r="L15">
            <v>317074081.82999974</v>
          </cell>
          <cell r="M15">
            <v>317625976.35999972</v>
          </cell>
          <cell r="N15">
            <v>318177870.88999969</v>
          </cell>
          <cell r="O15">
            <v>318729765.41999966</v>
          </cell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</row>
        <row r="17">
          <cell r="C17">
            <v>551894.53</v>
          </cell>
          <cell r="D17">
            <v>551894.53</v>
          </cell>
          <cell r="E17">
            <v>551894.53</v>
          </cell>
          <cell r="F17">
            <v>551894.53</v>
          </cell>
          <cell r="G17">
            <v>551894.53</v>
          </cell>
          <cell r="H17">
            <v>551894.53</v>
          </cell>
          <cell r="I17">
            <v>551894.53</v>
          </cell>
          <cell r="J17">
            <v>551894.53</v>
          </cell>
          <cell r="K17">
            <v>551894.53</v>
          </cell>
          <cell r="L17">
            <v>551894.53</v>
          </cell>
          <cell r="M17">
            <v>551894.53</v>
          </cell>
          <cell r="N17">
            <v>551894.53</v>
          </cell>
          <cell r="O17">
            <v>551894.53</v>
          </cell>
        </row>
        <row r="18">
          <cell r="D18"/>
          <cell r="E18"/>
          <cell r="F18"/>
          <cell r="G18"/>
          <cell r="H18"/>
        </row>
        <row r="19">
          <cell r="D19"/>
          <cell r="E19"/>
          <cell r="F19"/>
          <cell r="G19"/>
          <cell r="H19"/>
        </row>
        <row r="20">
          <cell r="D20"/>
          <cell r="E20"/>
          <cell r="F20"/>
          <cell r="G20"/>
          <cell r="H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</row>
        <row r="22">
          <cell r="C22">
            <v>312658925.58999968</v>
          </cell>
          <cell r="D22">
            <v>313210820.11999995</v>
          </cell>
          <cell r="E22">
            <v>313762714.64999992</v>
          </cell>
          <cell r="F22">
            <v>314314609.17999989</v>
          </cell>
          <cell r="G22">
            <v>314866503.70999986</v>
          </cell>
          <cell r="H22">
            <v>315418398.23999983</v>
          </cell>
          <cell r="I22">
            <v>315970292.7699998</v>
          </cell>
          <cell r="J22">
            <v>316522187.29999977</v>
          </cell>
          <cell r="K22">
            <v>317074081.82999974</v>
          </cell>
          <cell r="L22">
            <v>317625976.35999972</v>
          </cell>
          <cell r="M22">
            <v>318177870.88999969</v>
          </cell>
          <cell r="N22">
            <v>318729765.41999966</v>
          </cell>
          <cell r="O22">
            <v>319281659.94999963</v>
          </cell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</row>
        <row r="24">
          <cell r="C24">
            <v>312658925.58999997</v>
          </cell>
          <cell r="D24">
            <v>313210820.12</v>
          </cell>
          <cell r="E24">
            <v>313762714.64999998</v>
          </cell>
          <cell r="F24">
            <v>314314609.18000001</v>
          </cell>
          <cell r="G24">
            <v>314866503.70999998</v>
          </cell>
          <cell r="H24">
            <v>315418398.24000001</v>
          </cell>
          <cell r="I24">
            <v>315970292.76999998</v>
          </cell>
          <cell r="J24">
            <v>316522187.30000001</v>
          </cell>
          <cell r="K24">
            <v>317074081.82999998</v>
          </cell>
          <cell r="L24">
            <v>317625976.36000001</v>
          </cell>
          <cell r="M24">
            <v>318177870.88999999</v>
          </cell>
          <cell r="N24">
            <v>318729765.41999966</v>
          </cell>
          <cell r="O24">
            <v>319281659.94999999</v>
          </cell>
        </row>
        <row r="25">
          <cell r="D25"/>
          <cell r="E25"/>
          <cell r="F25"/>
          <cell r="G25"/>
          <cell r="J25"/>
          <cell r="L25"/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</sheetData>
      <sheetData sheetId="10"/>
      <sheetData sheetId="11">
        <row r="14">
          <cell r="E14" t="str">
            <v>December 2012</v>
          </cell>
          <cell r="F14" t="str">
            <v>January</v>
          </cell>
          <cell r="G14" t="str">
            <v>February</v>
          </cell>
          <cell r="H14" t="str">
            <v>March</v>
          </cell>
          <cell r="I14" t="str">
            <v>April</v>
          </cell>
          <cell r="J14" t="str">
            <v>May</v>
          </cell>
          <cell r="K14" t="str">
            <v>June</v>
          </cell>
          <cell r="L14" t="str">
            <v>July</v>
          </cell>
          <cell r="M14" t="str">
            <v>August</v>
          </cell>
          <cell r="N14" t="str">
            <v>September</v>
          </cell>
          <cell r="O14" t="str">
            <v>October</v>
          </cell>
          <cell r="P14" t="str">
            <v>November</v>
          </cell>
          <cell r="Q14" t="str">
            <v>December</v>
          </cell>
        </row>
        <row r="15">
          <cell r="E15">
            <v>246015280.13000003</v>
          </cell>
          <cell r="F15">
            <v>247101554.06999999</v>
          </cell>
          <cell r="G15">
            <v>247624703.19999999</v>
          </cell>
          <cell r="H15">
            <v>248147799.88999999</v>
          </cell>
          <cell r="I15">
            <v>248670868.91999999</v>
          </cell>
          <cell r="J15">
            <v>249193927.54999998</v>
          </cell>
          <cell r="K15">
            <v>249715932.92999998</v>
          </cell>
          <cell r="L15">
            <v>250236883.64999998</v>
          </cell>
          <cell r="M15">
            <v>250757824.29999998</v>
          </cell>
          <cell r="N15">
            <v>251263669.57999998</v>
          </cell>
          <cell r="O15">
            <v>251781587.56999999</v>
          </cell>
          <cell r="P15">
            <v>252299499.88999999</v>
          </cell>
          <cell r="Q15">
            <v>252817392.83999997</v>
          </cell>
          <cell r="R15"/>
        </row>
        <row r="16">
          <cell r="E16"/>
          <cell r="F16"/>
          <cell r="G16"/>
          <cell r="H16"/>
          <cell r="I16"/>
          <cell r="J16"/>
          <cell r="K16"/>
          <cell r="L16"/>
          <cell r="M16"/>
          <cell r="P16"/>
        </row>
        <row r="17">
          <cell r="E17">
            <v>510258.17</v>
          </cell>
          <cell r="F17">
            <v>487939.85</v>
          </cell>
          <cell r="G17">
            <v>499231.65</v>
          </cell>
          <cell r="H17">
            <v>518618.08</v>
          </cell>
          <cell r="I17">
            <v>510864.91</v>
          </cell>
          <cell r="J17">
            <v>-1785898.54</v>
          </cell>
          <cell r="K17">
            <v>513077.46</v>
          </cell>
          <cell r="L17">
            <v>520940.65</v>
          </cell>
          <cell r="M17">
            <v>505845.28</v>
          </cell>
          <cell r="N17">
            <v>500636.44</v>
          </cell>
          <cell r="O17">
            <v>517912.32000000001</v>
          </cell>
          <cell r="P17">
            <v>506172.29</v>
          </cell>
          <cell r="Q17">
            <v>379522.99</v>
          </cell>
          <cell r="R17"/>
        </row>
        <row r="18">
          <cell r="E18">
            <v>576015.77</v>
          </cell>
          <cell r="F18">
            <v>35209.279999999999</v>
          </cell>
          <cell r="G18">
            <v>23865.040000000001</v>
          </cell>
          <cell r="H18">
            <v>4450.95</v>
          </cell>
          <cell r="I18">
            <v>12193.72</v>
          </cell>
          <cell r="J18">
            <v>2307903.92</v>
          </cell>
          <cell r="K18">
            <v>7873.26</v>
          </cell>
          <cell r="L18">
            <v>0</v>
          </cell>
          <cell r="M18"/>
          <cell r="N18">
            <v>17281.55</v>
          </cell>
          <cell r="O18"/>
          <cell r="P18">
            <v>11720.66</v>
          </cell>
          <cell r="Q18">
            <v>138281.32</v>
          </cell>
          <cell r="R18"/>
        </row>
        <row r="19"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E21"/>
          <cell r="F21"/>
          <cell r="G21"/>
          <cell r="H21"/>
          <cell r="I21"/>
          <cell r="J21"/>
          <cell r="K21"/>
          <cell r="L21"/>
          <cell r="M21"/>
          <cell r="P21"/>
        </row>
        <row r="22">
          <cell r="E22">
            <v>247101554.07000002</v>
          </cell>
          <cell r="F22">
            <v>247624703.19999999</v>
          </cell>
          <cell r="G22">
            <v>248147799.88999999</v>
          </cell>
          <cell r="H22">
            <v>248670868.91999999</v>
          </cell>
          <cell r="I22">
            <v>249193927.54999998</v>
          </cell>
          <cell r="J22">
            <v>249715932.92999998</v>
          </cell>
          <cell r="K22">
            <v>250236883.64999998</v>
          </cell>
          <cell r="L22">
            <v>250757824.29999998</v>
          </cell>
          <cell r="M22">
            <v>251263669.57999998</v>
          </cell>
          <cell r="N22">
            <v>251781587.56999999</v>
          </cell>
          <cell r="O22">
            <v>252299499.88999999</v>
          </cell>
          <cell r="P22">
            <v>252817392.83999997</v>
          </cell>
          <cell r="Q22">
            <v>253335197.14999998</v>
          </cell>
          <cell r="R22"/>
        </row>
        <row r="23"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E24">
            <v>247101554.06999999</v>
          </cell>
          <cell r="F24">
            <v>247624703.19999999</v>
          </cell>
          <cell r="G24">
            <v>248147799.88999999</v>
          </cell>
          <cell r="H24">
            <v>248670868.91999999</v>
          </cell>
          <cell r="I24">
            <v>249193927.55000001</v>
          </cell>
          <cell r="J24">
            <v>249715932.93000001</v>
          </cell>
          <cell r="K24">
            <v>250236883.65000001</v>
          </cell>
          <cell r="L24">
            <v>250757824.30000001</v>
          </cell>
          <cell r="M24">
            <v>251263669.58000001</v>
          </cell>
          <cell r="N24">
            <v>251781587.56999999</v>
          </cell>
          <cell r="O24">
            <v>252299499.88999999</v>
          </cell>
          <cell r="P24">
            <v>252817392.83999997</v>
          </cell>
          <cell r="Q24">
            <v>253335197.15000001</v>
          </cell>
          <cell r="R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/>
        </row>
        <row r="27">
          <cell r="E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E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E30">
            <v>20633399.739999998</v>
          </cell>
          <cell r="F30">
            <v>20678006.09</v>
          </cell>
          <cell r="G30">
            <v>20722609.449999999</v>
          </cell>
          <cell r="H30">
            <v>20767209.629999999</v>
          </cell>
          <cell r="I30">
            <v>20811808.780000001</v>
          </cell>
          <cell r="J30">
            <v>20856318.890000001</v>
          </cell>
          <cell r="K30">
            <v>20900740.82</v>
          </cell>
          <cell r="L30">
            <v>20945162.75</v>
          </cell>
          <cell r="M30">
            <v>20989584.68</v>
          </cell>
          <cell r="N30">
            <v>21034006.07</v>
          </cell>
          <cell r="O30">
            <v>21078426.920000002</v>
          </cell>
          <cell r="P30">
            <v>21122847.77</v>
          </cell>
          <cell r="Q30">
            <v>21167262.66</v>
          </cell>
          <cell r="R30"/>
        </row>
        <row r="31">
          <cell r="E31">
            <v>21674398.109999999</v>
          </cell>
          <cell r="F31">
            <v>21719724.260000002</v>
          </cell>
          <cell r="G31">
            <v>21765047.280000001</v>
          </cell>
          <cell r="H31">
            <v>21810366.989999998</v>
          </cell>
          <cell r="I31">
            <v>21855685.66</v>
          </cell>
          <cell r="J31">
            <v>21900913.850000001</v>
          </cell>
          <cell r="K31">
            <v>21946052.41</v>
          </cell>
          <cell r="L31">
            <v>21991190.969999999</v>
          </cell>
          <cell r="M31">
            <v>22036329.530000001</v>
          </cell>
          <cell r="N31">
            <v>22081467.550000001</v>
          </cell>
          <cell r="O31">
            <v>22126605.030000001</v>
          </cell>
          <cell r="P31">
            <v>22171742.510000002</v>
          </cell>
          <cell r="Q31">
            <v>22216873.949999999</v>
          </cell>
          <cell r="R31"/>
        </row>
        <row r="32">
          <cell r="E32">
            <v>200200856.75</v>
          </cell>
          <cell r="F32">
            <v>200623970.43000001</v>
          </cell>
          <cell r="G32">
            <v>201047064.00999999</v>
          </cell>
          <cell r="H32">
            <v>201470136.41999999</v>
          </cell>
          <cell r="I32">
            <v>201893201.03</v>
          </cell>
          <cell r="J32">
            <v>202315419.49000001</v>
          </cell>
          <cell r="K32">
            <v>202736790.31</v>
          </cell>
          <cell r="L32">
            <v>203158153.22</v>
          </cell>
          <cell r="M32">
            <v>203565396.03999999</v>
          </cell>
          <cell r="N32">
            <v>203983931.31</v>
          </cell>
          <cell r="O32">
            <v>204402461.99000001</v>
          </cell>
          <cell r="P32">
            <v>204820993.72</v>
          </cell>
          <cell r="Q32">
            <v>205239469.33000001</v>
          </cell>
          <cell r="R32"/>
        </row>
        <row r="33">
          <cell r="E33">
            <v>4592899.41</v>
          </cell>
          <cell r="F33">
            <v>4603002.3600000003</v>
          </cell>
          <cell r="G33">
            <v>4613079.09</v>
          </cell>
          <cell r="H33">
            <v>4623155.82</v>
          </cell>
          <cell r="I33">
            <v>4633232.0199999996</v>
          </cell>
          <cell r="J33">
            <v>4643280.6399999997</v>
          </cell>
          <cell r="K33">
            <v>4653300.05</v>
          </cell>
          <cell r="L33">
            <v>4663317.3</v>
          </cell>
          <cell r="M33">
            <v>4672359.2699999996</v>
          </cell>
          <cell r="N33">
            <v>4682182.58</v>
          </cell>
          <cell r="O33">
            <v>4692005.8899999997</v>
          </cell>
          <cell r="P33">
            <v>4701808.78</v>
          </cell>
          <cell r="Q33">
            <v>4711591.1500000004</v>
          </cell>
          <cell r="R33"/>
        </row>
        <row r="34"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</row>
        <row r="35"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</row>
        <row r="36"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</row>
        <row r="37"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</row>
        <row r="38"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</row>
        <row r="39">
          <cell r="E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E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</row>
        <row r="41">
          <cell r="E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E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E43">
            <v>0.06</v>
          </cell>
          <cell r="F43">
            <v>0.06</v>
          </cell>
          <cell r="G43">
            <v>0.06</v>
          </cell>
          <cell r="H43">
            <v>0.06</v>
          </cell>
          <cell r="I43">
            <v>0.06</v>
          </cell>
          <cell r="J43">
            <v>0.06</v>
          </cell>
          <cell r="K43">
            <v>0.06</v>
          </cell>
          <cell r="L43">
            <v>0.06</v>
          </cell>
          <cell r="M43">
            <v>0.06</v>
          </cell>
          <cell r="N43">
            <v>0.06</v>
          </cell>
          <cell r="O43">
            <v>0.06</v>
          </cell>
          <cell r="P43">
            <v>0.06</v>
          </cell>
          <cell r="Q43">
            <v>0.06</v>
          </cell>
          <cell r="R43"/>
        </row>
        <row r="44">
          <cell r="E44">
            <v>247101554.06999999</v>
          </cell>
          <cell r="F44">
            <v>247624703.20000002</v>
          </cell>
          <cell r="G44">
            <v>248147799.89000002</v>
          </cell>
          <cell r="H44">
            <v>248670868.91999999</v>
          </cell>
          <cell r="I44">
            <v>249193927.55000001</v>
          </cell>
          <cell r="J44">
            <v>249715932.93000001</v>
          </cell>
          <cell r="K44">
            <v>250236883.65000004</v>
          </cell>
          <cell r="L44">
            <v>250757824.30000001</v>
          </cell>
          <cell r="M44">
            <v>251263669.58000001</v>
          </cell>
          <cell r="N44">
            <v>251781587.57000002</v>
          </cell>
          <cell r="O44">
            <v>252299499.88999999</v>
          </cell>
          <cell r="P44">
            <v>252817392.84</v>
          </cell>
          <cell r="Q44">
            <v>253335197.15000001</v>
          </cell>
          <cell r="R44"/>
        </row>
        <row r="45"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</row>
        <row r="46">
          <cell r="E46">
            <v>247101554.06999999</v>
          </cell>
          <cell r="F46">
            <v>247624703.19999999</v>
          </cell>
          <cell r="G46">
            <v>248147799.88999999</v>
          </cell>
          <cell r="H46">
            <v>248670868.91999999</v>
          </cell>
          <cell r="I46">
            <v>249193927.55000001</v>
          </cell>
          <cell r="J46">
            <v>249715932.93000001</v>
          </cell>
          <cell r="K46">
            <v>250236883.65000001</v>
          </cell>
          <cell r="L46">
            <v>250757824.30000001</v>
          </cell>
          <cell r="M46">
            <v>251263669.58000001</v>
          </cell>
          <cell r="N46">
            <v>251781587.56999999</v>
          </cell>
          <cell r="O46">
            <v>252299499.88999999</v>
          </cell>
          <cell r="P46">
            <v>252817392.83999997</v>
          </cell>
          <cell r="Q46">
            <v>253335197.15000001</v>
          </cell>
          <cell r="R46"/>
        </row>
      </sheetData>
      <sheetData sheetId="12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46527490.769999973</v>
          </cell>
          <cell r="E15">
            <v>46369716.460000001</v>
          </cell>
          <cell r="F15">
            <v>46211942.149999999</v>
          </cell>
          <cell r="G15">
            <v>46054167.839999996</v>
          </cell>
          <cell r="H15">
            <v>45896393.529999994</v>
          </cell>
          <cell r="I15">
            <v>45738619.219999991</v>
          </cell>
          <cell r="J15">
            <v>45580844.909999989</v>
          </cell>
          <cell r="K15">
            <v>45423070.599999987</v>
          </cell>
          <cell r="L15">
            <v>45265296.289999984</v>
          </cell>
          <cell r="M15">
            <v>45107521.979999982</v>
          </cell>
          <cell r="N15">
            <v>44949747.669999979</v>
          </cell>
          <cell r="O15">
            <v>44791973.359999977</v>
          </cell>
          <cell r="P15">
            <v>44634199.049999975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O16"/>
        </row>
        <row r="17">
          <cell r="D17">
            <v>-157774.31</v>
          </cell>
          <cell r="E17">
            <v>-157774.31</v>
          </cell>
          <cell r="F17">
            <v>-157774.31</v>
          </cell>
          <cell r="G17">
            <v>-157774.31</v>
          </cell>
          <cell r="H17">
            <v>-157774.31</v>
          </cell>
          <cell r="I17">
            <v>-157774.31</v>
          </cell>
          <cell r="J17">
            <v>-157774.31</v>
          </cell>
          <cell r="K17">
            <v>-157774.31</v>
          </cell>
          <cell r="L17">
            <v>-157774.31</v>
          </cell>
          <cell r="M17">
            <v>-157774.31</v>
          </cell>
          <cell r="N17">
            <v>-157774.31</v>
          </cell>
          <cell r="O17">
            <v>-157774.31</v>
          </cell>
          <cell r="P17">
            <v>-157774.31</v>
          </cell>
          <cell r="Q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O21"/>
        </row>
        <row r="22">
          <cell r="D22">
            <v>46369716.459999971</v>
          </cell>
          <cell r="E22">
            <v>46211942.149999999</v>
          </cell>
          <cell r="F22">
            <v>46054167.839999996</v>
          </cell>
          <cell r="G22">
            <v>45896393.529999994</v>
          </cell>
          <cell r="H22">
            <v>45738619.219999991</v>
          </cell>
          <cell r="I22">
            <v>45580844.909999989</v>
          </cell>
          <cell r="J22">
            <v>45423070.599999987</v>
          </cell>
          <cell r="K22">
            <v>45265296.289999984</v>
          </cell>
          <cell r="L22">
            <v>45107521.979999982</v>
          </cell>
          <cell r="M22">
            <v>44949747.669999979</v>
          </cell>
          <cell r="N22">
            <v>44791973.359999977</v>
          </cell>
          <cell r="O22">
            <v>44634199.049999975</v>
          </cell>
          <cell r="P22">
            <v>44476424.739999972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46369716.460000001</v>
          </cell>
          <cell r="E24">
            <v>46211942.149999999</v>
          </cell>
          <cell r="F24">
            <v>46054167.840000004</v>
          </cell>
          <cell r="G24">
            <v>45896393.530000001</v>
          </cell>
          <cell r="H24">
            <v>45738619.219999999</v>
          </cell>
          <cell r="I24">
            <v>45580844.909999996</v>
          </cell>
          <cell r="J24">
            <v>45423070.600000001</v>
          </cell>
          <cell r="K24">
            <v>45265296.289999999</v>
          </cell>
          <cell r="L24">
            <v>45107521.979999997</v>
          </cell>
          <cell r="M24">
            <v>44949747.670000002</v>
          </cell>
          <cell r="N24">
            <v>44791973.359999999</v>
          </cell>
          <cell r="O24">
            <v>44634199.049999975</v>
          </cell>
          <cell r="P24">
            <v>44476424.740000002</v>
          </cell>
          <cell r="Q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/>
        </row>
        <row r="27">
          <cell r="D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</row>
        <row r="28">
          <cell r="D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</row>
        <row r="30">
          <cell r="D30">
            <v>654914.04</v>
          </cell>
          <cell r="E30">
            <v>649802.89</v>
          </cell>
          <cell r="F30">
            <v>644691.74</v>
          </cell>
          <cell r="G30">
            <v>639580.59</v>
          </cell>
          <cell r="H30">
            <v>634469.43999999994</v>
          </cell>
          <cell r="I30">
            <v>629358.29</v>
          </cell>
          <cell r="J30">
            <v>624247.14</v>
          </cell>
          <cell r="K30">
            <v>619135.99</v>
          </cell>
          <cell r="L30">
            <v>614024.84</v>
          </cell>
          <cell r="M30">
            <v>608913.68999999994</v>
          </cell>
          <cell r="N30">
            <v>603802.54</v>
          </cell>
          <cell r="O30">
            <v>598691.39</v>
          </cell>
          <cell r="P30">
            <v>593580.24</v>
          </cell>
          <cell r="Q30"/>
        </row>
        <row r="31">
          <cell r="D31">
            <v>9774773.3200000003</v>
          </cell>
          <cell r="E31">
            <v>9744969.5600000005</v>
          </cell>
          <cell r="F31">
            <v>9715165.8000000007</v>
          </cell>
          <cell r="G31">
            <v>9685362.0399999991</v>
          </cell>
          <cell r="H31">
            <v>9655558.2799999993</v>
          </cell>
          <cell r="I31">
            <v>9625754.5199999996</v>
          </cell>
          <cell r="J31">
            <v>9595950.7599999998</v>
          </cell>
          <cell r="K31">
            <v>9566147</v>
          </cell>
          <cell r="L31">
            <v>9536343.2400000002</v>
          </cell>
          <cell r="M31">
            <v>9506539.4800000004</v>
          </cell>
          <cell r="N31">
            <v>9476735.7200000007</v>
          </cell>
          <cell r="O31">
            <v>9446931.9600000009</v>
          </cell>
          <cell r="P31">
            <v>9417128.1999999993</v>
          </cell>
          <cell r="Q31"/>
        </row>
        <row r="32">
          <cell r="D32">
            <v>4065147.5</v>
          </cell>
          <cell r="E32">
            <v>4049214.44</v>
          </cell>
          <cell r="F32">
            <v>4033281.38</v>
          </cell>
          <cell r="G32">
            <v>4017348.32</v>
          </cell>
          <cell r="H32">
            <v>4001415.26</v>
          </cell>
          <cell r="I32">
            <v>3985482.2</v>
          </cell>
          <cell r="J32">
            <v>3969549.14</v>
          </cell>
          <cell r="K32">
            <v>3953616.08</v>
          </cell>
          <cell r="L32">
            <v>3937683.02</v>
          </cell>
          <cell r="M32">
            <v>3921749.96</v>
          </cell>
          <cell r="N32">
            <v>3905816.9</v>
          </cell>
          <cell r="O32">
            <v>3889883.84</v>
          </cell>
          <cell r="P32">
            <v>3873950.78</v>
          </cell>
          <cell r="Q32"/>
        </row>
        <row r="33">
          <cell r="D33">
            <v>31874881.600000001</v>
          </cell>
          <cell r="E33">
            <v>31767955.260000002</v>
          </cell>
          <cell r="F33">
            <v>31661028.920000002</v>
          </cell>
          <cell r="G33">
            <v>31554102.579999998</v>
          </cell>
          <cell r="H33">
            <v>31447176.239999998</v>
          </cell>
          <cell r="I33">
            <v>31340249.899999999</v>
          </cell>
          <cell r="J33">
            <v>31233323.559999999</v>
          </cell>
          <cell r="K33">
            <v>31126397.219999999</v>
          </cell>
          <cell r="L33">
            <v>31019470.879999999</v>
          </cell>
          <cell r="M33">
            <v>30912544.539999999</v>
          </cell>
          <cell r="N33">
            <v>30805618.199999999</v>
          </cell>
          <cell r="O33">
            <v>30698691.859999999</v>
          </cell>
          <cell r="P33">
            <v>30591765.52</v>
          </cell>
          <cell r="Q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</row>
        <row r="35">
          <cell r="D35">
            <v>46369716.460000001</v>
          </cell>
          <cell r="E35">
            <v>46211942.150000006</v>
          </cell>
          <cell r="F35">
            <v>46054167.840000004</v>
          </cell>
          <cell r="G35">
            <v>45896393.530000001</v>
          </cell>
          <cell r="H35">
            <v>45738619.219999999</v>
          </cell>
          <cell r="I35">
            <v>45580844.909999996</v>
          </cell>
          <cell r="J35">
            <v>45423070.600000001</v>
          </cell>
          <cell r="K35">
            <v>45265296.289999999</v>
          </cell>
          <cell r="L35">
            <v>45107521.979999997</v>
          </cell>
          <cell r="M35">
            <v>44949747.670000002</v>
          </cell>
          <cell r="N35">
            <v>44791973.359999999</v>
          </cell>
          <cell r="O35">
            <v>44634199.049999997</v>
          </cell>
          <cell r="P35">
            <v>44476424.739999995</v>
          </cell>
          <cell r="Q35"/>
        </row>
        <row r="36">
          <cell r="D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</row>
        <row r="37">
          <cell r="D37">
            <v>46369716.460000001</v>
          </cell>
          <cell r="E37">
            <v>46211942.149999999</v>
          </cell>
          <cell r="F37">
            <v>46054167.840000004</v>
          </cell>
          <cell r="G37">
            <v>45896393.530000001</v>
          </cell>
          <cell r="H37">
            <v>45738619.219999999</v>
          </cell>
          <cell r="I37">
            <v>45580844.909999996</v>
          </cell>
          <cell r="J37">
            <v>45423070.600000001</v>
          </cell>
          <cell r="K37">
            <v>45265296.289999999</v>
          </cell>
          <cell r="L37">
            <v>45107521.979999997</v>
          </cell>
          <cell r="M37">
            <v>44949747.670000002</v>
          </cell>
          <cell r="N37">
            <v>44791973.359999999</v>
          </cell>
          <cell r="O37">
            <v>44634199.049999975</v>
          </cell>
          <cell r="P37">
            <v>44476424.740000002</v>
          </cell>
          <cell r="Q37"/>
        </row>
      </sheetData>
      <sheetData sheetId="13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-415000000</v>
          </cell>
          <cell r="E15">
            <v>-415000000</v>
          </cell>
          <cell r="F15">
            <v>-415000000</v>
          </cell>
          <cell r="G15">
            <v>-415000000</v>
          </cell>
          <cell r="H15">
            <v>-415000000</v>
          </cell>
          <cell r="I15">
            <v>-415000000</v>
          </cell>
          <cell r="J15">
            <v>-409889165</v>
          </cell>
          <cell r="K15">
            <v>-408866998</v>
          </cell>
          <cell r="L15">
            <v>-407844831</v>
          </cell>
          <cell r="M15">
            <v>-406822664</v>
          </cell>
          <cell r="N15">
            <v>-405800497</v>
          </cell>
          <cell r="O15">
            <v>-404778330</v>
          </cell>
          <cell r="P15">
            <v>-403756163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O16"/>
        </row>
        <row r="17">
          <cell r="D17"/>
          <cell r="E17"/>
          <cell r="F17"/>
          <cell r="G17"/>
          <cell r="H17"/>
          <cell r="I17"/>
          <cell r="J17"/>
          <cell r="K17"/>
          <cell r="L17">
            <v>1022167</v>
          </cell>
          <cell r="M17">
            <v>1022167</v>
          </cell>
          <cell r="N17">
            <v>1022167</v>
          </cell>
          <cell r="O17">
            <v>1022167</v>
          </cell>
          <cell r="P17">
            <v>1022167</v>
          </cell>
          <cell r="Q17"/>
        </row>
        <row r="18">
          <cell r="D18"/>
          <cell r="E18"/>
          <cell r="F18"/>
          <cell r="G18"/>
          <cell r="H18"/>
          <cell r="I18">
            <v>5110835</v>
          </cell>
          <cell r="J18">
            <v>1022167</v>
          </cell>
          <cell r="K18">
            <v>1022167</v>
          </cell>
          <cell r="L18"/>
          <cell r="M18"/>
          <cell r="N18"/>
          <cell r="O18"/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O19"/>
        </row>
        <row r="20">
          <cell r="D20">
            <v>-415000000</v>
          </cell>
          <cell r="E20">
            <v>-415000000</v>
          </cell>
          <cell r="F20">
            <v>-415000000</v>
          </cell>
          <cell r="G20">
            <v>-415000000</v>
          </cell>
          <cell r="H20">
            <v>-415000000</v>
          </cell>
          <cell r="I20">
            <v>-409889165</v>
          </cell>
          <cell r="J20">
            <v>-408866998</v>
          </cell>
          <cell r="K20">
            <v>-407844831</v>
          </cell>
          <cell r="L20">
            <v>-406822664</v>
          </cell>
          <cell r="M20">
            <v>-405800497</v>
          </cell>
          <cell r="N20">
            <v>-404778330</v>
          </cell>
          <cell r="O20">
            <v>-403756163</v>
          </cell>
          <cell r="P20">
            <v>-402733996</v>
          </cell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</row>
        <row r="22">
          <cell r="D22">
            <v>-415000000</v>
          </cell>
          <cell r="E22">
            <v>-415000000</v>
          </cell>
          <cell r="F22">
            <v>-415000000</v>
          </cell>
          <cell r="G22">
            <v>-415000000</v>
          </cell>
          <cell r="H22">
            <v>-415000000</v>
          </cell>
          <cell r="I22">
            <v>-409889165</v>
          </cell>
          <cell r="J22">
            <v>-408866998</v>
          </cell>
          <cell r="K22">
            <v>-407844831</v>
          </cell>
          <cell r="L22">
            <v>-406822664</v>
          </cell>
          <cell r="M22">
            <v>-405800497</v>
          </cell>
          <cell r="N22">
            <v>-404778330</v>
          </cell>
          <cell r="O22">
            <v>-403756163</v>
          </cell>
          <cell r="P22">
            <v>-402733996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/>
        </row>
        <row r="25">
          <cell r="D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D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</row>
        <row r="27">
          <cell r="D27">
            <v>-415000000</v>
          </cell>
          <cell r="E27">
            <v>-415000000</v>
          </cell>
          <cell r="F27">
            <v>-415000000</v>
          </cell>
          <cell r="G27">
            <v>-415000000</v>
          </cell>
          <cell r="H27">
            <v>-415000000</v>
          </cell>
          <cell r="I27">
            <v>-415000000</v>
          </cell>
          <cell r="J27">
            <v>-415000000</v>
          </cell>
          <cell r="K27">
            <v>-415000000</v>
          </cell>
          <cell r="L27">
            <v>-406822664</v>
          </cell>
          <cell r="M27">
            <v>-405800497</v>
          </cell>
          <cell r="N27">
            <v>-404778330</v>
          </cell>
          <cell r="O27">
            <v>-403756163</v>
          </cell>
          <cell r="P27">
            <v>-402733996</v>
          </cell>
          <cell r="Q27"/>
        </row>
        <row r="28">
          <cell r="D28"/>
          <cell r="E28"/>
          <cell r="F28"/>
          <cell r="G28"/>
          <cell r="N28"/>
          <cell r="O28"/>
          <cell r="P28"/>
          <cell r="Q28"/>
        </row>
        <row r="29">
          <cell r="D29"/>
          <cell r="E29"/>
          <cell r="F29"/>
          <cell r="G29"/>
          <cell r="N29"/>
          <cell r="O29"/>
          <cell r="P29"/>
          <cell r="Q29"/>
        </row>
        <row r="30">
          <cell r="D30"/>
          <cell r="E30"/>
          <cell r="F30"/>
          <cell r="G30"/>
          <cell r="N30"/>
          <cell r="O30"/>
          <cell r="P30"/>
          <cell r="Q30"/>
        </row>
        <row r="31">
          <cell r="D31"/>
          <cell r="E31"/>
          <cell r="F31"/>
          <cell r="G31"/>
          <cell r="I31">
            <v>5110835</v>
          </cell>
          <cell r="J31">
            <v>5110835</v>
          </cell>
          <cell r="K31">
            <v>5110835</v>
          </cell>
          <cell r="N31"/>
          <cell r="O31"/>
          <cell r="P31"/>
          <cell r="Q31"/>
        </row>
        <row r="32">
          <cell r="D32"/>
          <cell r="E32"/>
          <cell r="F32"/>
          <cell r="G32"/>
          <cell r="J32">
            <v>1022167</v>
          </cell>
          <cell r="K32">
            <v>1022167</v>
          </cell>
          <cell r="N32"/>
          <cell r="O32"/>
          <cell r="P32"/>
          <cell r="Q32"/>
        </row>
        <row r="33">
          <cell r="D33"/>
          <cell r="E33"/>
          <cell r="F33"/>
          <cell r="G33"/>
          <cell r="K33">
            <v>1022167</v>
          </cell>
          <cell r="N33"/>
          <cell r="O33"/>
          <cell r="P33"/>
          <cell r="Q33"/>
        </row>
        <row r="34">
          <cell r="D34"/>
          <cell r="E34"/>
          <cell r="F34"/>
          <cell r="G34"/>
          <cell r="N34"/>
          <cell r="O34"/>
          <cell r="P34"/>
          <cell r="Q34"/>
        </row>
        <row r="35">
          <cell r="D35"/>
          <cell r="E35"/>
          <cell r="F35"/>
          <cell r="G35"/>
          <cell r="I35"/>
          <cell r="N35"/>
          <cell r="O35"/>
          <cell r="P35"/>
          <cell r="Q35"/>
        </row>
        <row r="36">
          <cell r="D36">
            <v>-415000000</v>
          </cell>
          <cell r="E36">
            <v>-415000000</v>
          </cell>
          <cell r="F36">
            <v>-415000000</v>
          </cell>
          <cell r="G36">
            <v>-415000000</v>
          </cell>
          <cell r="H36">
            <v>-415000000</v>
          </cell>
          <cell r="I36">
            <v>-409889165</v>
          </cell>
          <cell r="J36">
            <v>-408866998</v>
          </cell>
          <cell r="K36">
            <v>-407844831</v>
          </cell>
          <cell r="L36">
            <v>-406822664</v>
          </cell>
          <cell r="M36">
            <v>-405800497</v>
          </cell>
          <cell r="N36">
            <v>-404778330</v>
          </cell>
          <cell r="O36">
            <v>-403756163</v>
          </cell>
          <cell r="P36">
            <v>-402733996</v>
          </cell>
          <cell r="Q36"/>
        </row>
        <row r="37">
          <cell r="D37"/>
          <cell r="E37"/>
          <cell r="F37"/>
          <cell r="G37"/>
          <cell r="N37"/>
          <cell r="O37"/>
          <cell r="P37"/>
          <cell r="Q37"/>
        </row>
        <row r="38">
          <cell r="D38">
            <v>-415000000</v>
          </cell>
          <cell r="E38">
            <v>-415000000</v>
          </cell>
          <cell r="F38">
            <v>-415000000</v>
          </cell>
          <cell r="G38">
            <v>-415000000</v>
          </cell>
          <cell r="H38">
            <v>-415000000</v>
          </cell>
          <cell r="I38">
            <v>-409889165</v>
          </cell>
          <cell r="J38">
            <v>-408866998</v>
          </cell>
          <cell r="K38">
            <v>-407844831</v>
          </cell>
          <cell r="L38">
            <v>-406822664</v>
          </cell>
          <cell r="M38">
            <v>-405800497</v>
          </cell>
          <cell r="N38">
            <v>-404778330</v>
          </cell>
          <cell r="O38">
            <v>-403756163</v>
          </cell>
          <cell r="P38">
            <v>-402733996</v>
          </cell>
          <cell r="Q38"/>
        </row>
      </sheetData>
      <sheetData sheetId="14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-76774665.480000004</v>
          </cell>
          <cell r="E15">
            <v>-76774665.480000004</v>
          </cell>
          <cell r="F15">
            <v>-76774665.480000004</v>
          </cell>
          <cell r="G15">
            <v>-76774665.480000004</v>
          </cell>
          <cell r="H15">
            <v>-76774665.480000004</v>
          </cell>
          <cell r="I15">
            <v>-76774665.480000004</v>
          </cell>
          <cell r="J15">
            <v>-75829165.480000004</v>
          </cell>
          <cell r="K15">
            <v>-75640065.480000004</v>
          </cell>
          <cell r="L15">
            <v>-75450965.480000004</v>
          </cell>
          <cell r="M15">
            <v>-75261865.480000004</v>
          </cell>
          <cell r="N15">
            <v>-75072765.480000004</v>
          </cell>
          <cell r="O15">
            <v>-74883665.480000004</v>
          </cell>
          <cell r="P15">
            <v>-74694565.480000004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D17"/>
          <cell r="E17"/>
          <cell r="F17"/>
          <cell r="G17"/>
          <cell r="H17"/>
          <cell r="I17">
            <v>945500</v>
          </cell>
          <cell r="J17">
            <v>189100</v>
          </cell>
          <cell r="K17">
            <v>189100</v>
          </cell>
          <cell r="L17">
            <v>189100</v>
          </cell>
          <cell r="M17">
            <v>189100</v>
          </cell>
          <cell r="N17">
            <v>189100</v>
          </cell>
          <cell r="O17">
            <v>189100</v>
          </cell>
          <cell r="P17">
            <v>189100</v>
          </cell>
          <cell r="Q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O20"/>
        </row>
        <row r="21">
          <cell r="D21">
            <v>-76774665.480000004</v>
          </cell>
          <cell r="E21">
            <v>-76774665.480000004</v>
          </cell>
          <cell r="F21">
            <v>-76774665.480000004</v>
          </cell>
          <cell r="G21">
            <v>-76774665.480000004</v>
          </cell>
          <cell r="H21">
            <v>-76774665.480000004</v>
          </cell>
          <cell r="I21">
            <v>-75829165.480000004</v>
          </cell>
          <cell r="J21">
            <v>-75640065.480000004</v>
          </cell>
          <cell r="K21">
            <v>-75450965.480000004</v>
          </cell>
          <cell r="L21">
            <v>-75261865.480000004</v>
          </cell>
          <cell r="M21">
            <v>-75072765.480000004</v>
          </cell>
          <cell r="N21">
            <v>-74883665.480000004</v>
          </cell>
          <cell r="O21">
            <v>-74694565.480000004</v>
          </cell>
          <cell r="P21">
            <v>-74505465.480000004</v>
          </cell>
          <cell r="Q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</row>
        <row r="23">
          <cell r="D23">
            <v>-76774665.480000004</v>
          </cell>
          <cell r="E23">
            <v>-76774665.480000004</v>
          </cell>
          <cell r="F23">
            <v>-76774665.480000004</v>
          </cell>
          <cell r="G23">
            <v>-76774665.480000004</v>
          </cell>
          <cell r="H23">
            <v>-76774665.480000004</v>
          </cell>
          <cell r="I23">
            <v>-75829165.480000004</v>
          </cell>
          <cell r="J23">
            <v>-75640065.480000004</v>
          </cell>
          <cell r="K23">
            <v>-75450965.480000004</v>
          </cell>
          <cell r="L23">
            <v>-75261865.480000004</v>
          </cell>
          <cell r="M23">
            <v>-75072765.480000004</v>
          </cell>
          <cell r="N23">
            <v>-74883665.480000004</v>
          </cell>
          <cell r="O23">
            <v>-74694565.480000004</v>
          </cell>
          <cell r="P23">
            <v>-74505465.480000004</v>
          </cell>
          <cell r="Q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/>
        </row>
        <row r="26">
          <cell r="D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</row>
        <row r="27">
          <cell r="D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</row>
        <row r="28">
          <cell r="D28">
            <v>-76774665.480000004</v>
          </cell>
          <cell r="E28">
            <v>-76774665.480000004</v>
          </cell>
          <cell r="F28">
            <v>-76774665.480000004</v>
          </cell>
          <cell r="G28">
            <v>-76774665.480000004</v>
          </cell>
          <cell r="H28">
            <v>-76774665.480000004</v>
          </cell>
          <cell r="I28">
            <v>-76774665.480000004</v>
          </cell>
          <cell r="J28">
            <v>-76774665.480000004</v>
          </cell>
          <cell r="K28">
            <v>-76774665.480000004</v>
          </cell>
          <cell r="L28">
            <v>-75261865.480000004</v>
          </cell>
          <cell r="M28">
            <v>-75072765.480000004</v>
          </cell>
          <cell r="N28">
            <v>-74883665.480000004</v>
          </cell>
          <cell r="O28">
            <v>-74694565.480000004</v>
          </cell>
          <cell r="P28">
            <v>-74505465.480000004</v>
          </cell>
          <cell r="Q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</row>
        <row r="30">
          <cell r="D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</row>
        <row r="31">
          <cell r="D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</row>
        <row r="32">
          <cell r="D32"/>
          <cell r="G32"/>
          <cell r="H32"/>
          <cell r="I32">
            <v>945500</v>
          </cell>
          <cell r="J32">
            <v>945500</v>
          </cell>
          <cell r="K32">
            <v>945500</v>
          </cell>
          <cell r="L32"/>
          <cell r="M32"/>
          <cell r="N32"/>
          <cell r="O32"/>
          <cell r="P32"/>
          <cell r="Q32"/>
        </row>
        <row r="33">
          <cell r="D33"/>
          <cell r="G33"/>
          <cell r="H33"/>
          <cell r="I33"/>
          <cell r="J33">
            <v>189100</v>
          </cell>
          <cell r="K33">
            <v>189100</v>
          </cell>
          <cell r="L33"/>
          <cell r="M33"/>
          <cell r="N33"/>
          <cell r="O33"/>
          <cell r="P33"/>
          <cell r="Q33"/>
        </row>
        <row r="34">
          <cell r="D34"/>
          <cell r="G34"/>
          <cell r="H34"/>
          <cell r="I34"/>
          <cell r="J34"/>
          <cell r="K34">
            <v>189100</v>
          </cell>
          <cell r="L34"/>
          <cell r="M34"/>
          <cell r="N34"/>
          <cell r="O34"/>
          <cell r="P34"/>
          <cell r="Q34"/>
        </row>
        <row r="35">
          <cell r="D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</row>
        <row r="36">
          <cell r="D36">
            <v>-76774665.480000004</v>
          </cell>
          <cell r="E36">
            <v>-76774665.480000004</v>
          </cell>
          <cell r="F36">
            <v>-76774665.480000004</v>
          </cell>
          <cell r="G36">
            <v>-76774665.480000004</v>
          </cell>
          <cell r="H36">
            <v>-76774665.480000004</v>
          </cell>
          <cell r="I36">
            <v>-75829165.480000004</v>
          </cell>
          <cell r="J36">
            <v>-75640065.480000004</v>
          </cell>
          <cell r="K36">
            <v>-75450965.480000004</v>
          </cell>
          <cell r="L36">
            <v>-75261865.480000004</v>
          </cell>
          <cell r="M36">
            <v>-75072765.480000004</v>
          </cell>
          <cell r="N36">
            <v>-74883665.480000004</v>
          </cell>
          <cell r="O36">
            <v>-74694565.480000004</v>
          </cell>
          <cell r="P36">
            <v>-74505465.480000004</v>
          </cell>
          <cell r="Q36"/>
        </row>
        <row r="37">
          <cell r="D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</row>
        <row r="38">
          <cell r="D38">
            <v>-76774665.480000004</v>
          </cell>
          <cell r="E38">
            <v>-76774665.480000004</v>
          </cell>
          <cell r="F38">
            <v>-76774665.480000004</v>
          </cell>
          <cell r="G38">
            <v>-76774665.480000004</v>
          </cell>
          <cell r="H38">
            <v>-76774665.480000004</v>
          </cell>
          <cell r="I38">
            <v>-75829165.480000004</v>
          </cell>
          <cell r="J38">
            <v>-75640065.480000004</v>
          </cell>
          <cell r="K38">
            <v>-75450965.480000004</v>
          </cell>
          <cell r="L38">
            <v>-75261865.480000004</v>
          </cell>
          <cell r="M38">
            <v>-75072765.480000004</v>
          </cell>
          <cell r="N38">
            <v>-74883665.480000004</v>
          </cell>
          <cell r="O38">
            <v>-74694565.480000004</v>
          </cell>
          <cell r="P38">
            <v>-74505465.480000004</v>
          </cell>
          <cell r="Q38"/>
        </row>
        <row r="39"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/>
        </row>
      </sheetData>
      <sheetData sheetId="15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/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20000000</v>
          </cell>
          <cell r="L15">
            <v>20000000</v>
          </cell>
          <cell r="M15">
            <v>20000000</v>
          </cell>
          <cell r="N15">
            <v>20000000</v>
          </cell>
          <cell r="O15">
            <v>20000000</v>
          </cell>
          <cell r="P15">
            <v>20000000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</row>
        <row r="18">
          <cell r="D18"/>
          <cell r="E18"/>
          <cell r="F18"/>
          <cell r="G18"/>
          <cell r="H18"/>
          <cell r="I18"/>
          <cell r="J18">
            <v>20000000</v>
          </cell>
          <cell r="K18">
            <v>0</v>
          </cell>
          <cell r="L18">
            <v>0</v>
          </cell>
          <cell r="M18"/>
          <cell r="N18"/>
          <cell r="O18"/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20000000</v>
          </cell>
          <cell r="K20">
            <v>20000000</v>
          </cell>
          <cell r="L20">
            <v>20000000</v>
          </cell>
          <cell r="M20">
            <v>20000000</v>
          </cell>
          <cell r="N20">
            <v>20000000</v>
          </cell>
          <cell r="O20">
            <v>20000000</v>
          </cell>
          <cell r="P20">
            <v>20000000</v>
          </cell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</row>
        <row r="22">
          <cell r="D22"/>
          <cell r="E22"/>
          <cell r="F22"/>
          <cell r="G22"/>
          <cell r="H22"/>
          <cell r="I22"/>
          <cell r="J22">
            <v>20000000</v>
          </cell>
          <cell r="K22">
            <v>20000000</v>
          </cell>
          <cell r="L22">
            <v>20000000</v>
          </cell>
          <cell r="M22">
            <v>20000000</v>
          </cell>
          <cell r="N22">
            <v>20000000</v>
          </cell>
          <cell r="O22">
            <v>20000000</v>
          </cell>
          <cell r="P22">
            <v>20000000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/>
        </row>
      </sheetData>
      <sheetData sheetId="16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545281.61999999988</v>
          </cell>
          <cell r="E15">
            <v>577275.39</v>
          </cell>
          <cell r="F15">
            <v>609306.97</v>
          </cell>
          <cell r="G15">
            <v>641338.54999999993</v>
          </cell>
          <cell r="H15">
            <v>673370.12999999989</v>
          </cell>
          <cell r="I15">
            <v>705461.09999999986</v>
          </cell>
          <cell r="J15">
            <v>740125.80999999982</v>
          </cell>
          <cell r="K15">
            <v>774800.13999999978</v>
          </cell>
          <cell r="L15">
            <v>809474.46999999974</v>
          </cell>
          <cell r="M15">
            <v>845046.28999999969</v>
          </cell>
          <cell r="N15">
            <v>880618.10999999964</v>
          </cell>
          <cell r="O15">
            <v>916189.92999999959</v>
          </cell>
          <cell r="P15">
            <v>951778.8199999996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</row>
        <row r="18">
          <cell r="D18">
            <v>31993.77</v>
          </cell>
          <cell r="E18">
            <v>32031.58</v>
          </cell>
          <cell r="F18">
            <v>32031.58</v>
          </cell>
          <cell r="G18">
            <v>32031.58</v>
          </cell>
          <cell r="H18">
            <v>32090.97</v>
          </cell>
          <cell r="I18">
            <v>34664.71</v>
          </cell>
          <cell r="J18">
            <v>34674.33</v>
          </cell>
          <cell r="K18">
            <v>34674.33</v>
          </cell>
          <cell r="L18">
            <v>35571.82</v>
          </cell>
          <cell r="M18">
            <v>35571.82</v>
          </cell>
          <cell r="N18">
            <v>35571.82</v>
          </cell>
          <cell r="O18">
            <v>35588.89</v>
          </cell>
          <cell r="P18">
            <v>35588.89</v>
          </cell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</row>
        <row r="22">
          <cell r="D22">
            <v>577275.3899999999</v>
          </cell>
          <cell r="E22">
            <v>609306.97</v>
          </cell>
          <cell r="F22">
            <v>641338.54999999993</v>
          </cell>
          <cell r="G22">
            <v>673370.12999999989</v>
          </cell>
          <cell r="H22">
            <v>705461.09999999986</v>
          </cell>
          <cell r="I22">
            <v>740125.80999999982</v>
          </cell>
          <cell r="J22">
            <v>774800.13999999978</v>
          </cell>
          <cell r="K22">
            <v>809474.46999999974</v>
          </cell>
          <cell r="L22">
            <v>845046.28999999969</v>
          </cell>
          <cell r="M22">
            <v>880618.10999999964</v>
          </cell>
          <cell r="N22">
            <v>916189.92999999959</v>
          </cell>
          <cell r="O22">
            <v>951778.8199999996</v>
          </cell>
          <cell r="P22">
            <v>987367.70999999961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577275.39</v>
          </cell>
          <cell r="E24">
            <v>609306.97</v>
          </cell>
          <cell r="F24">
            <v>641338.55000000005</v>
          </cell>
          <cell r="G24">
            <v>673370.12999999989</v>
          </cell>
          <cell r="H24">
            <v>705461.1</v>
          </cell>
          <cell r="I24">
            <v>740125.81</v>
          </cell>
          <cell r="J24">
            <v>774800.14</v>
          </cell>
          <cell r="K24">
            <v>809474.47</v>
          </cell>
          <cell r="L24">
            <v>845046.29</v>
          </cell>
          <cell r="M24">
            <v>880618.11</v>
          </cell>
          <cell r="N24">
            <v>916189.93</v>
          </cell>
          <cell r="O24">
            <v>951778.8199999996</v>
          </cell>
          <cell r="P24">
            <v>987367.71</v>
          </cell>
          <cell r="Q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/>
        </row>
      </sheetData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 summary"/>
      <sheetName val="Flash Variance explanations"/>
      <sheetName val="MMR 2002 Corporate"/>
      <sheetName val="MMR Corp Variance Explanations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ALLOCTABLE"/>
      <sheetName val="PRINT"/>
      <sheetName val="PRIOR PERIOD"/>
      <sheetName val="BASE PERIOD"/>
      <sheetName val="BP REVENUE by PROD"/>
      <sheetName val="BP LABOR"/>
      <sheetName val="Rate Case Drivers"/>
      <sheetName val="SCH_A"/>
      <sheetName val="Rate Base Ratio"/>
      <sheetName val="Deficiency By Adjustment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 Rate"/>
      <sheetName val="SCH B-4"/>
      <sheetName val="SCH B-4.1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 Native"/>
      <sheetName val="SCH_C2.1"/>
      <sheetName val="SCH_C2.2 FERC"/>
      <sheetName val="SCH_D1"/>
      <sheetName val="SCH_D2.1"/>
      <sheetName val="KWH Sales(wpd-2.1b)"/>
      <sheetName val="Revenues(wpd-2.1c)"/>
      <sheetName val="TYR Customers"/>
      <sheetName val="SCH_D2.2"/>
      <sheetName val="SCH_D2.3"/>
      <sheetName val="SCH_D2.4"/>
      <sheetName val="SCH_D2.5"/>
      <sheetName val="SCH 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 D2.18"/>
      <sheetName val="SCH_D2.19"/>
      <sheetName val="SCH 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"/>
      <sheetName val="SCH_I2.1"/>
      <sheetName val="SCH_I3"/>
      <sheetName val="SCH_I4"/>
      <sheetName val="SCH_I5"/>
      <sheetName val="SCH_J1"/>
      <sheetName val="SCH_J2"/>
      <sheetName val="SCH_J3"/>
      <sheetName val="SCH_J4"/>
      <sheetName val="SCH_K"/>
      <sheetName val="RB vs Cap (FR 6i)"/>
      <sheetName val="PRINT ALL"/>
      <sheetName val="PRINT_A"/>
      <sheetName val="PRINT_B"/>
      <sheetName val="PRINT_C"/>
      <sheetName val="PRINT_D"/>
      <sheetName val="PRINT_E"/>
      <sheetName val="PRINT_F"/>
      <sheetName val="PRINT_G"/>
      <sheetName val="PRINT_H"/>
      <sheetName val="PRINT_I"/>
      <sheetName val="PRINT_J"/>
      <sheetName val="AUTO OPEN"/>
      <sheetName val="GOTO_SHEE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D12">
            <v>403</v>
          </cell>
          <cell r="F12">
            <v>2058654</v>
          </cell>
          <cell r="G12">
            <v>2280575</v>
          </cell>
          <cell r="H12">
            <v>2344603</v>
          </cell>
          <cell r="I12">
            <v>2313620</v>
          </cell>
          <cell r="J12">
            <v>2315741</v>
          </cell>
          <cell r="K12">
            <v>2312944</v>
          </cell>
          <cell r="L12">
            <v>2318664</v>
          </cell>
          <cell r="M12">
            <v>2321008</v>
          </cell>
          <cell r="N12">
            <v>2325215</v>
          </cell>
          <cell r="O12">
            <v>2344787</v>
          </cell>
          <cell r="P12">
            <v>2350304</v>
          </cell>
          <cell r="Q12">
            <v>2420899</v>
          </cell>
        </row>
        <row r="13">
          <cell r="D13">
            <v>404</v>
          </cell>
          <cell r="F13">
            <v>500018</v>
          </cell>
          <cell r="G13">
            <v>148283</v>
          </cell>
          <cell r="H13">
            <v>157822</v>
          </cell>
          <cell r="I13">
            <v>163000</v>
          </cell>
          <cell r="J13">
            <v>158613</v>
          </cell>
          <cell r="K13">
            <v>158742</v>
          </cell>
          <cell r="L13">
            <v>158298</v>
          </cell>
          <cell r="M13">
            <v>158588</v>
          </cell>
          <cell r="N13">
            <v>158481</v>
          </cell>
          <cell r="O13">
            <v>157479</v>
          </cell>
          <cell r="P13">
            <v>157822</v>
          </cell>
          <cell r="Q13">
            <v>156764</v>
          </cell>
        </row>
        <row r="14">
          <cell r="D14">
            <v>407</v>
          </cell>
          <cell r="F14">
            <v>296240</v>
          </cell>
          <cell r="G14">
            <v>268217</v>
          </cell>
          <cell r="H14">
            <v>239290</v>
          </cell>
          <cell r="I14">
            <v>221461</v>
          </cell>
          <cell r="J14">
            <v>181896</v>
          </cell>
          <cell r="K14">
            <v>194490</v>
          </cell>
          <cell r="L14">
            <v>220049</v>
          </cell>
          <cell r="M14">
            <v>212606</v>
          </cell>
          <cell r="N14">
            <v>208067</v>
          </cell>
          <cell r="O14">
            <v>163639</v>
          </cell>
          <cell r="P14">
            <v>157574</v>
          </cell>
          <cell r="Q14">
            <v>-689114</v>
          </cell>
        </row>
        <row r="15">
          <cell r="D15">
            <v>408</v>
          </cell>
          <cell r="F15">
            <v>841</v>
          </cell>
          <cell r="G15">
            <v>841</v>
          </cell>
          <cell r="H15">
            <v>841</v>
          </cell>
          <cell r="I15">
            <v>841</v>
          </cell>
          <cell r="J15">
            <v>841</v>
          </cell>
          <cell r="K15">
            <v>841</v>
          </cell>
          <cell r="L15">
            <v>841</v>
          </cell>
          <cell r="M15">
            <v>841</v>
          </cell>
          <cell r="N15">
            <v>840</v>
          </cell>
          <cell r="O15">
            <v>841</v>
          </cell>
        </row>
        <row r="16">
          <cell r="D16">
            <v>408</v>
          </cell>
          <cell r="Q16">
            <v>14424</v>
          </cell>
        </row>
        <row r="17">
          <cell r="D17">
            <v>408</v>
          </cell>
          <cell r="F17">
            <v>540551</v>
          </cell>
          <cell r="G17">
            <v>540551</v>
          </cell>
          <cell r="H17">
            <v>540551</v>
          </cell>
          <cell r="I17">
            <v>540551</v>
          </cell>
          <cell r="J17">
            <v>540551</v>
          </cell>
          <cell r="K17">
            <v>540551</v>
          </cell>
          <cell r="L17">
            <v>540551</v>
          </cell>
          <cell r="M17">
            <v>540551</v>
          </cell>
          <cell r="N17">
            <v>540551</v>
          </cell>
          <cell r="O17">
            <v>540551</v>
          </cell>
          <cell r="P17">
            <v>539690</v>
          </cell>
          <cell r="Q17">
            <v>539690</v>
          </cell>
        </row>
        <row r="18">
          <cell r="D18">
            <v>408</v>
          </cell>
          <cell r="F18">
            <v>6313</v>
          </cell>
          <cell r="G18">
            <v>434</v>
          </cell>
          <cell r="H18">
            <v>6218</v>
          </cell>
          <cell r="I18">
            <v>18</v>
          </cell>
          <cell r="K18">
            <v>29</v>
          </cell>
          <cell r="L18">
            <v>58</v>
          </cell>
          <cell r="N18">
            <v>19</v>
          </cell>
          <cell r="O18">
            <v>32</v>
          </cell>
          <cell r="P18">
            <v>47</v>
          </cell>
          <cell r="Q18">
            <v>44</v>
          </cell>
        </row>
        <row r="19">
          <cell r="D19">
            <v>408</v>
          </cell>
          <cell r="F19">
            <v>8978</v>
          </cell>
          <cell r="G19">
            <v>366</v>
          </cell>
          <cell r="H19">
            <v>25</v>
          </cell>
          <cell r="K19">
            <v>22</v>
          </cell>
          <cell r="L19">
            <v>16</v>
          </cell>
          <cell r="O19">
            <v>36</v>
          </cell>
          <cell r="P19">
            <v>5</v>
          </cell>
          <cell r="Q19">
            <v>4</v>
          </cell>
        </row>
        <row r="20">
          <cell r="D20">
            <v>408</v>
          </cell>
          <cell r="F20">
            <v>115712</v>
          </cell>
          <cell r="G20">
            <v>74818</v>
          </cell>
          <cell r="H20">
            <v>85492</v>
          </cell>
          <cell r="I20">
            <v>69589</v>
          </cell>
          <cell r="J20">
            <v>80197</v>
          </cell>
          <cell r="K20">
            <v>70998</v>
          </cell>
          <cell r="L20">
            <v>101232</v>
          </cell>
          <cell r="M20">
            <v>69702</v>
          </cell>
          <cell r="N20">
            <v>74163</v>
          </cell>
          <cell r="O20">
            <v>68931</v>
          </cell>
          <cell r="P20">
            <v>67866</v>
          </cell>
          <cell r="Q20">
            <v>106409</v>
          </cell>
        </row>
        <row r="21">
          <cell r="D21">
            <v>408</v>
          </cell>
          <cell r="Q21">
            <v>130</v>
          </cell>
        </row>
        <row r="22">
          <cell r="D22">
            <v>408</v>
          </cell>
          <cell r="F22">
            <v>493</v>
          </cell>
          <cell r="I22">
            <v>51</v>
          </cell>
          <cell r="J22">
            <v>53</v>
          </cell>
          <cell r="L22">
            <v>70</v>
          </cell>
        </row>
        <row r="23">
          <cell r="D23">
            <v>408</v>
          </cell>
          <cell r="F23">
            <v>-29467</v>
          </cell>
          <cell r="G23">
            <v>8316</v>
          </cell>
          <cell r="H23">
            <v>14736</v>
          </cell>
          <cell r="I23">
            <v>13157</v>
          </cell>
          <cell r="J23">
            <v>17321</v>
          </cell>
          <cell r="K23">
            <v>21102</v>
          </cell>
          <cell r="L23">
            <v>3967</v>
          </cell>
          <cell r="M23">
            <v>14876</v>
          </cell>
          <cell r="N23">
            <v>17593</v>
          </cell>
          <cell r="O23">
            <v>43636</v>
          </cell>
          <cell r="P23">
            <v>17593</v>
          </cell>
          <cell r="Q23">
            <v>834</v>
          </cell>
        </row>
        <row r="24">
          <cell r="D24">
            <v>408</v>
          </cell>
          <cell r="L24">
            <v>34</v>
          </cell>
          <cell r="M24">
            <v>803</v>
          </cell>
          <cell r="O24">
            <v>725</v>
          </cell>
          <cell r="P24">
            <v>9</v>
          </cell>
        </row>
        <row r="25">
          <cell r="D25">
            <v>408</v>
          </cell>
          <cell r="F25">
            <v>73363</v>
          </cell>
          <cell r="G25">
            <v>88940</v>
          </cell>
          <cell r="H25">
            <v>210630</v>
          </cell>
          <cell r="I25">
            <v>49878</v>
          </cell>
          <cell r="J25">
            <v>63933</v>
          </cell>
          <cell r="K25">
            <v>54594</v>
          </cell>
          <cell r="L25">
            <v>82642</v>
          </cell>
          <cell r="M25">
            <v>51320</v>
          </cell>
          <cell r="N25">
            <v>44351</v>
          </cell>
          <cell r="O25">
            <v>44253</v>
          </cell>
          <cell r="P25">
            <v>92079</v>
          </cell>
          <cell r="Q25">
            <v>146925</v>
          </cell>
        </row>
        <row r="26">
          <cell r="D26">
            <v>409</v>
          </cell>
          <cell r="F26">
            <v>279521</v>
          </cell>
          <cell r="G26">
            <v>172902</v>
          </cell>
          <cell r="H26">
            <v>22748</v>
          </cell>
          <cell r="I26">
            <v>-34134</v>
          </cell>
          <cell r="J26">
            <v>80794</v>
          </cell>
          <cell r="K26">
            <v>498959</v>
          </cell>
          <cell r="L26">
            <v>540645</v>
          </cell>
          <cell r="M26">
            <v>442048</v>
          </cell>
          <cell r="N26">
            <v>-150761</v>
          </cell>
          <cell r="O26">
            <v>88916</v>
          </cell>
          <cell r="P26">
            <v>66411</v>
          </cell>
          <cell r="Q26">
            <v>105879</v>
          </cell>
        </row>
        <row r="27">
          <cell r="D27">
            <v>409</v>
          </cell>
          <cell r="K27">
            <v>-3987785</v>
          </cell>
          <cell r="M27">
            <v>-22303</v>
          </cell>
          <cell r="O27">
            <v>325089</v>
          </cell>
        </row>
        <row r="28">
          <cell r="D28">
            <v>409</v>
          </cell>
          <cell r="F28">
            <v>1595282</v>
          </cell>
          <cell r="G28">
            <v>1034499</v>
          </cell>
          <cell r="H28">
            <v>18216</v>
          </cell>
          <cell r="I28">
            <v>-256151</v>
          </cell>
          <cell r="J28">
            <v>361845</v>
          </cell>
          <cell r="K28">
            <v>2784266</v>
          </cell>
          <cell r="L28">
            <v>3089285</v>
          </cell>
          <cell r="M28">
            <v>2512873</v>
          </cell>
          <cell r="N28">
            <v>-548651</v>
          </cell>
          <cell r="O28">
            <v>493103</v>
          </cell>
          <cell r="P28">
            <v>138858</v>
          </cell>
          <cell r="Q28">
            <v>281633</v>
          </cell>
        </row>
        <row r="29">
          <cell r="D29">
            <v>409</v>
          </cell>
          <cell r="K29">
            <v>-22002558</v>
          </cell>
          <cell r="M29">
            <v>-130174</v>
          </cell>
          <cell r="N29">
            <v>82</v>
          </cell>
          <cell r="O29">
            <v>-113781</v>
          </cell>
        </row>
        <row r="30">
          <cell r="D30">
            <v>409</v>
          </cell>
          <cell r="H30">
            <v>-13841</v>
          </cell>
          <cell r="P30">
            <v>-421164</v>
          </cell>
          <cell r="Q30">
            <v>-5407</v>
          </cell>
        </row>
        <row r="31">
          <cell r="D31">
            <v>410</v>
          </cell>
          <cell r="F31">
            <v>872808</v>
          </cell>
          <cell r="G31">
            <v>1869745</v>
          </cell>
          <cell r="H31">
            <v>2386874</v>
          </cell>
          <cell r="I31">
            <v>1019127</v>
          </cell>
          <cell r="J31">
            <v>2002942</v>
          </cell>
          <cell r="K31">
            <v>898858</v>
          </cell>
          <cell r="L31">
            <v>775988</v>
          </cell>
          <cell r="M31">
            <v>1886259</v>
          </cell>
          <cell r="N31">
            <v>2762704</v>
          </cell>
          <cell r="O31">
            <v>2092134</v>
          </cell>
          <cell r="P31">
            <v>1828400</v>
          </cell>
          <cell r="Q31">
            <v>2955236</v>
          </cell>
        </row>
        <row r="32">
          <cell r="D32">
            <v>410</v>
          </cell>
          <cell r="F32">
            <v>141682</v>
          </cell>
          <cell r="G32">
            <v>307189</v>
          </cell>
          <cell r="H32">
            <v>393152</v>
          </cell>
          <cell r="I32">
            <v>165934</v>
          </cell>
          <cell r="J32">
            <v>329371</v>
          </cell>
          <cell r="K32">
            <v>145955</v>
          </cell>
          <cell r="L32">
            <v>125543</v>
          </cell>
          <cell r="M32">
            <v>309987</v>
          </cell>
          <cell r="N32">
            <v>455587</v>
          </cell>
          <cell r="O32">
            <v>344189</v>
          </cell>
          <cell r="P32">
            <v>292026</v>
          </cell>
          <cell r="Q32">
            <v>490860</v>
          </cell>
        </row>
        <row r="33">
          <cell r="D33">
            <v>410</v>
          </cell>
          <cell r="K33">
            <v>23345483</v>
          </cell>
          <cell r="M33">
            <v>5838945</v>
          </cell>
          <cell r="O33">
            <v>22334</v>
          </cell>
        </row>
        <row r="34">
          <cell r="D34">
            <v>410</v>
          </cell>
          <cell r="K34">
            <v>3878282</v>
          </cell>
          <cell r="M34">
            <v>969998</v>
          </cell>
        </row>
        <row r="35">
          <cell r="D35">
            <v>410</v>
          </cell>
          <cell r="H35">
            <v>4844</v>
          </cell>
        </row>
        <row r="36">
          <cell r="D36">
            <v>411</v>
          </cell>
          <cell r="F36">
            <v>-1854615</v>
          </cell>
          <cell r="G36">
            <v>-1122718</v>
          </cell>
          <cell r="H36">
            <v>-938793</v>
          </cell>
          <cell r="I36">
            <v>-970536</v>
          </cell>
          <cell r="J36">
            <v>-1837867</v>
          </cell>
          <cell r="K36">
            <v>-1193758</v>
          </cell>
          <cell r="L36">
            <v>-2572803</v>
          </cell>
          <cell r="M36">
            <v>-2383220</v>
          </cell>
          <cell r="N36">
            <v>-933322</v>
          </cell>
          <cell r="O36">
            <v>-1494893</v>
          </cell>
          <cell r="P36">
            <v>-1239782</v>
          </cell>
          <cell r="Q36">
            <v>-1852471</v>
          </cell>
        </row>
        <row r="37">
          <cell r="D37">
            <v>411</v>
          </cell>
          <cell r="F37">
            <v>-308931</v>
          </cell>
          <cell r="G37">
            <v>-189244</v>
          </cell>
          <cell r="H37">
            <v>-157740</v>
          </cell>
          <cell r="I37">
            <v>-163013</v>
          </cell>
          <cell r="J37">
            <v>-307099</v>
          </cell>
          <cell r="K37">
            <v>-200096</v>
          </cell>
          <cell r="L37">
            <v>-429191</v>
          </cell>
          <cell r="M37">
            <v>-397696</v>
          </cell>
          <cell r="N37">
            <v>-156831</v>
          </cell>
          <cell r="O37">
            <v>-250123</v>
          </cell>
          <cell r="P37">
            <v>-260980</v>
          </cell>
          <cell r="Q37">
            <v>-306046</v>
          </cell>
        </row>
        <row r="38">
          <cell r="D38">
            <v>411</v>
          </cell>
          <cell r="M38">
            <v>-5703435</v>
          </cell>
          <cell r="O38">
            <v>-455979</v>
          </cell>
        </row>
        <row r="39">
          <cell r="D39">
            <v>411</v>
          </cell>
          <cell r="M39">
            <v>-947486</v>
          </cell>
          <cell r="O39">
            <v>-174261</v>
          </cell>
        </row>
        <row r="40">
          <cell r="D40">
            <v>411</v>
          </cell>
          <cell r="H40">
            <v>75896</v>
          </cell>
        </row>
        <row r="41">
          <cell r="D41">
            <v>411</v>
          </cell>
          <cell r="H41">
            <v>13841</v>
          </cell>
        </row>
        <row r="42">
          <cell r="D42">
            <v>411</v>
          </cell>
          <cell r="F42">
            <v>-10988</v>
          </cell>
          <cell r="G42">
            <v>-10988</v>
          </cell>
          <cell r="H42">
            <v>-10988</v>
          </cell>
          <cell r="I42">
            <v>-10988</v>
          </cell>
          <cell r="J42">
            <v>-10988</v>
          </cell>
          <cell r="K42">
            <v>-10989</v>
          </cell>
          <cell r="L42">
            <v>-10988</v>
          </cell>
          <cell r="M42">
            <v>-10988</v>
          </cell>
          <cell r="N42">
            <v>-10988</v>
          </cell>
          <cell r="O42">
            <v>-10988</v>
          </cell>
          <cell r="P42">
            <v>-10988</v>
          </cell>
          <cell r="Q42">
            <v>-10988</v>
          </cell>
        </row>
        <row r="43">
          <cell r="D43">
            <v>411</v>
          </cell>
          <cell r="I43">
            <v>-21640</v>
          </cell>
        </row>
        <row r="44">
          <cell r="D44">
            <v>440</v>
          </cell>
          <cell r="F44">
            <v>14443465</v>
          </cell>
          <cell r="G44">
            <v>11720619</v>
          </cell>
          <cell r="H44">
            <v>9667648</v>
          </cell>
          <cell r="I44">
            <v>8416416</v>
          </cell>
          <cell r="J44">
            <v>7783495</v>
          </cell>
          <cell r="K44">
            <v>9939454</v>
          </cell>
          <cell r="L44">
            <v>13060349</v>
          </cell>
          <cell r="M44">
            <v>12406426</v>
          </cell>
          <cell r="N44">
            <v>10307300</v>
          </cell>
          <cell r="O44">
            <v>8040036</v>
          </cell>
          <cell r="P44">
            <v>7479255</v>
          </cell>
          <cell r="Q44">
            <v>10681631</v>
          </cell>
        </row>
        <row r="45">
          <cell r="D45">
            <v>440</v>
          </cell>
          <cell r="F45">
            <v>-441000</v>
          </cell>
          <cell r="G45">
            <v>-1906000</v>
          </cell>
          <cell r="H45">
            <v>-675000</v>
          </cell>
          <cell r="I45">
            <v>-518000</v>
          </cell>
          <cell r="J45">
            <v>787000</v>
          </cell>
          <cell r="K45">
            <v>1631000</v>
          </cell>
          <cell r="L45">
            <v>-345000</v>
          </cell>
          <cell r="M45">
            <v>1231000</v>
          </cell>
          <cell r="N45">
            <v>-2359000</v>
          </cell>
          <cell r="O45">
            <v>-135000</v>
          </cell>
          <cell r="P45">
            <v>481000</v>
          </cell>
          <cell r="Q45">
            <v>1111000</v>
          </cell>
        </row>
        <row r="46">
          <cell r="D46">
            <v>442</v>
          </cell>
          <cell r="F46">
            <v>10092218</v>
          </cell>
          <cell r="G46">
            <v>8912984</v>
          </cell>
          <cell r="H46">
            <v>8663002</v>
          </cell>
          <cell r="I46">
            <v>8969529</v>
          </cell>
          <cell r="J46">
            <v>8990879</v>
          </cell>
          <cell r="K46">
            <v>9777224</v>
          </cell>
          <cell r="L46">
            <v>11648118</v>
          </cell>
          <cell r="M46">
            <v>11218799</v>
          </cell>
          <cell r="N46">
            <v>9676167</v>
          </cell>
          <cell r="O46">
            <v>8723496</v>
          </cell>
          <cell r="P46">
            <v>7960989</v>
          </cell>
          <cell r="Q46">
            <v>8808260</v>
          </cell>
        </row>
        <row r="47">
          <cell r="D47">
            <v>442</v>
          </cell>
          <cell r="F47">
            <v>-799000</v>
          </cell>
          <cell r="G47">
            <v>-802000</v>
          </cell>
          <cell r="H47">
            <v>893000</v>
          </cell>
          <cell r="I47">
            <v>-308000</v>
          </cell>
          <cell r="J47">
            <v>138000</v>
          </cell>
          <cell r="K47">
            <v>825000</v>
          </cell>
          <cell r="L47">
            <v>185000</v>
          </cell>
          <cell r="M47">
            <v>778000</v>
          </cell>
          <cell r="N47">
            <v>-1248000</v>
          </cell>
          <cell r="O47">
            <v>107000</v>
          </cell>
          <cell r="P47">
            <v>-497000</v>
          </cell>
          <cell r="Q47">
            <v>-141000</v>
          </cell>
        </row>
        <row r="48">
          <cell r="D48">
            <v>442</v>
          </cell>
          <cell r="F48">
            <v>4427706</v>
          </cell>
          <cell r="G48">
            <v>3888079</v>
          </cell>
          <cell r="H48">
            <v>3946825</v>
          </cell>
          <cell r="I48">
            <v>4246322</v>
          </cell>
          <cell r="J48">
            <v>4211309</v>
          </cell>
          <cell r="K48">
            <v>4406100</v>
          </cell>
          <cell r="L48">
            <v>5320136</v>
          </cell>
          <cell r="M48">
            <v>5278007</v>
          </cell>
          <cell r="N48">
            <v>4574093</v>
          </cell>
          <cell r="O48">
            <v>4303747</v>
          </cell>
          <cell r="P48">
            <v>3897657</v>
          </cell>
          <cell r="Q48">
            <v>4051254</v>
          </cell>
        </row>
        <row r="49">
          <cell r="D49">
            <v>442</v>
          </cell>
          <cell r="F49">
            <v>-622000</v>
          </cell>
          <cell r="G49">
            <v>-368000</v>
          </cell>
          <cell r="H49">
            <v>439000</v>
          </cell>
          <cell r="I49">
            <v>-33000</v>
          </cell>
          <cell r="J49">
            <v>196000</v>
          </cell>
          <cell r="K49">
            <v>172000</v>
          </cell>
          <cell r="L49">
            <v>123000</v>
          </cell>
          <cell r="M49">
            <v>555000</v>
          </cell>
          <cell r="N49">
            <v>-750000</v>
          </cell>
          <cell r="O49">
            <v>125000</v>
          </cell>
          <cell r="P49">
            <v>-169000</v>
          </cell>
          <cell r="Q49">
            <v>-182000</v>
          </cell>
        </row>
        <row r="50">
          <cell r="D50">
            <v>444</v>
          </cell>
          <cell r="F50">
            <v>162749</v>
          </cell>
          <cell r="G50">
            <v>143529</v>
          </cell>
          <cell r="H50">
            <v>145330</v>
          </cell>
          <cell r="I50">
            <v>147734</v>
          </cell>
          <cell r="J50">
            <v>141564</v>
          </cell>
          <cell r="K50">
            <v>142657</v>
          </cell>
          <cell r="L50">
            <v>156813</v>
          </cell>
          <cell r="M50">
            <v>155688</v>
          </cell>
          <cell r="N50">
            <v>134624</v>
          </cell>
          <cell r="O50">
            <v>149203</v>
          </cell>
          <cell r="P50">
            <v>139200</v>
          </cell>
          <cell r="Q50">
            <v>141067</v>
          </cell>
        </row>
        <row r="51">
          <cell r="D51">
            <v>445</v>
          </cell>
          <cell r="F51">
            <v>1965909</v>
          </cell>
          <cell r="G51">
            <v>1868804</v>
          </cell>
          <cell r="H51">
            <v>1824543</v>
          </cell>
          <cell r="I51">
            <v>1882725</v>
          </cell>
          <cell r="J51">
            <v>1942595</v>
          </cell>
          <cell r="K51">
            <v>2041054</v>
          </cell>
          <cell r="L51">
            <v>2346797</v>
          </cell>
          <cell r="M51">
            <v>2277388</v>
          </cell>
          <cell r="N51">
            <v>2304334</v>
          </cell>
          <cell r="O51">
            <v>1732783</v>
          </cell>
          <cell r="P51">
            <v>1740575</v>
          </cell>
          <cell r="Q51">
            <v>1824383</v>
          </cell>
        </row>
        <row r="52">
          <cell r="D52">
            <v>445</v>
          </cell>
          <cell r="F52">
            <v>-246000</v>
          </cell>
          <cell r="G52">
            <v>-197000</v>
          </cell>
          <cell r="H52">
            <v>287000</v>
          </cell>
          <cell r="I52">
            <v>-5000</v>
          </cell>
          <cell r="J52">
            <v>16000</v>
          </cell>
          <cell r="K52">
            <v>154000</v>
          </cell>
          <cell r="L52">
            <v>49000</v>
          </cell>
          <cell r="M52">
            <v>157000</v>
          </cell>
          <cell r="N52">
            <v>-200000</v>
          </cell>
          <cell r="O52">
            <v>-38000</v>
          </cell>
          <cell r="P52">
            <v>-125000</v>
          </cell>
          <cell r="Q52">
            <v>-53000</v>
          </cell>
        </row>
        <row r="53">
          <cell r="D53">
            <v>447</v>
          </cell>
          <cell r="F53">
            <v>606847</v>
          </cell>
          <cell r="G53">
            <v>1443860</v>
          </cell>
          <cell r="H53">
            <v>3276166</v>
          </cell>
          <cell r="I53">
            <v>1760682</v>
          </cell>
          <cell r="J53">
            <v>115766</v>
          </cell>
          <cell r="K53">
            <v>2673039</v>
          </cell>
          <cell r="L53">
            <v>538854</v>
          </cell>
          <cell r="M53">
            <v>397218</v>
          </cell>
          <cell r="N53">
            <v>1810565</v>
          </cell>
          <cell r="O53">
            <v>2325471</v>
          </cell>
          <cell r="P53">
            <v>1798786</v>
          </cell>
          <cell r="Q53">
            <v>1742786</v>
          </cell>
        </row>
        <row r="54">
          <cell r="D54">
            <v>448</v>
          </cell>
          <cell r="F54">
            <v>11284</v>
          </cell>
          <cell r="G54">
            <v>5809</v>
          </cell>
          <cell r="H54">
            <v>4618</v>
          </cell>
          <cell r="I54">
            <v>4106</v>
          </cell>
          <cell r="J54">
            <v>4051</v>
          </cell>
          <cell r="K54">
            <v>2609</v>
          </cell>
          <cell r="L54">
            <v>4292</v>
          </cell>
          <cell r="M54">
            <v>4508</v>
          </cell>
          <cell r="N54">
            <v>2993</v>
          </cell>
          <cell r="O54">
            <v>3037</v>
          </cell>
          <cell r="P54">
            <v>3067</v>
          </cell>
          <cell r="Q54">
            <v>4727</v>
          </cell>
        </row>
        <row r="55">
          <cell r="D55">
            <v>449</v>
          </cell>
          <cell r="F55">
            <v>198834</v>
          </cell>
          <cell r="G55">
            <v>-143606</v>
          </cell>
          <cell r="H55">
            <v>-969520</v>
          </cell>
          <cell r="I55">
            <v>-217806</v>
          </cell>
          <cell r="J55">
            <v>-51909</v>
          </cell>
          <cell r="K55">
            <v>-230382</v>
          </cell>
          <cell r="L55">
            <v>56067</v>
          </cell>
          <cell r="M55">
            <v>132281</v>
          </cell>
          <cell r="N55">
            <v>321935</v>
          </cell>
          <cell r="O55">
            <v>43436</v>
          </cell>
          <cell r="P55">
            <v>54803</v>
          </cell>
          <cell r="Q55">
            <v>-36192</v>
          </cell>
        </row>
        <row r="56">
          <cell r="D56">
            <v>450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93</v>
          </cell>
        </row>
        <row r="57">
          <cell r="D57">
            <v>451</v>
          </cell>
          <cell r="F57">
            <v>14812</v>
          </cell>
          <cell r="G57">
            <v>67495</v>
          </cell>
          <cell r="H57">
            <v>18548</v>
          </cell>
          <cell r="I57">
            <v>25000</v>
          </cell>
          <cell r="J57">
            <v>27288</v>
          </cell>
          <cell r="K57">
            <v>27591</v>
          </cell>
          <cell r="L57">
            <v>25026</v>
          </cell>
          <cell r="M57">
            <v>23349</v>
          </cell>
          <cell r="N57">
            <v>25837</v>
          </cell>
          <cell r="O57">
            <v>31140</v>
          </cell>
          <cell r="P57">
            <v>32543</v>
          </cell>
          <cell r="Q57">
            <v>20977</v>
          </cell>
        </row>
        <row r="58">
          <cell r="D58">
            <v>454</v>
          </cell>
          <cell r="F58">
            <v>155</v>
          </cell>
          <cell r="G58">
            <v>18223</v>
          </cell>
          <cell r="H58">
            <v>36</v>
          </cell>
          <cell r="I58">
            <v>85</v>
          </cell>
          <cell r="J58">
            <v>113</v>
          </cell>
          <cell r="K58">
            <v>134421</v>
          </cell>
          <cell r="N58">
            <v>474</v>
          </cell>
          <cell r="O58">
            <v>24</v>
          </cell>
          <cell r="P58">
            <v>108</v>
          </cell>
        </row>
        <row r="59">
          <cell r="D59">
            <v>454</v>
          </cell>
          <cell r="F59">
            <v>29735</v>
          </cell>
          <cell r="G59">
            <v>29709</v>
          </cell>
          <cell r="H59">
            <v>29735</v>
          </cell>
          <cell r="I59">
            <v>29735</v>
          </cell>
          <cell r="J59">
            <v>29735</v>
          </cell>
          <cell r="K59">
            <v>38435</v>
          </cell>
          <cell r="L59">
            <v>29735</v>
          </cell>
          <cell r="M59">
            <v>29735</v>
          </cell>
          <cell r="N59">
            <v>29735</v>
          </cell>
          <cell r="O59">
            <v>29735</v>
          </cell>
          <cell r="P59">
            <v>47136</v>
          </cell>
          <cell r="Q59">
            <v>41330</v>
          </cell>
        </row>
        <row r="60">
          <cell r="D60">
            <v>456</v>
          </cell>
          <cell r="F60">
            <v>1788380</v>
          </cell>
          <cell r="G60">
            <v>1584275</v>
          </cell>
          <cell r="H60">
            <v>1171022</v>
          </cell>
          <cell r="I60">
            <v>563991</v>
          </cell>
          <cell r="J60">
            <v>1034183</v>
          </cell>
          <cell r="K60">
            <v>713165</v>
          </cell>
          <cell r="L60">
            <v>304749</v>
          </cell>
          <cell r="M60">
            <v>265774</v>
          </cell>
          <cell r="N60">
            <v>140130</v>
          </cell>
          <cell r="O60">
            <v>243688</v>
          </cell>
          <cell r="P60">
            <v>371044</v>
          </cell>
          <cell r="Q60">
            <v>957078</v>
          </cell>
        </row>
        <row r="61">
          <cell r="D61">
            <v>456</v>
          </cell>
          <cell r="H61">
            <v>1500</v>
          </cell>
          <cell r="I61">
            <v>1500</v>
          </cell>
          <cell r="J61">
            <v>1500</v>
          </cell>
          <cell r="K61">
            <v>1500</v>
          </cell>
          <cell r="L61">
            <v>1500</v>
          </cell>
          <cell r="M61">
            <v>1500</v>
          </cell>
          <cell r="N61">
            <v>1500</v>
          </cell>
          <cell r="O61">
            <v>1500</v>
          </cell>
          <cell r="P61">
            <v>1500</v>
          </cell>
          <cell r="Q61">
            <v>1500</v>
          </cell>
        </row>
        <row r="62">
          <cell r="D62">
            <v>456</v>
          </cell>
          <cell r="F62">
            <v>13</v>
          </cell>
          <cell r="G62">
            <v>13</v>
          </cell>
          <cell r="H62">
            <v>13</v>
          </cell>
          <cell r="I62">
            <v>13</v>
          </cell>
          <cell r="J62">
            <v>13</v>
          </cell>
          <cell r="K62">
            <v>13</v>
          </cell>
          <cell r="L62">
            <v>13</v>
          </cell>
          <cell r="M62">
            <v>13</v>
          </cell>
          <cell r="N62">
            <v>13</v>
          </cell>
        </row>
        <row r="63">
          <cell r="D63">
            <v>456</v>
          </cell>
          <cell r="I63">
            <v>4832</v>
          </cell>
          <cell r="J63">
            <v>368</v>
          </cell>
          <cell r="M63">
            <v>0</v>
          </cell>
        </row>
        <row r="64">
          <cell r="D64">
            <v>456</v>
          </cell>
          <cell r="F64">
            <v>66474</v>
          </cell>
          <cell r="G64">
            <v>51620</v>
          </cell>
          <cell r="H64">
            <v>22956</v>
          </cell>
          <cell r="I64">
            <v>-3464</v>
          </cell>
          <cell r="J64">
            <v>19894</v>
          </cell>
          <cell r="K64">
            <v>63523</v>
          </cell>
          <cell r="L64">
            <v>65650</v>
          </cell>
          <cell r="M64">
            <v>87668</v>
          </cell>
          <cell r="N64">
            <v>54709</v>
          </cell>
          <cell r="O64">
            <v>40467</v>
          </cell>
          <cell r="P64">
            <v>27157</v>
          </cell>
          <cell r="Q64">
            <v>5549</v>
          </cell>
        </row>
        <row r="65">
          <cell r="D65">
            <v>456</v>
          </cell>
          <cell r="F65">
            <v>2160</v>
          </cell>
          <cell r="G65">
            <v>2446</v>
          </cell>
          <cell r="H65">
            <v>2163</v>
          </cell>
          <cell r="I65">
            <v>2026</v>
          </cell>
          <cell r="J65">
            <v>1793</v>
          </cell>
          <cell r="K65">
            <v>1690</v>
          </cell>
          <cell r="L65">
            <v>2002</v>
          </cell>
          <cell r="M65">
            <v>1907</v>
          </cell>
          <cell r="N65">
            <v>2035</v>
          </cell>
          <cell r="O65">
            <v>1751</v>
          </cell>
          <cell r="P65">
            <v>1494</v>
          </cell>
          <cell r="Q65">
            <v>1547</v>
          </cell>
        </row>
        <row r="66">
          <cell r="D66">
            <v>456</v>
          </cell>
          <cell r="F66">
            <v>4746</v>
          </cell>
          <cell r="G66">
            <v>5337</v>
          </cell>
          <cell r="H66">
            <v>2162</v>
          </cell>
          <cell r="I66">
            <v>2143</v>
          </cell>
          <cell r="J66">
            <v>1862</v>
          </cell>
          <cell r="K66">
            <v>-4576</v>
          </cell>
          <cell r="L66">
            <v>1118</v>
          </cell>
          <cell r="M66">
            <v>1099</v>
          </cell>
          <cell r="N66">
            <v>1395</v>
          </cell>
          <cell r="O66">
            <v>1169</v>
          </cell>
          <cell r="P66">
            <v>1072</v>
          </cell>
          <cell r="Q66">
            <v>1064</v>
          </cell>
        </row>
        <row r="67">
          <cell r="D67">
            <v>495</v>
          </cell>
          <cell r="F67">
            <v>1500</v>
          </cell>
          <cell r="G67">
            <v>1500</v>
          </cell>
        </row>
        <row r="68">
          <cell r="D68">
            <v>500</v>
          </cell>
          <cell r="F68">
            <v>145142</v>
          </cell>
          <cell r="G68">
            <v>130427</v>
          </cell>
          <cell r="H68">
            <v>124969</v>
          </cell>
          <cell r="I68">
            <v>124083</v>
          </cell>
          <cell r="J68">
            <v>128779</v>
          </cell>
          <cell r="K68">
            <v>139740</v>
          </cell>
          <cell r="L68">
            <v>142853</v>
          </cell>
          <cell r="M68">
            <v>141358</v>
          </cell>
          <cell r="N68">
            <v>132691</v>
          </cell>
          <cell r="O68">
            <v>171354</v>
          </cell>
          <cell r="P68">
            <v>180972</v>
          </cell>
          <cell r="Q68">
            <v>194991</v>
          </cell>
        </row>
        <row r="69">
          <cell r="D69">
            <v>501</v>
          </cell>
          <cell r="F69">
            <v>11828295</v>
          </cell>
          <cell r="G69">
            <v>10120626</v>
          </cell>
          <cell r="H69">
            <v>10901401</v>
          </cell>
          <cell r="I69">
            <v>8757240</v>
          </cell>
          <cell r="J69">
            <v>5157653</v>
          </cell>
          <cell r="K69">
            <v>8148642</v>
          </cell>
          <cell r="L69">
            <v>9611805</v>
          </cell>
          <cell r="M69">
            <v>8579492</v>
          </cell>
          <cell r="N69">
            <v>8533609</v>
          </cell>
          <cell r="O69">
            <v>9253831</v>
          </cell>
          <cell r="P69">
            <v>8483634</v>
          </cell>
          <cell r="Q69">
            <v>6850350</v>
          </cell>
        </row>
        <row r="70">
          <cell r="D70">
            <v>501</v>
          </cell>
          <cell r="F70">
            <v>102909</v>
          </cell>
          <cell r="G70">
            <v>123576</v>
          </cell>
          <cell r="H70">
            <v>134489</v>
          </cell>
          <cell r="I70">
            <v>116057</v>
          </cell>
          <cell r="J70">
            <v>113689</v>
          </cell>
          <cell r="K70">
            <v>125535</v>
          </cell>
          <cell r="L70">
            <v>167684</v>
          </cell>
          <cell r="M70">
            <v>158789</v>
          </cell>
          <cell r="N70">
            <v>135042</v>
          </cell>
          <cell r="O70">
            <v>128142</v>
          </cell>
          <cell r="P70">
            <v>125916</v>
          </cell>
          <cell r="Q70">
            <v>260231</v>
          </cell>
        </row>
        <row r="71">
          <cell r="D71">
            <v>501</v>
          </cell>
          <cell r="F71">
            <v>8752</v>
          </cell>
          <cell r="G71">
            <v>7381</v>
          </cell>
          <cell r="H71">
            <v>8350</v>
          </cell>
          <cell r="I71">
            <v>9756</v>
          </cell>
          <cell r="J71">
            <v>7331</v>
          </cell>
          <cell r="K71">
            <v>5278</v>
          </cell>
          <cell r="L71">
            <v>7501</v>
          </cell>
          <cell r="M71">
            <v>5415</v>
          </cell>
          <cell r="N71">
            <v>5885</v>
          </cell>
          <cell r="O71">
            <v>5972</v>
          </cell>
          <cell r="P71">
            <v>4968</v>
          </cell>
          <cell r="Q71">
            <v>7784</v>
          </cell>
        </row>
        <row r="72">
          <cell r="D72">
            <v>501</v>
          </cell>
          <cell r="G72">
            <v>-4621</v>
          </cell>
          <cell r="I72">
            <v>-447</v>
          </cell>
          <cell r="K72">
            <v>-4270</v>
          </cell>
          <cell r="L72">
            <v>-17450</v>
          </cell>
          <cell r="M72">
            <v>-20726</v>
          </cell>
          <cell r="N72">
            <v>-17382</v>
          </cell>
          <cell r="O72">
            <v>-18096</v>
          </cell>
        </row>
        <row r="73">
          <cell r="D73">
            <v>501</v>
          </cell>
          <cell r="F73">
            <v>67598</v>
          </cell>
          <cell r="G73">
            <v>27520</v>
          </cell>
          <cell r="H73">
            <v>62285</v>
          </cell>
          <cell r="I73">
            <v>28079</v>
          </cell>
          <cell r="J73">
            <v>45476</v>
          </cell>
          <cell r="K73">
            <v>28876</v>
          </cell>
          <cell r="L73">
            <v>53667</v>
          </cell>
          <cell r="M73">
            <v>45379</v>
          </cell>
          <cell r="N73">
            <v>43454</v>
          </cell>
          <cell r="O73">
            <v>49559</v>
          </cell>
          <cell r="P73">
            <v>35185</v>
          </cell>
          <cell r="Q73">
            <v>44906</v>
          </cell>
        </row>
        <row r="74">
          <cell r="D74">
            <v>501</v>
          </cell>
          <cell r="P74">
            <v>123</v>
          </cell>
          <cell r="Q74">
            <v>-123</v>
          </cell>
        </row>
        <row r="75">
          <cell r="D75">
            <v>501</v>
          </cell>
          <cell r="F75">
            <v>64364</v>
          </cell>
          <cell r="G75">
            <v>7454</v>
          </cell>
          <cell r="H75">
            <v>17231</v>
          </cell>
          <cell r="I75">
            <v>76248</v>
          </cell>
          <cell r="J75">
            <v>591335</v>
          </cell>
          <cell r="K75">
            <v>-45817</v>
          </cell>
          <cell r="L75">
            <v>101246</v>
          </cell>
          <cell r="M75">
            <v>113390</v>
          </cell>
          <cell r="N75">
            <v>36496</v>
          </cell>
          <cell r="O75">
            <v>81241</v>
          </cell>
          <cell r="P75">
            <v>97013</v>
          </cell>
          <cell r="Q75">
            <v>186603</v>
          </cell>
        </row>
        <row r="76">
          <cell r="D76">
            <v>501</v>
          </cell>
          <cell r="F76">
            <v>11</v>
          </cell>
          <cell r="I76">
            <v>12</v>
          </cell>
          <cell r="M76">
            <v>410</v>
          </cell>
          <cell r="N76">
            <v>1111</v>
          </cell>
          <cell r="O76">
            <v>19</v>
          </cell>
          <cell r="P76">
            <v>109</v>
          </cell>
          <cell r="Q76">
            <v>61</v>
          </cell>
        </row>
        <row r="77">
          <cell r="D77">
            <v>501</v>
          </cell>
          <cell r="M77">
            <v>161</v>
          </cell>
        </row>
        <row r="78">
          <cell r="D78">
            <v>501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D79">
            <v>502</v>
          </cell>
          <cell r="F79">
            <v>568516</v>
          </cell>
          <cell r="G79">
            <v>569609</v>
          </cell>
          <cell r="H79">
            <v>686786</v>
          </cell>
          <cell r="I79">
            <v>486510</v>
          </cell>
          <cell r="J79">
            <v>210694</v>
          </cell>
          <cell r="K79">
            <v>510591</v>
          </cell>
          <cell r="L79">
            <v>649314</v>
          </cell>
          <cell r="M79">
            <v>692437</v>
          </cell>
          <cell r="N79">
            <v>586632</v>
          </cell>
          <cell r="O79">
            <v>739160</v>
          </cell>
          <cell r="P79">
            <v>557838</v>
          </cell>
          <cell r="Q79">
            <v>492305</v>
          </cell>
        </row>
        <row r="80">
          <cell r="D80">
            <v>502</v>
          </cell>
          <cell r="F80">
            <v>227580</v>
          </cell>
          <cell r="G80">
            <v>255039</v>
          </cell>
          <cell r="H80">
            <v>244306</v>
          </cell>
          <cell r="I80">
            <v>237332</v>
          </cell>
          <cell r="J80">
            <v>203203</v>
          </cell>
          <cell r="K80">
            <v>418519</v>
          </cell>
          <cell r="L80">
            <v>273265</v>
          </cell>
          <cell r="M80">
            <v>338761</v>
          </cell>
          <cell r="N80">
            <v>268450</v>
          </cell>
          <cell r="O80">
            <v>407273</v>
          </cell>
          <cell r="P80">
            <v>327676</v>
          </cell>
          <cell r="Q80">
            <v>175539</v>
          </cell>
        </row>
        <row r="81">
          <cell r="D81">
            <v>505</v>
          </cell>
          <cell r="F81">
            <v>106240</v>
          </cell>
          <cell r="G81">
            <v>56367</v>
          </cell>
          <cell r="H81">
            <v>55915</v>
          </cell>
          <cell r="I81">
            <v>51388</v>
          </cell>
          <cell r="J81">
            <v>66778</v>
          </cell>
          <cell r="K81">
            <v>72272</v>
          </cell>
          <cell r="L81">
            <v>96822</v>
          </cell>
          <cell r="M81">
            <v>60404</v>
          </cell>
          <cell r="N81">
            <v>70724</v>
          </cell>
          <cell r="O81">
            <v>61287</v>
          </cell>
          <cell r="P81">
            <v>59837</v>
          </cell>
          <cell r="Q81">
            <v>115916</v>
          </cell>
        </row>
        <row r="82">
          <cell r="D82">
            <v>506</v>
          </cell>
          <cell r="F82">
            <v>106656</v>
          </cell>
          <cell r="G82">
            <v>120656</v>
          </cell>
          <cell r="H82">
            <v>193454</v>
          </cell>
          <cell r="I82">
            <v>107071</v>
          </cell>
          <cell r="J82">
            <v>78091</v>
          </cell>
          <cell r="K82">
            <v>94799</v>
          </cell>
          <cell r="L82">
            <v>103066</v>
          </cell>
          <cell r="M82">
            <v>99708</v>
          </cell>
          <cell r="N82">
            <v>97768</v>
          </cell>
          <cell r="O82">
            <v>108675</v>
          </cell>
          <cell r="P82">
            <v>86891</v>
          </cell>
          <cell r="Q82">
            <v>98259</v>
          </cell>
        </row>
        <row r="83">
          <cell r="D83">
            <v>507</v>
          </cell>
          <cell r="F83">
            <v>37077</v>
          </cell>
          <cell r="G83">
            <v>37077</v>
          </cell>
          <cell r="H83">
            <v>37077</v>
          </cell>
          <cell r="I83">
            <v>37077</v>
          </cell>
          <cell r="J83">
            <v>37077</v>
          </cell>
          <cell r="K83">
            <v>37077</v>
          </cell>
          <cell r="L83">
            <v>37077</v>
          </cell>
          <cell r="M83">
            <v>37077</v>
          </cell>
          <cell r="N83">
            <v>37077</v>
          </cell>
          <cell r="O83">
            <v>37077</v>
          </cell>
          <cell r="P83">
            <v>37077</v>
          </cell>
          <cell r="Q83">
            <v>37077</v>
          </cell>
        </row>
        <row r="84">
          <cell r="D84">
            <v>509</v>
          </cell>
          <cell r="F84">
            <v>172941</v>
          </cell>
          <cell r="G84">
            <v>162266</v>
          </cell>
          <cell r="H84">
            <v>195207</v>
          </cell>
          <cell r="I84">
            <v>181972</v>
          </cell>
          <cell r="J84">
            <v>155925</v>
          </cell>
          <cell r="K84">
            <v>175483</v>
          </cell>
          <cell r="L84">
            <v>154753</v>
          </cell>
          <cell r="M84">
            <v>153221</v>
          </cell>
          <cell r="N84">
            <v>167372</v>
          </cell>
          <cell r="O84">
            <v>148900</v>
          </cell>
          <cell r="P84">
            <v>129570</v>
          </cell>
          <cell r="Q84">
            <v>121322</v>
          </cell>
        </row>
        <row r="85">
          <cell r="D85">
            <v>509</v>
          </cell>
          <cell r="H85">
            <v>-55</v>
          </cell>
          <cell r="I85">
            <v>0</v>
          </cell>
          <cell r="J85">
            <v>10906</v>
          </cell>
          <cell r="K85">
            <v>14759</v>
          </cell>
          <cell r="L85">
            <v>12860</v>
          </cell>
          <cell r="M85">
            <v>11720</v>
          </cell>
          <cell r="N85">
            <v>18289</v>
          </cell>
          <cell r="O85">
            <v>-3798</v>
          </cell>
          <cell r="P85">
            <v>0</v>
          </cell>
          <cell r="Q85">
            <v>0</v>
          </cell>
        </row>
        <row r="86">
          <cell r="D86">
            <v>510</v>
          </cell>
          <cell r="F86">
            <v>132755</v>
          </cell>
          <cell r="G86">
            <v>135419</v>
          </cell>
          <cell r="H86">
            <v>144891</v>
          </cell>
          <cell r="I86">
            <v>121244</v>
          </cell>
          <cell r="J86">
            <v>185742</v>
          </cell>
          <cell r="K86">
            <v>151252</v>
          </cell>
          <cell r="L86">
            <v>152187</v>
          </cell>
          <cell r="M86">
            <v>124931</v>
          </cell>
          <cell r="N86">
            <v>141966</v>
          </cell>
          <cell r="O86">
            <v>151548</v>
          </cell>
          <cell r="P86">
            <v>148221</v>
          </cell>
          <cell r="Q86">
            <v>136550</v>
          </cell>
        </row>
        <row r="87">
          <cell r="D87">
            <v>511</v>
          </cell>
          <cell r="F87">
            <v>114799</v>
          </cell>
          <cell r="G87">
            <v>145238</v>
          </cell>
          <cell r="H87">
            <v>244262</v>
          </cell>
          <cell r="I87">
            <v>249697</v>
          </cell>
          <cell r="J87">
            <v>336842</v>
          </cell>
          <cell r="K87">
            <v>380766</v>
          </cell>
          <cell r="L87">
            <v>143542</v>
          </cell>
          <cell r="M87">
            <v>193828</v>
          </cell>
          <cell r="N87">
            <v>126307</v>
          </cell>
          <cell r="O87">
            <v>132893</v>
          </cell>
          <cell r="P87">
            <v>201263</v>
          </cell>
          <cell r="Q87">
            <v>294386</v>
          </cell>
        </row>
        <row r="88">
          <cell r="D88">
            <v>512</v>
          </cell>
          <cell r="F88">
            <v>502471</v>
          </cell>
          <cell r="G88">
            <v>445100</v>
          </cell>
          <cell r="H88">
            <v>491497</v>
          </cell>
          <cell r="I88">
            <v>891488</v>
          </cell>
          <cell r="J88">
            <v>1824358</v>
          </cell>
          <cell r="K88">
            <v>1358062</v>
          </cell>
          <cell r="L88">
            <v>447931</v>
          </cell>
          <cell r="M88">
            <v>722583</v>
          </cell>
          <cell r="N88">
            <v>679489</v>
          </cell>
          <cell r="O88">
            <v>592531</v>
          </cell>
          <cell r="P88">
            <v>468607</v>
          </cell>
          <cell r="Q88">
            <v>702143</v>
          </cell>
        </row>
        <row r="89">
          <cell r="D89">
            <v>513</v>
          </cell>
          <cell r="F89">
            <v>78629</v>
          </cell>
          <cell r="G89">
            <v>63650</v>
          </cell>
          <cell r="H89">
            <v>78067</v>
          </cell>
          <cell r="I89">
            <v>88755</v>
          </cell>
          <cell r="J89">
            <v>848529</v>
          </cell>
          <cell r="K89">
            <v>337771</v>
          </cell>
          <cell r="L89">
            <v>200018</v>
          </cell>
          <cell r="M89">
            <v>160640</v>
          </cell>
          <cell r="N89">
            <v>33852</v>
          </cell>
          <cell r="O89">
            <v>212066</v>
          </cell>
          <cell r="P89">
            <v>76468</v>
          </cell>
          <cell r="Q89">
            <v>137707</v>
          </cell>
        </row>
        <row r="90">
          <cell r="D90">
            <v>514</v>
          </cell>
          <cell r="F90">
            <v>53244</v>
          </cell>
          <cell r="G90">
            <v>67688</v>
          </cell>
          <cell r="H90">
            <v>87286</v>
          </cell>
          <cell r="I90">
            <v>89575</v>
          </cell>
          <cell r="J90">
            <v>79720</v>
          </cell>
          <cell r="K90">
            <v>166309</v>
          </cell>
          <cell r="L90">
            <v>89246</v>
          </cell>
          <cell r="M90">
            <v>88362</v>
          </cell>
          <cell r="N90">
            <v>66059</v>
          </cell>
          <cell r="O90">
            <v>83924</v>
          </cell>
          <cell r="P90">
            <v>310797</v>
          </cell>
          <cell r="Q90">
            <v>117231</v>
          </cell>
        </row>
        <row r="91">
          <cell r="D91">
            <v>546</v>
          </cell>
          <cell r="F91">
            <v>48772</v>
          </cell>
          <cell r="G91">
            <v>42746</v>
          </cell>
          <cell r="H91">
            <v>39244</v>
          </cell>
          <cell r="I91">
            <v>30608</v>
          </cell>
          <cell r="J91">
            <v>37526</v>
          </cell>
          <cell r="K91">
            <v>35256</v>
          </cell>
          <cell r="L91">
            <v>38932</v>
          </cell>
          <cell r="M91">
            <v>34804</v>
          </cell>
          <cell r="N91">
            <v>28998</v>
          </cell>
          <cell r="O91">
            <v>38688</v>
          </cell>
          <cell r="P91">
            <v>28039</v>
          </cell>
          <cell r="Q91">
            <v>33995</v>
          </cell>
        </row>
        <row r="92">
          <cell r="D92">
            <v>547</v>
          </cell>
          <cell r="F92">
            <v>1081448</v>
          </cell>
          <cell r="G92">
            <v>1074229</v>
          </cell>
          <cell r="H92">
            <v>897897</v>
          </cell>
          <cell r="I92">
            <v>190893</v>
          </cell>
          <cell r="J92">
            <v>767783</v>
          </cell>
          <cell r="K92">
            <v>544672</v>
          </cell>
          <cell r="L92">
            <v>113384</v>
          </cell>
          <cell r="M92">
            <v>292986</v>
          </cell>
          <cell r="N92">
            <v>62644</v>
          </cell>
          <cell r="O92">
            <v>227613</v>
          </cell>
          <cell r="P92">
            <v>88709</v>
          </cell>
          <cell r="Q92">
            <v>730084</v>
          </cell>
        </row>
        <row r="93">
          <cell r="D93">
            <v>547</v>
          </cell>
          <cell r="F93">
            <v>260</v>
          </cell>
          <cell r="G93">
            <v>95477</v>
          </cell>
          <cell r="H93">
            <v>22</v>
          </cell>
          <cell r="I93">
            <v>22</v>
          </cell>
          <cell r="J93">
            <v>64</v>
          </cell>
          <cell r="K93">
            <v>70</v>
          </cell>
          <cell r="L93">
            <v>48</v>
          </cell>
          <cell r="M93">
            <v>95</v>
          </cell>
          <cell r="N93">
            <v>98</v>
          </cell>
          <cell r="O93">
            <v>120330</v>
          </cell>
          <cell r="P93">
            <v>13</v>
          </cell>
          <cell r="Q93">
            <v>85902</v>
          </cell>
        </row>
        <row r="94">
          <cell r="D94">
            <v>548</v>
          </cell>
          <cell r="F94">
            <v>-30122</v>
          </cell>
          <cell r="G94">
            <v>2299</v>
          </cell>
          <cell r="H94">
            <v>29401</v>
          </cell>
          <cell r="I94">
            <v>16705</v>
          </cell>
          <cell r="J94">
            <v>8399</v>
          </cell>
          <cell r="K94">
            <v>-18410</v>
          </cell>
          <cell r="L94">
            <v>-24334</v>
          </cell>
          <cell r="M94">
            <v>6382</v>
          </cell>
          <cell r="N94">
            <v>32862</v>
          </cell>
          <cell r="O94">
            <v>17350</v>
          </cell>
          <cell r="P94">
            <v>9426</v>
          </cell>
          <cell r="Q94">
            <v>-56042</v>
          </cell>
        </row>
        <row r="95">
          <cell r="D95">
            <v>548</v>
          </cell>
          <cell r="F95">
            <v>70881</v>
          </cell>
          <cell r="G95">
            <v>34640</v>
          </cell>
          <cell r="H95">
            <v>38670</v>
          </cell>
          <cell r="I95">
            <v>27647</v>
          </cell>
          <cell r="J95">
            <v>26479</v>
          </cell>
          <cell r="K95">
            <v>26335</v>
          </cell>
          <cell r="L95">
            <v>40462</v>
          </cell>
          <cell r="M95">
            <v>24696</v>
          </cell>
          <cell r="N95">
            <v>18814</v>
          </cell>
          <cell r="O95">
            <v>21489</v>
          </cell>
          <cell r="P95">
            <v>25159</v>
          </cell>
          <cell r="Q95">
            <v>41042</v>
          </cell>
        </row>
        <row r="96">
          <cell r="D96">
            <v>549</v>
          </cell>
          <cell r="F96">
            <v>36844</v>
          </cell>
          <cell r="G96">
            <v>32907</v>
          </cell>
          <cell r="H96">
            <v>34950</v>
          </cell>
          <cell r="I96">
            <v>50910</v>
          </cell>
          <cell r="J96">
            <v>42903</v>
          </cell>
          <cell r="K96">
            <v>48578</v>
          </cell>
          <cell r="L96">
            <v>68719</v>
          </cell>
          <cell r="M96">
            <v>71045</v>
          </cell>
          <cell r="N96">
            <v>47437</v>
          </cell>
          <cell r="O96">
            <v>70096</v>
          </cell>
          <cell r="P96">
            <v>89436</v>
          </cell>
          <cell r="Q96">
            <v>48574</v>
          </cell>
        </row>
        <row r="97">
          <cell r="D97">
            <v>551</v>
          </cell>
          <cell r="F97">
            <v>-2411</v>
          </cell>
          <cell r="G97">
            <v>576</v>
          </cell>
          <cell r="H97">
            <v>443</v>
          </cell>
          <cell r="I97">
            <v>2539</v>
          </cell>
          <cell r="J97">
            <v>7136</v>
          </cell>
          <cell r="K97">
            <v>-1270</v>
          </cell>
          <cell r="L97">
            <v>4075</v>
          </cell>
          <cell r="M97">
            <v>10283</v>
          </cell>
          <cell r="N97">
            <v>7195</v>
          </cell>
          <cell r="O97">
            <v>11440</v>
          </cell>
          <cell r="P97">
            <v>5559</v>
          </cell>
          <cell r="Q97">
            <v>3414</v>
          </cell>
        </row>
        <row r="98">
          <cell r="D98">
            <v>552</v>
          </cell>
          <cell r="F98">
            <v>1091</v>
          </cell>
          <cell r="G98">
            <v>2499</v>
          </cell>
          <cell r="H98">
            <v>11432</v>
          </cell>
          <cell r="I98">
            <v>11780</v>
          </cell>
          <cell r="J98">
            <v>5192</v>
          </cell>
          <cell r="K98">
            <v>29484</v>
          </cell>
          <cell r="L98">
            <v>19515</v>
          </cell>
          <cell r="M98">
            <v>27422</v>
          </cell>
          <cell r="N98">
            <v>13281</v>
          </cell>
          <cell r="O98">
            <v>26889</v>
          </cell>
          <cell r="P98">
            <v>17444</v>
          </cell>
          <cell r="Q98">
            <v>57988</v>
          </cell>
        </row>
        <row r="99">
          <cell r="D99">
            <v>553</v>
          </cell>
          <cell r="F99">
            <v>-215323</v>
          </cell>
          <cell r="G99">
            <v>371410</v>
          </cell>
          <cell r="H99">
            <v>522007</v>
          </cell>
          <cell r="I99">
            <v>74672</v>
          </cell>
          <cell r="J99">
            <v>86902</v>
          </cell>
          <cell r="K99">
            <v>7111</v>
          </cell>
          <cell r="L99">
            <v>48341</v>
          </cell>
          <cell r="M99">
            <v>1341099</v>
          </cell>
          <cell r="N99">
            <v>1536819</v>
          </cell>
          <cell r="O99">
            <v>173785</v>
          </cell>
          <cell r="P99">
            <v>109409</v>
          </cell>
          <cell r="Q99">
            <v>-803520</v>
          </cell>
        </row>
        <row r="100">
          <cell r="D100">
            <v>554</v>
          </cell>
          <cell r="F100">
            <v>6206</v>
          </cell>
          <cell r="G100">
            <v>25161</v>
          </cell>
          <cell r="H100">
            <v>55307</v>
          </cell>
          <cell r="I100">
            <v>-11255</v>
          </cell>
          <cell r="J100">
            <v>43052</v>
          </cell>
          <cell r="K100">
            <v>11948</v>
          </cell>
          <cell r="L100">
            <v>6594</v>
          </cell>
          <cell r="M100">
            <v>13818</v>
          </cell>
          <cell r="N100">
            <v>4304</v>
          </cell>
          <cell r="O100">
            <v>30588</v>
          </cell>
          <cell r="P100">
            <v>8447</v>
          </cell>
          <cell r="Q100">
            <v>41167</v>
          </cell>
        </row>
        <row r="101">
          <cell r="D101">
            <v>555</v>
          </cell>
          <cell r="G101">
            <v>8390</v>
          </cell>
          <cell r="H101">
            <v>-217228</v>
          </cell>
          <cell r="J101">
            <v>-8390</v>
          </cell>
          <cell r="K101">
            <v>-1442</v>
          </cell>
          <cell r="N101">
            <v>-62050</v>
          </cell>
          <cell r="Q101">
            <v>10497</v>
          </cell>
        </row>
        <row r="102">
          <cell r="D102">
            <v>555</v>
          </cell>
          <cell r="F102">
            <v>972540</v>
          </cell>
          <cell r="G102">
            <v>167900</v>
          </cell>
          <cell r="H102">
            <v>1172132</v>
          </cell>
          <cell r="I102">
            <v>1287677</v>
          </cell>
          <cell r="J102">
            <v>5356131</v>
          </cell>
          <cell r="K102">
            <v>4157954</v>
          </cell>
          <cell r="L102">
            <v>1010625</v>
          </cell>
          <cell r="M102">
            <v>2324116</v>
          </cell>
          <cell r="N102">
            <v>1475613</v>
          </cell>
          <cell r="O102">
            <v>106635</v>
          </cell>
          <cell r="P102">
            <v>342631</v>
          </cell>
          <cell r="Q102">
            <v>3983710</v>
          </cell>
        </row>
        <row r="103">
          <cell r="D103">
            <v>557</v>
          </cell>
          <cell r="F103">
            <v>18830</v>
          </cell>
          <cell r="G103">
            <v>52547</v>
          </cell>
          <cell r="H103">
            <v>4703</v>
          </cell>
          <cell r="I103">
            <v>-53787</v>
          </cell>
          <cell r="J103">
            <v>4140</v>
          </cell>
          <cell r="K103">
            <v>14086</v>
          </cell>
          <cell r="L103">
            <v>22220</v>
          </cell>
          <cell r="M103">
            <v>40220</v>
          </cell>
          <cell r="N103">
            <v>9176</v>
          </cell>
          <cell r="O103">
            <v>-2864</v>
          </cell>
          <cell r="P103">
            <v>6872</v>
          </cell>
          <cell r="Q103">
            <v>5390</v>
          </cell>
        </row>
        <row r="104">
          <cell r="D104">
            <v>557</v>
          </cell>
          <cell r="F104">
            <v>3002</v>
          </cell>
          <cell r="G104">
            <v>2998</v>
          </cell>
          <cell r="H104">
            <v>2760</v>
          </cell>
          <cell r="I104">
            <v>4434</v>
          </cell>
          <cell r="J104">
            <v>11680</v>
          </cell>
          <cell r="K104">
            <v>13881</v>
          </cell>
          <cell r="L104">
            <v>2708</v>
          </cell>
          <cell r="M104">
            <v>9992</v>
          </cell>
          <cell r="N104">
            <v>2972</v>
          </cell>
          <cell r="O104">
            <v>3011</v>
          </cell>
          <cell r="P104">
            <v>37</v>
          </cell>
          <cell r="Q104">
            <v>6027</v>
          </cell>
        </row>
        <row r="105">
          <cell r="D105">
            <v>557</v>
          </cell>
          <cell r="I105">
            <v>4000</v>
          </cell>
        </row>
        <row r="106">
          <cell r="D106">
            <v>557</v>
          </cell>
          <cell r="F106">
            <v>889739</v>
          </cell>
          <cell r="G106">
            <v>-2356468</v>
          </cell>
          <cell r="H106">
            <v>-811178</v>
          </cell>
          <cell r="I106">
            <v>1099808</v>
          </cell>
          <cell r="J106">
            <v>-1951096</v>
          </cell>
          <cell r="K106">
            <v>725429</v>
          </cell>
          <cell r="L106">
            <v>6654863</v>
          </cell>
          <cell r="M106">
            <v>4356315</v>
          </cell>
          <cell r="N106">
            <v>-1098020</v>
          </cell>
          <cell r="O106">
            <v>1248317</v>
          </cell>
          <cell r="P106">
            <v>91804</v>
          </cell>
          <cell r="Q106">
            <v>824948</v>
          </cell>
        </row>
        <row r="107">
          <cell r="D107">
            <v>560</v>
          </cell>
          <cell r="F107">
            <v>457</v>
          </cell>
          <cell r="G107">
            <v>30935</v>
          </cell>
          <cell r="H107">
            <v>397</v>
          </cell>
          <cell r="I107">
            <v>618</v>
          </cell>
          <cell r="J107">
            <v>615</v>
          </cell>
          <cell r="K107">
            <v>224</v>
          </cell>
          <cell r="L107">
            <v>432</v>
          </cell>
          <cell r="M107">
            <v>533</v>
          </cell>
          <cell r="N107">
            <v>387</v>
          </cell>
          <cell r="O107">
            <v>616</v>
          </cell>
          <cell r="P107">
            <v>622</v>
          </cell>
          <cell r="Q107">
            <v>516</v>
          </cell>
        </row>
        <row r="108">
          <cell r="D108">
            <v>561</v>
          </cell>
          <cell r="F108">
            <v>23</v>
          </cell>
          <cell r="G108">
            <v>427</v>
          </cell>
          <cell r="H108">
            <v>97</v>
          </cell>
          <cell r="I108">
            <v>611</v>
          </cell>
          <cell r="J108">
            <v>5967</v>
          </cell>
          <cell r="K108">
            <v>19607</v>
          </cell>
          <cell r="L108">
            <v>4890</v>
          </cell>
          <cell r="M108">
            <v>5434</v>
          </cell>
          <cell r="N108">
            <v>5744</v>
          </cell>
          <cell r="O108">
            <v>7174</v>
          </cell>
          <cell r="P108">
            <v>5915</v>
          </cell>
          <cell r="Q108">
            <v>11796</v>
          </cell>
        </row>
        <row r="109">
          <cell r="D109">
            <v>561</v>
          </cell>
          <cell r="F109">
            <v>336</v>
          </cell>
          <cell r="G109">
            <v>697</v>
          </cell>
          <cell r="H109">
            <v>18803</v>
          </cell>
          <cell r="I109">
            <v>835</v>
          </cell>
          <cell r="J109">
            <v>20062</v>
          </cell>
          <cell r="K109">
            <v>26278</v>
          </cell>
          <cell r="L109">
            <v>4624</v>
          </cell>
          <cell r="M109">
            <v>4324</v>
          </cell>
          <cell r="N109">
            <v>23926</v>
          </cell>
          <cell r="O109">
            <v>5214</v>
          </cell>
          <cell r="P109">
            <v>344068</v>
          </cell>
          <cell r="Q109">
            <v>16027</v>
          </cell>
        </row>
        <row r="110">
          <cell r="D110">
            <v>561</v>
          </cell>
          <cell r="F110">
            <v>5</v>
          </cell>
          <cell r="G110">
            <v>949</v>
          </cell>
          <cell r="H110">
            <v>1447</v>
          </cell>
          <cell r="I110">
            <v>112</v>
          </cell>
          <cell r="J110">
            <v>2864</v>
          </cell>
          <cell r="K110">
            <v>1173</v>
          </cell>
          <cell r="L110">
            <v>658</v>
          </cell>
          <cell r="M110">
            <v>97992</v>
          </cell>
          <cell r="N110">
            <v>754</v>
          </cell>
          <cell r="O110">
            <v>736</v>
          </cell>
          <cell r="P110">
            <v>726</v>
          </cell>
          <cell r="Q110">
            <v>2276</v>
          </cell>
        </row>
        <row r="111">
          <cell r="D111">
            <v>561</v>
          </cell>
          <cell r="F111">
            <v>100140</v>
          </cell>
          <cell r="G111">
            <v>55325</v>
          </cell>
          <cell r="H111">
            <v>61064</v>
          </cell>
          <cell r="I111">
            <v>48499</v>
          </cell>
          <cell r="J111">
            <v>70039</v>
          </cell>
          <cell r="K111">
            <v>67000</v>
          </cell>
          <cell r="L111">
            <v>24657</v>
          </cell>
          <cell r="M111">
            <v>47888</v>
          </cell>
          <cell r="N111">
            <v>64318</v>
          </cell>
          <cell r="O111">
            <v>46198</v>
          </cell>
          <cell r="P111">
            <v>74737</v>
          </cell>
          <cell r="Q111">
            <v>57626</v>
          </cell>
        </row>
        <row r="112">
          <cell r="D112">
            <v>561</v>
          </cell>
          <cell r="F112">
            <v>6299</v>
          </cell>
          <cell r="G112">
            <v>3337</v>
          </cell>
          <cell r="H112">
            <v>3698</v>
          </cell>
          <cell r="I112">
            <v>2824</v>
          </cell>
          <cell r="J112">
            <v>4613</v>
          </cell>
          <cell r="K112">
            <v>4323</v>
          </cell>
          <cell r="L112">
            <v>1075</v>
          </cell>
          <cell r="M112">
            <v>2726</v>
          </cell>
          <cell r="N112">
            <v>3984</v>
          </cell>
          <cell r="O112">
            <v>2627</v>
          </cell>
          <cell r="P112">
            <v>4700</v>
          </cell>
          <cell r="Q112">
            <v>3493</v>
          </cell>
        </row>
        <row r="113">
          <cell r="D113">
            <v>562</v>
          </cell>
          <cell r="F113">
            <v>19173</v>
          </cell>
          <cell r="G113">
            <v>15051</v>
          </cell>
          <cell r="H113">
            <v>15248</v>
          </cell>
          <cell r="I113">
            <v>14223</v>
          </cell>
          <cell r="J113">
            <v>20610</v>
          </cell>
          <cell r="K113">
            <v>9616</v>
          </cell>
          <cell r="L113">
            <v>19780</v>
          </cell>
          <cell r="M113">
            <v>17317</v>
          </cell>
          <cell r="N113">
            <v>15781</v>
          </cell>
          <cell r="O113">
            <v>7029</v>
          </cell>
          <cell r="P113">
            <v>11846</v>
          </cell>
          <cell r="Q113">
            <v>17628</v>
          </cell>
        </row>
        <row r="114">
          <cell r="D114">
            <v>563</v>
          </cell>
          <cell r="F114">
            <v>46470</v>
          </cell>
          <cell r="G114">
            <v>2436</v>
          </cell>
          <cell r="H114">
            <v>27404</v>
          </cell>
          <cell r="I114">
            <v>22068</v>
          </cell>
          <cell r="J114">
            <v>-5408</v>
          </cell>
          <cell r="K114">
            <v>2000</v>
          </cell>
          <cell r="L114">
            <v>2433</v>
          </cell>
          <cell r="M114">
            <v>1209</v>
          </cell>
          <cell r="N114">
            <v>2898</v>
          </cell>
          <cell r="O114">
            <v>98076</v>
          </cell>
          <cell r="P114">
            <v>1480</v>
          </cell>
          <cell r="Q114">
            <v>2593</v>
          </cell>
        </row>
        <row r="115">
          <cell r="D115">
            <v>565</v>
          </cell>
          <cell r="F115">
            <v>37050</v>
          </cell>
          <cell r="G115">
            <v>46031</v>
          </cell>
          <cell r="H115">
            <v>39093</v>
          </cell>
          <cell r="I115">
            <v>38490</v>
          </cell>
          <cell r="J115">
            <v>34004</v>
          </cell>
          <cell r="K115">
            <v>37111</v>
          </cell>
          <cell r="L115">
            <v>58146</v>
          </cell>
          <cell r="M115">
            <v>56738</v>
          </cell>
          <cell r="N115">
            <v>63416</v>
          </cell>
          <cell r="O115">
            <v>51923</v>
          </cell>
          <cell r="P115">
            <v>40505</v>
          </cell>
          <cell r="Q115">
            <v>43259</v>
          </cell>
        </row>
        <row r="116">
          <cell r="D116">
            <v>565</v>
          </cell>
          <cell r="O116">
            <v>15495</v>
          </cell>
          <cell r="P116">
            <v>-11068</v>
          </cell>
          <cell r="Q116">
            <v>-853</v>
          </cell>
        </row>
        <row r="117">
          <cell r="D117">
            <v>565</v>
          </cell>
          <cell r="F117">
            <v>1516234</v>
          </cell>
          <cell r="G117">
            <v>1359608</v>
          </cell>
          <cell r="H117">
            <v>1282526</v>
          </cell>
          <cell r="I117">
            <v>1031477</v>
          </cell>
          <cell r="J117">
            <v>1239390</v>
          </cell>
          <cell r="K117">
            <v>1269645</v>
          </cell>
          <cell r="L117">
            <v>1460200</v>
          </cell>
          <cell r="M117">
            <v>1508273</v>
          </cell>
          <cell r="N117">
            <v>1247428</v>
          </cell>
          <cell r="O117">
            <v>944587</v>
          </cell>
          <cell r="P117">
            <v>1077786</v>
          </cell>
          <cell r="Q117">
            <v>1287095</v>
          </cell>
        </row>
        <row r="118">
          <cell r="D118">
            <v>566</v>
          </cell>
          <cell r="F118">
            <v>0</v>
          </cell>
          <cell r="K118">
            <v>6</v>
          </cell>
          <cell r="N118">
            <v>15</v>
          </cell>
          <cell r="P118">
            <v>2</v>
          </cell>
        </row>
        <row r="119">
          <cell r="D119">
            <v>567</v>
          </cell>
          <cell r="F119">
            <v>161225</v>
          </cell>
          <cell r="G119">
            <v>161225</v>
          </cell>
          <cell r="H119">
            <v>161225</v>
          </cell>
          <cell r="I119">
            <v>161225</v>
          </cell>
          <cell r="J119">
            <v>161225</v>
          </cell>
          <cell r="K119">
            <v>161225</v>
          </cell>
          <cell r="L119">
            <v>161225</v>
          </cell>
          <cell r="M119">
            <v>161225</v>
          </cell>
          <cell r="N119">
            <v>161225</v>
          </cell>
          <cell r="O119">
            <v>161225</v>
          </cell>
          <cell r="P119">
            <v>161225</v>
          </cell>
          <cell r="Q119">
            <v>161225</v>
          </cell>
        </row>
        <row r="120">
          <cell r="D120">
            <v>569</v>
          </cell>
          <cell r="F120">
            <v>55</v>
          </cell>
          <cell r="G120">
            <v>28</v>
          </cell>
          <cell r="H120">
            <v>2058</v>
          </cell>
          <cell r="I120">
            <v>686</v>
          </cell>
          <cell r="J120">
            <v>443</v>
          </cell>
          <cell r="L120">
            <v>655</v>
          </cell>
          <cell r="M120">
            <v>1048</v>
          </cell>
          <cell r="N120">
            <v>2974</v>
          </cell>
          <cell r="O120">
            <v>694</v>
          </cell>
          <cell r="Q120">
            <v>1492</v>
          </cell>
        </row>
        <row r="121">
          <cell r="D121">
            <v>569</v>
          </cell>
          <cell r="F121">
            <v>148</v>
          </cell>
          <cell r="G121">
            <v>1441</v>
          </cell>
          <cell r="H121">
            <v>1626</v>
          </cell>
          <cell r="I121">
            <v>283</v>
          </cell>
          <cell r="J121">
            <v>508</v>
          </cell>
          <cell r="K121">
            <v>186</v>
          </cell>
          <cell r="L121">
            <v>1299</v>
          </cell>
          <cell r="O121">
            <v>15</v>
          </cell>
          <cell r="P121">
            <v>569</v>
          </cell>
          <cell r="Q121">
            <v>4109</v>
          </cell>
        </row>
        <row r="122">
          <cell r="D122">
            <v>569</v>
          </cell>
          <cell r="F122">
            <v>25064</v>
          </cell>
          <cell r="G122">
            <v>17623</v>
          </cell>
          <cell r="H122">
            <v>16864</v>
          </cell>
          <cell r="I122">
            <v>14695</v>
          </cell>
          <cell r="J122">
            <v>5622</v>
          </cell>
          <cell r="K122">
            <v>25609</v>
          </cell>
          <cell r="L122">
            <v>47890</v>
          </cell>
          <cell r="M122">
            <v>38345</v>
          </cell>
          <cell r="N122">
            <v>5938</v>
          </cell>
          <cell r="O122">
            <v>33945</v>
          </cell>
          <cell r="P122">
            <v>21217</v>
          </cell>
          <cell r="Q122">
            <v>17827</v>
          </cell>
        </row>
        <row r="123">
          <cell r="D123">
            <v>569</v>
          </cell>
          <cell r="P123">
            <v>3</v>
          </cell>
          <cell r="Q123">
            <v>124</v>
          </cell>
        </row>
        <row r="124">
          <cell r="D124">
            <v>570</v>
          </cell>
          <cell r="F124">
            <v>23256</v>
          </cell>
          <cell r="G124">
            <v>17133</v>
          </cell>
          <cell r="H124">
            <v>15972</v>
          </cell>
          <cell r="I124">
            <v>6233</v>
          </cell>
          <cell r="J124">
            <v>17831</v>
          </cell>
          <cell r="K124">
            <v>18686</v>
          </cell>
          <cell r="L124">
            <v>17638</v>
          </cell>
          <cell r="M124">
            <v>7003</v>
          </cell>
          <cell r="N124">
            <v>16762</v>
          </cell>
          <cell r="O124">
            <v>5891</v>
          </cell>
          <cell r="P124">
            <v>12534</v>
          </cell>
          <cell r="Q124">
            <v>19330</v>
          </cell>
        </row>
        <row r="125">
          <cell r="D125">
            <v>571</v>
          </cell>
          <cell r="F125">
            <v>33205</v>
          </cell>
          <cell r="G125">
            <v>6281</v>
          </cell>
          <cell r="H125">
            <v>34770</v>
          </cell>
          <cell r="I125">
            <v>2233</v>
          </cell>
          <cell r="J125">
            <v>16403</v>
          </cell>
          <cell r="K125">
            <v>-24135</v>
          </cell>
          <cell r="L125">
            <v>857</v>
          </cell>
          <cell r="M125">
            <v>8883</v>
          </cell>
          <cell r="N125">
            <v>9210</v>
          </cell>
          <cell r="O125">
            <v>-8255</v>
          </cell>
          <cell r="P125">
            <v>3247</v>
          </cell>
          <cell r="Q125">
            <v>-5703</v>
          </cell>
        </row>
        <row r="126">
          <cell r="D126">
            <v>572</v>
          </cell>
          <cell r="F126">
            <v>730</v>
          </cell>
          <cell r="G126">
            <v>1053</v>
          </cell>
          <cell r="I126">
            <v>737</v>
          </cell>
          <cell r="J126">
            <v>268</v>
          </cell>
          <cell r="M126">
            <v>26</v>
          </cell>
          <cell r="N126">
            <v>543</v>
          </cell>
          <cell r="O126">
            <v>483</v>
          </cell>
          <cell r="P126">
            <v>229</v>
          </cell>
          <cell r="Q126">
            <v>2121</v>
          </cell>
        </row>
        <row r="127">
          <cell r="D127">
            <v>575</v>
          </cell>
          <cell r="F127">
            <v>79876</v>
          </cell>
          <cell r="G127">
            <v>73063</v>
          </cell>
          <cell r="H127">
            <v>94232</v>
          </cell>
          <cell r="I127">
            <v>78109</v>
          </cell>
          <cell r="J127">
            <v>58999</v>
          </cell>
          <cell r="K127">
            <v>91132</v>
          </cell>
          <cell r="L127">
            <v>91142</v>
          </cell>
          <cell r="M127">
            <v>83632</v>
          </cell>
          <cell r="N127">
            <v>83011</v>
          </cell>
          <cell r="O127">
            <v>82749</v>
          </cell>
          <cell r="P127">
            <v>73999</v>
          </cell>
          <cell r="Q127">
            <v>89864</v>
          </cell>
        </row>
        <row r="128">
          <cell r="D128">
            <v>580</v>
          </cell>
          <cell r="N128">
            <v>4</v>
          </cell>
          <cell r="O128">
            <v>12</v>
          </cell>
        </row>
        <row r="129">
          <cell r="D129">
            <v>581</v>
          </cell>
          <cell r="F129">
            <v>53028</v>
          </cell>
          <cell r="G129">
            <v>41500</v>
          </cell>
          <cell r="H129">
            <v>51705</v>
          </cell>
          <cell r="I129">
            <v>47760</v>
          </cell>
          <cell r="J129">
            <v>45974</v>
          </cell>
          <cell r="K129">
            <v>61524</v>
          </cell>
          <cell r="L129">
            <v>46523</v>
          </cell>
          <cell r="M129">
            <v>54646</v>
          </cell>
          <cell r="N129">
            <v>62784</v>
          </cell>
          <cell r="O129">
            <v>72924</v>
          </cell>
          <cell r="P129">
            <v>73081</v>
          </cell>
          <cell r="Q129">
            <v>81165</v>
          </cell>
        </row>
        <row r="130">
          <cell r="D130">
            <v>582</v>
          </cell>
          <cell r="F130">
            <v>27421</v>
          </cell>
          <cell r="G130">
            <v>15322</v>
          </cell>
          <cell r="H130">
            <v>21345</v>
          </cell>
          <cell r="I130">
            <v>13750</v>
          </cell>
          <cell r="J130">
            <v>13839</v>
          </cell>
          <cell r="K130">
            <v>21776</v>
          </cell>
          <cell r="L130">
            <v>28242</v>
          </cell>
          <cell r="M130">
            <v>26756</v>
          </cell>
          <cell r="N130">
            <v>16523</v>
          </cell>
          <cell r="O130">
            <v>19698</v>
          </cell>
          <cell r="P130">
            <v>23640</v>
          </cell>
          <cell r="Q130">
            <v>28414</v>
          </cell>
        </row>
        <row r="131">
          <cell r="D131">
            <v>583</v>
          </cell>
          <cell r="F131">
            <v>32003</v>
          </cell>
          <cell r="G131">
            <v>25613</v>
          </cell>
          <cell r="H131">
            <v>26084</v>
          </cell>
          <cell r="I131">
            <v>13947</v>
          </cell>
          <cell r="J131">
            <v>11281</v>
          </cell>
          <cell r="K131">
            <v>1393</v>
          </cell>
          <cell r="L131">
            <v>18148</v>
          </cell>
          <cell r="M131">
            <v>10618</v>
          </cell>
          <cell r="N131">
            <v>5406</v>
          </cell>
          <cell r="O131">
            <v>11281</v>
          </cell>
          <cell r="P131">
            <v>7478</v>
          </cell>
          <cell r="Q131">
            <v>16211</v>
          </cell>
        </row>
        <row r="132">
          <cell r="D132">
            <v>583</v>
          </cell>
          <cell r="F132">
            <v>1411</v>
          </cell>
          <cell r="G132">
            <v>1337</v>
          </cell>
          <cell r="H132">
            <v>1382</v>
          </cell>
          <cell r="I132">
            <v>1731</v>
          </cell>
          <cell r="J132">
            <v>21</v>
          </cell>
          <cell r="K132">
            <v>3531</v>
          </cell>
          <cell r="L132">
            <v>6178</v>
          </cell>
          <cell r="M132">
            <v>3199</v>
          </cell>
          <cell r="N132">
            <v>1159</v>
          </cell>
          <cell r="O132">
            <v>42</v>
          </cell>
          <cell r="P132">
            <v>1908</v>
          </cell>
          <cell r="Q132">
            <v>509</v>
          </cell>
        </row>
        <row r="133">
          <cell r="D133">
            <v>584</v>
          </cell>
          <cell r="F133">
            <v>-7601</v>
          </cell>
          <cell r="G133">
            <v>8417</v>
          </cell>
          <cell r="H133">
            <v>11913</v>
          </cell>
          <cell r="I133">
            <v>129734</v>
          </cell>
          <cell r="J133">
            <v>9742</v>
          </cell>
          <cell r="K133">
            <v>1499</v>
          </cell>
          <cell r="L133">
            <v>126064</v>
          </cell>
          <cell r="M133">
            <v>41049</v>
          </cell>
          <cell r="N133">
            <v>3935</v>
          </cell>
          <cell r="O133">
            <v>4785</v>
          </cell>
          <cell r="P133">
            <v>-116341</v>
          </cell>
          <cell r="Q133">
            <v>87916</v>
          </cell>
        </row>
        <row r="134">
          <cell r="D134">
            <v>586</v>
          </cell>
          <cell r="F134">
            <v>26569</v>
          </cell>
          <cell r="G134">
            <v>12241</v>
          </cell>
          <cell r="H134">
            <v>22507</v>
          </cell>
          <cell r="I134">
            <v>20382</v>
          </cell>
          <cell r="J134">
            <v>21506</v>
          </cell>
          <cell r="K134">
            <v>27563</v>
          </cell>
          <cell r="L134">
            <v>49969</v>
          </cell>
          <cell r="M134">
            <v>38708</v>
          </cell>
          <cell r="N134">
            <v>35602</v>
          </cell>
          <cell r="O134">
            <v>40216</v>
          </cell>
          <cell r="P134">
            <v>34531</v>
          </cell>
          <cell r="Q134">
            <v>37799</v>
          </cell>
        </row>
        <row r="135">
          <cell r="D135">
            <v>587</v>
          </cell>
          <cell r="F135">
            <v>151158</v>
          </cell>
          <cell r="G135">
            <v>87007</v>
          </cell>
          <cell r="H135">
            <v>86529</v>
          </cell>
          <cell r="I135">
            <v>51158</v>
          </cell>
          <cell r="J135">
            <v>67936</v>
          </cell>
          <cell r="K135">
            <v>66582</v>
          </cell>
          <cell r="L135">
            <v>117740</v>
          </cell>
          <cell r="M135">
            <v>63870</v>
          </cell>
          <cell r="N135">
            <v>79635</v>
          </cell>
          <cell r="O135">
            <v>82470</v>
          </cell>
          <cell r="P135">
            <v>74147</v>
          </cell>
          <cell r="Q135">
            <v>118537</v>
          </cell>
        </row>
        <row r="136">
          <cell r="D136">
            <v>588</v>
          </cell>
          <cell r="F136">
            <v>90783</v>
          </cell>
          <cell r="G136">
            <v>56074</v>
          </cell>
          <cell r="H136">
            <v>91803</v>
          </cell>
          <cell r="I136">
            <v>98832</v>
          </cell>
          <cell r="J136">
            <v>73603</v>
          </cell>
          <cell r="K136">
            <v>364762</v>
          </cell>
          <cell r="L136">
            <v>90499</v>
          </cell>
          <cell r="M136">
            <v>71380</v>
          </cell>
          <cell r="N136">
            <v>105985</v>
          </cell>
          <cell r="O136">
            <v>63894</v>
          </cell>
          <cell r="P136">
            <v>67577</v>
          </cell>
          <cell r="Q136">
            <v>14056</v>
          </cell>
        </row>
        <row r="137">
          <cell r="D137">
            <v>589</v>
          </cell>
          <cell r="F137">
            <v>41244</v>
          </cell>
          <cell r="G137">
            <v>41244</v>
          </cell>
          <cell r="H137">
            <v>41244</v>
          </cell>
          <cell r="I137">
            <v>41244</v>
          </cell>
          <cell r="J137">
            <v>41244</v>
          </cell>
          <cell r="K137">
            <v>41244</v>
          </cell>
          <cell r="L137">
            <v>41244</v>
          </cell>
          <cell r="M137">
            <v>41244</v>
          </cell>
          <cell r="N137">
            <v>41244</v>
          </cell>
          <cell r="O137">
            <v>41244</v>
          </cell>
          <cell r="P137">
            <v>41244</v>
          </cell>
          <cell r="Q137">
            <v>41244</v>
          </cell>
        </row>
        <row r="138">
          <cell r="D138">
            <v>591</v>
          </cell>
          <cell r="F138">
            <v>2981</v>
          </cell>
          <cell r="G138">
            <v>11004</v>
          </cell>
          <cell r="H138">
            <v>1305</v>
          </cell>
          <cell r="I138">
            <v>3331</v>
          </cell>
          <cell r="J138">
            <v>2071</v>
          </cell>
          <cell r="K138">
            <v>2763</v>
          </cell>
          <cell r="L138">
            <v>519</v>
          </cell>
          <cell r="M138">
            <v>3016</v>
          </cell>
          <cell r="N138">
            <v>423</v>
          </cell>
          <cell r="O138">
            <v>6922</v>
          </cell>
          <cell r="P138">
            <v>1727</v>
          </cell>
          <cell r="Q138">
            <v>2485</v>
          </cell>
        </row>
        <row r="139">
          <cell r="D139">
            <v>592</v>
          </cell>
          <cell r="F139">
            <v>17863</v>
          </cell>
          <cell r="G139">
            <v>29232</v>
          </cell>
          <cell r="H139">
            <v>15006</v>
          </cell>
          <cell r="I139">
            <v>4787</v>
          </cell>
          <cell r="J139">
            <v>6609</v>
          </cell>
          <cell r="K139">
            <v>20859</v>
          </cell>
          <cell r="L139">
            <v>16520</v>
          </cell>
          <cell r="M139">
            <v>13482</v>
          </cell>
          <cell r="N139">
            <v>2303</v>
          </cell>
          <cell r="O139">
            <v>12714</v>
          </cell>
          <cell r="P139">
            <v>10680</v>
          </cell>
          <cell r="Q139">
            <v>13310</v>
          </cell>
        </row>
        <row r="140">
          <cell r="D140">
            <v>593</v>
          </cell>
          <cell r="F140">
            <v>2179592</v>
          </cell>
          <cell r="G140">
            <v>94731</v>
          </cell>
          <cell r="H140">
            <v>51332</v>
          </cell>
          <cell r="I140">
            <v>243034</v>
          </cell>
          <cell r="J140">
            <v>294199</v>
          </cell>
          <cell r="K140">
            <v>-365281</v>
          </cell>
          <cell r="L140">
            <v>404750</v>
          </cell>
          <cell r="M140">
            <v>214994</v>
          </cell>
          <cell r="N140">
            <v>272558</v>
          </cell>
          <cell r="O140">
            <v>126796</v>
          </cell>
          <cell r="P140">
            <v>545164</v>
          </cell>
          <cell r="Q140">
            <v>526167</v>
          </cell>
        </row>
        <row r="141">
          <cell r="D141">
            <v>594</v>
          </cell>
          <cell r="F141">
            <v>29715</v>
          </cell>
          <cell r="G141">
            <v>7873</v>
          </cell>
          <cell r="H141">
            <v>7170</v>
          </cell>
          <cell r="I141">
            <v>11365</v>
          </cell>
          <cell r="J141">
            <v>23468</v>
          </cell>
          <cell r="K141">
            <v>33374</v>
          </cell>
          <cell r="L141">
            <v>33338</v>
          </cell>
          <cell r="M141">
            <v>24919</v>
          </cell>
          <cell r="N141">
            <v>21773</v>
          </cell>
          <cell r="O141">
            <v>21905</v>
          </cell>
          <cell r="P141">
            <v>19850</v>
          </cell>
          <cell r="Q141">
            <v>13171</v>
          </cell>
        </row>
        <row r="142">
          <cell r="D142">
            <v>595</v>
          </cell>
          <cell r="F142">
            <v>4509</v>
          </cell>
          <cell r="G142">
            <v>5457</v>
          </cell>
          <cell r="H142">
            <v>8381</v>
          </cell>
          <cell r="I142">
            <v>4056</v>
          </cell>
          <cell r="J142">
            <v>3472</v>
          </cell>
          <cell r="K142">
            <v>789</v>
          </cell>
          <cell r="L142">
            <v>3251</v>
          </cell>
          <cell r="M142">
            <v>-3928</v>
          </cell>
          <cell r="N142">
            <v>-8624</v>
          </cell>
          <cell r="O142">
            <v>-7177</v>
          </cell>
          <cell r="P142">
            <v>5295</v>
          </cell>
          <cell r="Q142">
            <v>-10429</v>
          </cell>
        </row>
        <row r="143">
          <cell r="D143">
            <v>596</v>
          </cell>
          <cell r="F143">
            <v>29842</v>
          </cell>
          <cell r="G143">
            <v>22222</v>
          </cell>
          <cell r="H143">
            <v>23992</v>
          </cell>
          <cell r="I143">
            <v>24561</v>
          </cell>
          <cell r="J143">
            <v>22120</v>
          </cell>
          <cell r="K143">
            <v>14032</v>
          </cell>
          <cell r="L143">
            <v>20932</v>
          </cell>
          <cell r="M143">
            <v>15113</v>
          </cell>
          <cell r="N143">
            <v>11398</v>
          </cell>
          <cell r="O143">
            <v>11484</v>
          </cell>
          <cell r="P143">
            <v>18132</v>
          </cell>
          <cell r="Q143">
            <v>21036</v>
          </cell>
        </row>
        <row r="144">
          <cell r="D144">
            <v>597</v>
          </cell>
          <cell r="F144">
            <v>13394</v>
          </cell>
          <cell r="G144">
            <v>11288</v>
          </cell>
          <cell r="H144">
            <v>11484</v>
          </cell>
          <cell r="I144">
            <v>10848</v>
          </cell>
          <cell r="J144">
            <v>8858</v>
          </cell>
          <cell r="K144">
            <v>12044</v>
          </cell>
          <cell r="L144">
            <v>20080</v>
          </cell>
          <cell r="M144">
            <v>17712</v>
          </cell>
          <cell r="N144">
            <v>11393</v>
          </cell>
          <cell r="O144">
            <v>15081</v>
          </cell>
          <cell r="P144">
            <v>8433</v>
          </cell>
          <cell r="Q144">
            <v>13793</v>
          </cell>
        </row>
        <row r="145">
          <cell r="D145">
            <v>901</v>
          </cell>
          <cell r="F145">
            <v>697</v>
          </cell>
          <cell r="G145">
            <v>309</v>
          </cell>
          <cell r="H145">
            <v>1136</v>
          </cell>
          <cell r="I145">
            <v>713</v>
          </cell>
          <cell r="J145">
            <v>404</v>
          </cell>
          <cell r="K145">
            <v>557</v>
          </cell>
          <cell r="L145">
            <v>723</v>
          </cell>
          <cell r="M145">
            <v>659</v>
          </cell>
          <cell r="N145">
            <v>692</v>
          </cell>
          <cell r="O145">
            <v>990</v>
          </cell>
          <cell r="P145">
            <v>880</v>
          </cell>
          <cell r="Q145">
            <v>83</v>
          </cell>
        </row>
        <row r="146">
          <cell r="D146">
            <v>902</v>
          </cell>
          <cell r="F146">
            <v>115232</v>
          </cell>
          <cell r="G146">
            <v>113959</v>
          </cell>
          <cell r="H146">
            <v>144269</v>
          </cell>
          <cell r="I146">
            <v>104198</v>
          </cell>
          <cell r="J146">
            <v>89553</v>
          </cell>
          <cell r="K146">
            <v>106982</v>
          </cell>
          <cell r="L146">
            <v>46198</v>
          </cell>
          <cell r="M146">
            <v>94779</v>
          </cell>
          <cell r="N146">
            <v>84667</v>
          </cell>
          <cell r="O146">
            <v>98835</v>
          </cell>
          <cell r="P146">
            <v>85368</v>
          </cell>
          <cell r="Q146">
            <v>113795</v>
          </cell>
        </row>
        <row r="147">
          <cell r="D147">
            <v>903</v>
          </cell>
          <cell r="F147">
            <v>288244</v>
          </cell>
          <cell r="G147">
            <v>214618</v>
          </cell>
          <cell r="H147">
            <v>274618</v>
          </cell>
          <cell r="I147">
            <v>266163</v>
          </cell>
          <cell r="J147">
            <v>275456</v>
          </cell>
          <cell r="K147">
            <v>377779</v>
          </cell>
          <cell r="L147">
            <v>289881</v>
          </cell>
          <cell r="M147">
            <v>244784</v>
          </cell>
          <cell r="N147">
            <v>353047</v>
          </cell>
          <cell r="O147">
            <v>253440</v>
          </cell>
          <cell r="P147">
            <v>217998</v>
          </cell>
          <cell r="Q147">
            <v>450354</v>
          </cell>
        </row>
        <row r="148">
          <cell r="D148">
            <v>903</v>
          </cell>
          <cell r="F148">
            <v>10727</v>
          </cell>
          <cell r="G148">
            <v>4541</v>
          </cell>
          <cell r="H148">
            <v>4538</v>
          </cell>
          <cell r="I148">
            <v>5708</v>
          </cell>
          <cell r="J148">
            <v>4579</v>
          </cell>
          <cell r="K148">
            <v>4111</v>
          </cell>
          <cell r="L148">
            <v>7412</v>
          </cell>
          <cell r="M148">
            <v>3906</v>
          </cell>
          <cell r="N148">
            <v>4846</v>
          </cell>
          <cell r="O148">
            <v>6379</v>
          </cell>
          <cell r="P148">
            <v>4559</v>
          </cell>
          <cell r="Q148">
            <v>3937</v>
          </cell>
        </row>
        <row r="149">
          <cell r="D149">
            <v>903</v>
          </cell>
          <cell r="F149">
            <v>11976</v>
          </cell>
          <cell r="G149">
            <v>5533</v>
          </cell>
          <cell r="H149">
            <v>5357</v>
          </cell>
          <cell r="I149">
            <v>6774</v>
          </cell>
          <cell r="J149">
            <v>7259</v>
          </cell>
          <cell r="K149">
            <v>5409</v>
          </cell>
          <cell r="L149">
            <v>8927</v>
          </cell>
          <cell r="M149">
            <v>5409</v>
          </cell>
          <cell r="N149">
            <v>7293</v>
          </cell>
          <cell r="O149">
            <v>6034</v>
          </cell>
          <cell r="P149">
            <v>4312</v>
          </cell>
          <cell r="Q149">
            <v>38213</v>
          </cell>
        </row>
        <row r="150">
          <cell r="D150">
            <v>903</v>
          </cell>
          <cell r="F150">
            <v>18088</v>
          </cell>
          <cell r="G150">
            <v>14375</v>
          </cell>
          <cell r="H150">
            <v>17302</v>
          </cell>
          <cell r="I150">
            <v>17151</v>
          </cell>
          <cell r="J150">
            <v>13174</v>
          </cell>
          <cell r="K150">
            <v>13828</v>
          </cell>
          <cell r="L150">
            <v>13349</v>
          </cell>
          <cell r="M150">
            <v>15440</v>
          </cell>
          <cell r="N150">
            <v>15060</v>
          </cell>
          <cell r="O150">
            <v>7366</v>
          </cell>
          <cell r="P150">
            <v>6775</v>
          </cell>
          <cell r="Q150">
            <v>12635</v>
          </cell>
        </row>
        <row r="151">
          <cell r="D151">
            <v>903</v>
          </cell>
          <cell r="H151">
            <v>5571</v>
          </cell>
          <cell r="I151">
            <v>1553</v>
          </cell>
          <cell r="J151">
            <v>3097</v>
          </cell>
          <cell r="K151">
            <v>1647</v>
          </cell>
          <cell r="M151">
            <v>189</v>
          </cell>
          <cell r="O151">
            <v>2920</v>
          </cell>
          <cell r="Q151">
            <v>473</v>
          </cell>
        </row>
        <row r="152">
          <cell r="D152">
            <v>904</v>
          </cell>
          <cell r="F152">
            <v>-7409</v>
          </cell>
          <cell r="G152">
            <v>8346</v>
          </cell>
          <cell r="H152">
            <v>7893</v>
          </cell>
          <cell r="I152">
            <v>-6814</v>
          </cell>
          <cell r="J152">
            <v>891</v>
          </cell>
          <cell r="K152">
            <v>-6605</v>
          </cell>
          <cell r="L152">
            <v>1373</v>
          </cell>
          <cell r="M152">
            <v>3749</v>
          </cell>
          <cell r="N152">
            <v>64981</v>
          </cell>
          <cell r="O152">
            <v>9002</v>
          </cell>
          <cell r="P152">
            <v>21241</v>
          </cell>
          <cell r="Q152">
            <v>4442</v>
          </cell>
        </row>
        <row r="153">
          <cell r="D153">
            <v>904</v>
          </cell>
          <cell r="F153">
            <v>261162</v>
          </cell>
          <cell r="G153">
            <v>232287</v>
          </cell>
          <cell r="H153">
            <v>195823</v>
          </cell>
          <cell r="I153">
            <v>160699</v>
          </cell>
          <cell r="J153">
            <v>146639</v>
          </cell>
          <cell r="K153">
            <v>73640</v>
          </cell>
          <cell r="L153">
            <v>200404</v>
          </cell>
          <cell r="M153">
            <v>207652</v>
          </cell>
          <cell r="N153">
            <v>137485</v>
          </cell>
          <cell r="O153">
            <v>174635</v>
          </cell>
          <cell r="P153">
            <v>142588</v>
          </cell>
          <cell r="Q153">
            <v>275859</v>
          </cell>
        </row>
        <row r="154">
          <cell r="D154">
            <v>908</v>
          </cell>
          <cell r="F154">
            <v>328</v>
          </cell>
          <cell r="G154">
            <v>234</v>
          </cell>
          <cell r="H154">
            <v>383</v>
          </cell>
          <cell r="I154">
            <v>179</v>
          </cell>
          <cell r="J154">
            <v>429</v>
          </cell>
          <cell r="K154">
            <v>313</v>
          </cell>
          <cell r="L154">
            <v>219</v>
          </cell>
          <cell r="M154">
            <v>154</v>
          </cell>
          <cell r="N154">
            <v>384</v>
          </cell>
          <cell r="O154">
            <v>399</v>
          </cell>
          <cell r="P154">
            <v>525</v>
          </cell>
          <cell r="Q154">
            <v>902</v>
          </cell>
        </row>
        <row r="155">
          <cell r="D155">
            <v>908</v>
          </cell>
          <cell r="F155">
            <v>627</v>
          </cell>
          <cell r="H155">
            <v>1670</v>
          </cell>
          <cell r="P155">
            <v>-2297</v>
          </cell>
        </row>
        <row r="156">
          <cell r="D156">
            <v>909</v>
          </cell>
          <cell r="N156">
            <v>267</v>
          </cell>
          <cell r="P156">
            <v>4700</v>
          </cell>
        </row>
        <row r="157">
          <cell r="D157">
            <v>910</v>
          </cell>
          <cell r="F157">
            <v>45202</v>
          </cell>
          <cell r="G157">
            <v>37035</v>
          </cell>
          <cell r="H157">
            <v>29117</v>
          </cell>
          <cell r="I157">
            <v>83235</v>
          </cell>
          <cell r="J157">
            <v>63491</v>
          </cell>
          <cell r="K157">
            <v>63811</v>
          </cell>
          <cell r="L157">
            <v>79277</v>
          </cell>
          <cell r="M157">
            <v>72181</v>
          </cell>
          <cell r="N157">
            <v>51588</v>
          </cell>
          <cell r="O157">
            <v>13777</v>
          </cell>
          <cell r="P157">
            <v>90313</v>
          </cell>
          <cell r="Q157">
            <v>96174</v>
          </cell>
        </row>
        <row r="158">
          <cell r="D158">
            <v>910</v>
          </cell>
          <cell r="F158">
            <v>12030</v>
          </cell>
          <cell r="G158">
            <v>12567</v>
          </cell>
          <cell r="H158">
            <v>28865</v>
          </cell>
          <cell r="I158">
            <v>7759</v>
          </cell>
          <cell r="J158">
            <v>3099</v>
          </cell>
          <cell r="K158">
            <v>2836</v>
          </cell>
          <cell r="L158">
            <v>7544</v>
          </cell>
          <cell r="M158">
            <v>6518</v>
          </cell>
          <cell r="N158">
            <v>9742</v>
          </cell>
          <cell r="O158">
            <v>8554</v>
          </cell>
          <cell r="P158">
            <v>11832</v>
          </cell>
          <cell r="Q158">
            <v>16038</v>
          </cell>
        </row>
        <row r="159">
          <cell r="D159">
            <v>911</v>
          </cell>
          <cell r="P159">
            <v>2</v>
          </cell>
        </row>
        <row r="160">
          <cell r="D160">
            <v>912</v>
          </cell>
          <cell r="L160">
            <v>67</v>
          </cell>
          <cell r="O160">
            <v>208</v>
          </cell>
          <cell r="Q160">
            <v>-265</v>
          </cell>
        </row>
        <row r="161">
          <cell r="D161">
            <v>913</v>
          </cell>
          <cell r="M161">
            <v>14</v>
          </cell>
          <cell r="O161">
            <v>1592</v>
          </cell>
          <cell r="P161">
            <v>1334</v>
          </cell>
          <cell r="Q161">
            <v>7443</v>
          </cell>
        </row>
        <row r="162">
          <cell r="D162">
            <v>920</v>
          </cell>
          <cell r="F162">
            <v>473322</v>
          </cell>
          <cell r="G162">
            <v>738603</v>
          </cell>
          <cell r="H162">
            <v>620038</v>
          </cell>
          <cell r="I162">
            <v>556445</v>
          </cell>
          <cell r="J162">
            <v>580827</v>
          </cell>
          <cell r="K162">
            <v>532363</v>
          </cell>
          <cell r="L162">
            <v>550899</v>
          </cell>
          <cell r="M162">
            <v>407532</v>
          </cell>
          <cell r="N162">
            <v>703809</v>
          </cell>
          <cell r="O162">
            <v>404465</v>
          </cell>
          <cell r="P162">
            <v>386545</v>
          </cell>
          <cell r="Q162">
            <v>667068</v>
          </cell>
        </row>
        <row r="163">
          <cell r="D163">
            <v>921</v>
          </cell>
          <cell r="F163">
            <v>46197</v>
          </cell>
          <cell r="G163">
            <v>61234</v>
          </cell>
          <cell r="H163">
            <v>31277</v>
          </cell>
          <cell r="I163">
            <v>42443</v>
          </cell>
          <cell r="J163">
            <v>32830</v>
          </cell>
          <cell r="K163">
            <v>70959</v>
          </cell>
          <cell r="L163">
            <v>76482</v>
          </cell>
          <cell r="M163">
            <v>-20048</v>
          </cell>
          <cell r="N163">
            <v>114897</v>
          </cell>
          <cell r="O163">
            <v>53551</v>
          </cell>
          <cell r="P163">
            <v>36768</v>
          </cell>
          <cell r="Q163">
            <v>46472</v>
          </cell>
        </row>
        <row r="164">
          <cell r="D164">
            <v>921</v>
          </cell>
          <cell r="F164">
            <v>8</v>
          </cell>
          <cell r="G164">
            <v>216</v>
          </cell>
          <cell r="K164">
            <v>1</v>
          </cell>
          <cell r="L164">
            <v>1</v>
          </cell>
          <cell r="M164">
            <v>48</v>
          </cell>
          <cell r="N164">
            <v>7</v>
          </cell>
          <cell r="O164">
            <v>66</v>
          </cell>
          <cell r="P164">
            <v>11</v>
          </cell>
          <cell r="Q164">
            <v>36</v>
          </cell>
        </row>
        <row r="165">
          <cell r="D165">
            <v>921</v>
          </cell>
          <cell r="F165">
            <v>104412</v>
          </cell>
          <cell r="G165">
            <v>109940</v>
          </cell>
          <cell r="H165">
            <v>105440</v>
          </cell>
          <cell r="I165">
            <v>52261</v>
          </cell>
          <cell r="J165">
            <v>103528</v>
          </cell>
          <cell r="K165">
            <v>104206</v>
          </cell>
          <cell r="L165">
            <v>204162</v>
          </cell>
          <cell r="M165">
            <v>40193</v>
          </cell>
          <cell r="N165">
            <v>111008</v>
          </cell>
          <cell r="O165">
            <v>101760</v>
          </cell>
          <cell r="P165">
            <v>-34268</v>
          </cell>
          <cell r="Q165">
            <v>159660</v>
          </cell>
        </row>
        <row r="166">
          <cell r="D166">
            <v>921</v>
          </cell>
          <cell r="Q166">
            <v>1100</v>
          </cell>
        </row>
        <row r="167">
          <cell r="D167">
            <v>921</v>
          </cell>
          <cell r="F167">
            <v>25892</v>
          </cell>
          <cell r="G167">
            <v>27033</v>
          </cell>
          <cell r="H167">
            <v>36750</v>
          </cell>
          <cell r="I167">
            <v>44837</v>
          </cell>
          <cell r="J167">
            <v>16027</v>
          </cell>
          <cell r="K167">
            <v>41483</v>
          </cell>
          <cell r="L167">
            <v>40434</v>
          </cell>
          <cell r="M167">
            <v>31737</v>
          </cell>
          <cell r="N167">
            <v>31611</v>
          </cell>
          <cell r="O167">
            <v>22925</v>
          </cell>
          <cell r="P167">
            <v>33809</v>
          </cell>
          <cell r="Q167">
            <v>51225</v>
          </cell>
        </row>
        <row r="168">
          <cell r="D168">
            <v>921</v>
          </cell>
          <cell r="F168">
            <v>-40548</v>
          </cell>
          <cell r="G168">
            <v>-40548</v>
          </cell>
          <cell r="H168">
            <v>-40548</v>
          </cell>
          <cell r="I168">
            <v>-40548</v>
          </cell>
          <cell r="J168">
            <v>-40548</v>
          </cell>
          <cell r="K168">
            <v>-40548</v>
          </cell>
          <cell r="L168">
            <v>-40548</v>
          </cell>
          <cell r="M168">
            <v>-40548</v>
          </cell>
          <cell r="N168">
            <v>-40548</v>
          </cell>
          <cell r="O168">
            <v>-40548</v>
          </cell>
          <cell r="P168">
            <v>-40548</v>
          </cell>
          <cell r="Q168">
            <v>-40548</v>
          </cell>
        </row>
        <row r="169">
          <cell r="D169">
            <v>921</v>
          </cell>
          <cell r="F169">
            <v>38950</v>
          </cell>
          <cell r="G169">
            <v>47682</v>
          </cell>
          <cell r="H169">
            <v>43771</v>
          </cell>
          <cell r="I169">
            <v>44587</v>
          </cell>
          <cell r="J169">
            <v>34239</v>
          </cell>
          <cell r="K169">
            <v>40662</v>
          </cell>
          <cell r="L169">
            <v>45174</v>
          </cell>
          <cell r="M169">
            <v>35789</v>
          </cell>
          <cell r="N169">
            <v>39725</v>
          </cell>
          <cell r="O169">
            <v>39072</v>
          </cell>
          <cell r="P169">
            <v>36977</v>
          </cell>
          <cell r="Q169">
            <v>41623</v>
          </cell>
        </row>
        <row r="170">
          <cell r="D170">
            <v>921</v>
          </cell>
          <cell r="F170">
            <v>2</v>
          </cell>
          <cell r="G170">
            <v>9</v>
          </cell>
        </row>
        <row r="171">
          <cell r="D171">
            <v>921</v>
          </cell>
          <cell r="F171">
            <v>-345</v>
          </cell>
          <cell r="G171">
            <v>-3349</v>
          </cell>
          <cell r="H171">
            <v>-13618</v>
          </cell>
          <cell r="I171">
            <v>11118</v>
          </cell>
          <cell r="J171">
            <v>-1350</v>
          </cell>
          <cell r="K171">
            <v>7027</v>
          </cell>
          <cell r="L171">
            <v>7721</v>
          </cell>
          <cell r="M171">
            <v>10268</v>
          </cell>
          <cell r="N171">
            <v>1783</v>
          </cell>
          <cell r="O171">
            <v>4992</v>
          </cell>
          <cell r="P171">
            <v>1193</v>
          </cell>
          <cell r="Q171">
            <v>7341</v>
          </cell>
        </row>
        <row r="172">
          <cell r="D172">
            <v>921</v>
          </cell>
          <cell r="F172">
            <v>110130</v>
          </cell>
          <cell r="G172">
            <v>156437</v>
          </cell>
          <cell r="H172">
            <v>124792</v>
          </cell>
          <cell r="I172">
            <v>135812</v>
          </cell>
          <cell r="J172">
            <v>141768</v>
          </cell>
          <cell r="K172">
            <v>135942</v>
          </cell>
          <cell r="L172">
            <v>100941</v>
          </cell>
          <cell r="M172">
            <v>137850</v>
          </cell>
          <cell r="N172">
            <v>152795</v>
          </cell>
          <cell r="O172">
            <v>135070</v>
          </cell>
          <cell r="P172">
            <v>135399</v>
          </cell>
          <cell r="Q172">
            <v>149444</v>
          </cell>
        </row>
        <row r="173">
          <cell r="D173">
            <v>922</v>
          </cell>
          <cell r="F173">
            <v>13</v>
          </cell>
          <cell r="G173">
            <v>40</v>
          </cell>
          <cell r="H173">
            <v>-10</v>
          </cell>
          <cell r="I173">
            <v>1</v>
          </cell>
          <cell r="J173">
            <v>5</v>
          </cell>
          <cell r="K173">
            <v>83</v>
          </cell>
          <cell r="L173">
            <v>1</v>
          </cell>
          <cell r="M173">
            <v>1</v>
          </cell>
          <cell r="N173">
            <v>447</v>
          </cell>
          <cell r="O173">
            <v>8</v>
          </cell>
          <cell r="P173">
            <v>10</v>
          </cell>
          <cell r="Q173">
            <v>204</v>
          </cell>
        </row>
        <row r="174">
          <cell r="D174">
            <v>923</v>
          </cell>
          <cell r="F174">
            <v>214813</v>
          </cell>
          <cell r="G174">
            <v>316579</v>
          </cell>
          <cell r="H174">
            <v>294293</v>
          </cell>
          <cell r="I174">
            <v>300365</v>
          </cell>
          <cell r="J174">
            <v>212533</v>
          </cell>
          <cell r="K174">
            <v>322845</v>
          </cell>
          <cell r="L174">
            <v>270197</v>
          </cell>
          <cell r="M174">
            <v>263835</v>
          </cell>
          <cell r="N174">
            <v>292410</v>
          </cell>
          <cell r="O174">
            <v>341514</v>
          </cell>
          <cell r="P174">
            <v>412913</v>
          </cell>
          <cell r="Q174">
            <v>494460</v>
          </cell>
        </row>
        <row r="175">
          <cell r="D175">
            <v>923</v>
          </cell>
          <cell r="J175">
            <v>4</v>
          </cell>
        </row>
        <row r="176">
          <cell r="D176">
            <v>923</v>
          </cell>
          <cell r="F176">
            <v>-6423</v>
          </cell>
          <cell r="G176">
            <v>87527</v>
          </cell>
          <cell r="H176">
            <v>3</v>
          </cell>
          <cell r="I176">
            <v>349</v>
          </cell>
          <cell r="J176">
            <v>239</v>
          </cell>
          <cell r="K176">
            <v>1075</v>
          </cell>
          <cell r="L176">
            <v>40</v>
          </cell>
          <cell r="M176">
            <v>971</v>
          </cell>
          <cell r="N176">
            <v>285</v>
          </cell>
          <cell r="O176">
            <v>-31867</v>
          </cell>
          <cell r="P176">
            <v>-20052</v>
          </cell>
          <cell r="Q176">
            <v>-14976</v>
          </cell>
        </row>
        <row r="177">
          <cell r="D177">
            <v>924</v>
          </cell>
          <cell r="G177">
            <v>-21648</v>
          </cell>
          <cell r="H177">
            <v>-10824</v>
          </cell>
          <cell r="I177">
            <v>-9361</v>
          </cell>
          <cell r="J177">
            <v>-10824</v>
          </cell>
          <cell r="K177">
            <v>-9802</v>
          </cell>
          <cell r="L177">
            <v>-7487</v>
          </cell>
          <cell r="M177">
            <v>-10200</v>
          </cell>
          <cell r="N177">
            <v>-11235</v>
          </cell>
          <cell r="O177">
            <v>-10200</v>
          </cell>
          <cell r="P177">
            <v>-9702</v>
          </cell>
          <cell r="Q177">
            <v>-11235</v>
          </cell>
        </row>
        <row r="178">
          <cell r="D178">
            <v>924</v>
          </cell>
          <cell r="F178">
            <v>85500</v>
          </cell>
          <cell r="G178">
            <v>-8429</v>
          </cell>
          <cell r="H178">
            <v>41577</v>
          </cell>
          <cell r="I178">
            <v>41577</v>
          </cell>
          <cell r="J178">
            <v>41577</v>
          </cell>
          <cell r="K178">
            <v>41577</v>
          </cell>
          <cell r="L178">
            <v>41577</v>
          </cell>
          <cell r="M178">
            <v>41577</v>
          </cell>
          <cell r="N178">
            <v>41577</v>
          </cell>
          <cell r="O178">
            <v>41577</v>
          </cell>
          <cell r="P178">
            <v>41577</v>
          </cell>
          <cell r="Q178">
            <v>41578</v>
          </cell>
        </row>
        <row r="179">
          <cell r="D179">
            <v>924</v>
          </cell>
          <cell r="F179">
            <v>2</v>
          </cell>
          <cell r="G179">
            <v>7</v>
          </cell>
          <cell r="H179">
            <v>51</v>
          </cell>
          <cell r="I179">
            <v>76</v>
          </cell>
          <cell r="J179">
            <v>68</v>
          </cell>
          <cell r="K179">
            <v>54</v>
          </cell>
          <cell r="L179">
            <v>-252</v>
          </cell>
        </row>
        <row r="180">
          <cell r="D180">
            <v>924</v>
          </cell>
          <cell r="F180">
            <v>4727</v>
          </cell>
          <cell r="G180">
            <v>28013</v>
          </cell>
          <cell r="H180">
            <v>16370</v>
          </cell>
          <cell r="I180">
            <v>16370</v>
          </cell>
          <cell r="J180">
            <v>16370</v>
          </cell>
          <cell r="K180">
            <v>16370</v>
          </cell>
          <cell r="L180">
            <v>15344</v>
          </cell>
          <cell r="M180">
            <v>15344</v>
          </cell>
          <cell r="N180">
            <v>15344</v>
          </cell>
          <cell r="O180">
            <v>15344</v>
          </cell>
          <cell r="P180">
            <v>15344</v>
          </cell>
          <cell r="Q180">
            <v>15344</v>
          </cell>
        </row>
        <row r="181">
          <cell r="D181">
            <v>925</v>
          </cell>
          <cell r="F181">
            <v>10246</v>
          </cell>
          <cell r="G181">
            <v>5030</v>
          </cell>
          <cell r="H181">
            <v>33778</v>
          </cell>
          <cell r="I181">
            <v>14710</v>
          </cell>
          <cell r="J181">
            <v>7909</v>
          </cell>
          <cell r="K181">
            <v>37677</v>
          </cell>
          <cell r="L181">
            <v>28979</v>
          </cell>
          <cell r="M181">
            <v>31399</v>
          </cell>
          <cell r="N181">
            <v>20008</v>
          </cell>
          <cell r="O181">
            <v>5427</v>
          </cell>
          <cell r="P181">
            <v>10934</v>
          </cell>
          <cell r="Q181">
            <v>6287</v>
          </cell>
        </row>
        <row r="182">
          <cell r="D182">
            <v>925</v>
          </cell>
          <cell r="G182">
            <v>6083</v>
          </cell>
        </row>
        <row r="183">
          <cell r="D183">
            <v>925</v>
          </cell>
          <cell r="G183">
            <v>37349</v>
          </cell>
          <cell r="H183">
            <v>18675</v>
          </cell>
          <cell r="I183">
            <v>18675</v>
          </cell>
          <cell r="J183">
            <v>18675</v>
          </cell>
          <cell r="K183">
            <v>18675</v>
          </cell>
          <cell r="L183">
            <v>18675</v>
          </cell>
          <cell r="M183">
            <v>18675</v>
          </cell>
          <cell r="N183">
            <v>18675</v>
          </cell>
          <cell r="O183">
            <v>18675</v>
          </cell>
          <cell r="P183">
            <v>18675</v>
          </cell>
          <cell r="Q183">
            <v>18675</v>
          </cell>
        </row>
        <row r="184">
          <cell r="D184">
            <v>925</v>
          </cell>
          <cell r="I184">
            <v>17</v>
          </cell>
        </row>
        <row r="185">
          <cell r="D185">
            <v>925</v>
          </cell>
          <cell r="F185">
            <v>1104</v>
          </cell>
          <cell r="G185">
            <v>1686</v>
          </cell>
          <cell r="H185">
            <v>1456</v>
          </cell>
          <cell r="I185">
            <v>1409</v>
          </cell>
          <cell r="J185">
            <v>1426</v>
          </cell>
          <cell r="K185">
            <v>1386</v>
          </cell>
          <cell r="L185">
            <v>1225</v>
          </cell>
          <cell r="M185">
            <v>1232</v>
          </cell>
          <cell r="N185">
            <v>1208</v>
          </cell>
          <cell r="O185">
            <v>1396</v>
          </cell>
          <cell r="P185">
            <v>1328</v>
          </cell>
          <cell r="Q185">
            <v>1501</v>
          </cell>
        </row>
        <row r="186">
          <cell r="D186">
            <v>925</v>
          </cell>
          <cell r="K186">
            <v>-1499334</v>
          </cell>
        </row>
        <row r="187">
          <cell r="D187">
            <v>925</v>
          </cell>
          <cell r="F187">
            <v>1430</v>
          </cell>
          <cell r="G187">
            <v>6909</v>
          </cell>
          <cell r="H187">
            <v>4169</v>
          </cell>
          <cell r="I187">
            <v>4169</v>
          </cell>
          <cell r="J187">
            <v>4169</v>
          </cell>
          <cell r="K187">
            <v>4169</v>
          </cell>
          <cell r="L187">
            <v>4167</v>
          </cell>
          <cell r="M187">
            <v>4169</v>
          </cell>
          <cell r="N187">
            <v>4169</v>
          </cell>
          <cell r="O187">
            <v>4169</v>
          </cell>
          <cell r="P187">
            <v>4169</v>
          </cell>
          <cell r="Q187">
            <v>4169</v>
          </cell>
        </row>
        <row r="188">
          <cell r="D188">
            <v>926</v>
          </cell>
          <cell r="F188">
            <v>358649</v>
          </cell>
          <cell r="G188">
            <v>305784</v>
          </cell>
          <cell r="H188">
            <v>336753</v>
          </cell>
          <cell r="I188">
            <v>337863</v>
          </cell>
          <cell r="J188">
            <v>351961</v>
          </cell>
          <cell r="K188">
            <v>540782</v>
          </cell>
          <cell r="L188">
            <v>327929</v>
          </cell>
          <cell r="M188">
            <v>336109</v>
          </cell>
          <cell r="N188">
            <v>357917</v>
          </cell>
          <cell r="O188">
            <v>338390</v>
          </cell>
          <cell r="P188">
            <v>410559</v>
          </cell>
          <cell r="Q188">
            <v>317471</v>
          </cell>
        </row>
        <row r="189">
          <cell r="D189">
            <v>926</v>
          </cell>
          <cell r="H189">
            <v>1</v>
          </cell>
          <cell r="I189">
            <v>0</v>
          </cell>
          <cell r="K189">
            <v>2</v>
          </cell>
        </row>
        <row r="190">
          <cell r="D190">
            <v>926</v>
          </cell>
          <cell r="H190">
            <v>-1560</v>
          </cell>
        </row>
        <row r="191">
          <cell r="D191">
            <v>926</v>
          </cell>
          <cell r="F191">
            <v>43276</v>
          </cell>
          <cell r="G191">
            <v>213966</v>
          </cell>
          <cell r="H191">
            <v>203432</v>
          </cell>
          <cell r="I191">
            <v>195508</v>
          </cell>
          <cell r="J191">
            <v>186581</v>
          </cell>
          <cell r="K191">
            <v>182916</v>
          </cell>
          <cell r="L191">
            <v>105958</v>
          </cell>
          <cell r="M191">
            <v>182608</v>
          </cell>
          <cell r="N191">
            <v>209021</v>
          </cell>
          <cell r="O191">
            <v>217927</v>
          </cell>
          <cell r="P191">
            <v>89794</v>
          </cell>
          <cell r="Q191">
            <v>510799</v>
          </cell>
        </row>
        <row r="192">
          <cell r="D192">
            <v>927</v>
          </cell>
          <cell r="I192">
            <v>37</v>
          </cell>
          <cell r="K192">
            <v>195</v>
          </cell>
          <cell r="L192">
            <v>-232</v>
          </cell>
        </row>
        <row r="193">
          <cell r="D193">
            <v>928</v>
          </cell>
          <cell r="M193">
            <v>3</v>
          </cell>
        </row>
        <row r="194">
          <cell r="D194">
            <v>928</v>
          </cell>
          <cell r="F194">
            <v>163384</v>
          </cell>
          <cell r="G194">
            <v>163384</v>
          </cell>
          <cell r="H194">
            <v>163030</v>
          </cell>
          <cell r="I194">
            <v>163266</v>
          </cell>
          <cell r="J194">
            <v>163266</v>
          </cell>
          <cell r="K194">
            <v>163973</v>
          </cell>
          <cell r="L194">
            <v>162243</v>
          </cell>
          <cell r="M194">
            <v>162243</v>
          </cell>
          <cell r="N194">
            <v>162243</v>
          </cell>
          <cell r="O194">
            <v>162243</v>
          </cell>
          <cell r="P194">
            <v>146825</v>
          </cell>
          <cell r="Q194">
            <v>110182</v>
          </cell>
        </row>
        <row r="195">
          <cell r="D195">
            <v>928</v>
          </cell>
          <cell r="L195">
            <v>1</v>
          </cell>
          <cell r="M195">
            <v>-1</v>
          </cell>
        </row>
        <row r="196">
          <cell r="D196">
            <v>928</v>
          </cell>
          <cell r="G196">
            <v>1</v>
          </cell>
          <cell r="H196">
            <v>-1</v>
          </cell>
          <cell r="K196">
            <v>100</v>
          </cell>
          <cell r="L196">
            <v>7</v>
          </cell>
          <cell r="M196">
            <v>-7</v>
          </cell>
          <cell r="N196">
            <v>-100</v>
          </cell>
        </row>
        <row r="197">
          <cell r="D197">
            <v>928</v>
          </cell>
          <cell r="K197">
            <v>34</v>
          </cell>
          <cell r="L197">
            <v>-34</v>
          </cell>
        </row>
        <row r="198">
          <cell r="D198">
            <v>928</v>
          </cell>
          <cell r="F198">
            <v>17655</v>
          </cell>
          <cell r="G198">
            <v>19727</v>
          </cell>
          <cell r="H198">
            <v>16953</v>
          </cell>
          <cell r="I198">
            <v>16825</v>
          </cell>
          <cell r="J198">
            <v>14999</v>
          </cell>
          <cell r="K198">
            <v>16394</v>
          </cell>
          <cell r="L198">
            <v>19363</v>
          </cell>
          <cell r="M198">
            <v>18327</v>
          </cell>
          <cell r="N198">
            <v>20873</v>
          </cell>
          <cell r="O198">
            <v>23191</v>
          </cell>
          <cell r="P198">
            <v>17730</v>
          </cell>
          <cell r="Q198">
            <v>19285</v>
          </cell>
        </row>
        <row r="199">
          <cell r="D199">
            <v>929</v>
          </cell>
          <cell r="F199">
            <v>-21611</v>
          </cell>
          <cell r="G199">
            <v>-30034</v>
          </cell>
          <cell r="H199">
            <v>-12335</v>
          </cell>
          <cell r="I199">
            <v>-9210</v>
          </cell>
          <cell r="J199">
            <v>-9163</v>
          </cell>
          <cell r="K199">
            <v>-5843</v>
          </cell>
          <cell r="L199">
            <v>-6662</v>
          </cell>
          <cell r="M199">
            <v>-6594</v>
          </cell>
          <cell r="N199">
            <v>-5043</v>
          </cell>
          <cell r="O199">
            <v>-6265</v>
          </cell>
          <cell r="P199">
            <v>-8146</v>
          </cell>
          <cell r="Q199">
            <v>-16550</v>
          </cell>
        </row>
        <row r="200">
          <cell r="D200">
            <v>929</v>
          </cell>
          <cell r="F200">
            <v>-106655</v>
          </cell>
          <cell r="G200">
            <v>-79091</v>
          </cell>
          <cell r="H200">
            <v>-78437</v>
          </cell>
          <cell r="I200">
            <v>-89991</v>
          </cell>
          <cell r="J200">
            <v>-106588</v>
          </cell>
          <cell r="K200">
            <v>-77421</v>
          </cell>
          <cell r="L200">
            <v>-92800</v>
          </cell>
          <cell r="M200">
            <v>-68225</v>
          </cell>
          <cell r="N200">
            <v>-61544</v>
          </cell>
          <cell r="O200">
            <v>-56024</v>
          </cell>
          <cell r="P200">
            <v>-53026</v>
          </cell>
          <cell r="Q200">
            <v>-84757</v>
          </cell>
        </row>
        <row r="201">
          <cell r="D201">
            <v>930</v>
          </cell>
          <cell r="L201">
            <v>4020</v>
          </cell>
          <cell r="N201">
            <v>5146</v>
          </cell>
          <cell r="O201">
            <v>8683</v>
          </cell>
          <cell r="P201">
            <v>6016</v>
          </cell>
          <cell r="Q201">
            <v>26548</v>
          </cell>
        </row>
        <row r="202">
          <cell r="D202">
            <v>930</v>
          </cell>
          <cell r="F202">
            <v>100950</v>
          </cell>
          <cell r="G202">
            <v>6013</v>
          </cell>
          <cell r="H202">
            <v>195312</v>
          </cell>
          <cell r="I202">
            <v>1</v>
          </cell>
          <cell r="J202">
            <v>53820</v>
          </cell>
          <cell r="K202">
            <v>62705</v>
          </cell>
          <cell r="L202">
            <v>3667</v>
          </cell>
          <cell r="M202">
            <v>1380</v>
          </cell>
          <cell r="N202">
            <v>-13957</v>
          </cell>
          <cell r="O202">
            <v>60484</v>
          </cell>
          <cell r="P202">
            <v>-100441</v>
          </cell>
          <cell r="Q202">
            <v>97194</v>
          </cell>
        </row>
        <row r="203">
          <cell r="D203">
            <v>930</v>
          </cell>
          <cell r="F203">
            <v>51660</v>
          </cell>
        </row>
        <row r="204">
          <cell r="D204">
            <v>930</v>
          </cell>
          <cell r="F204">
            <v>2576</v>
          </cell>
          <cell r="G204">
            <v>1932</v>
          </cell>
          <cell r="H204">
            <v>5896</v>
          </cell>
          <cell r="I204">
            <v>127566</v>
          </cell>
          <cell r="J204">
            <v>-60167</v>
          </cell>
          <cell r="K204">
            <v>-16179</v>
          </cell>
          <cell r="L204">
            <v>2288</v>
          </cell>
          <cell r="M204">
            <v>336</v>
          </cell>
          <cell r="O204">
            <v>764</v>
          </cell>
          <cell r="P204">
            <v>32506</v>
          </cell>
          <cell r="Q204">
            <v>-504</v>
          </cell>
        </row>
        <row r="205">
          <cell r="D205">
            <v>930</v>
          </cell>
          <cell r="I205">
            <v>1715</v>
          </cell>
          <cell r="K205">
            <v>45</v>
          </cell>
          <cell r="L205">
            <v>164</v>
          </cell>
          <cell r="M205">
            <v>104</v>
          </cell>
        </row>
        <row r="206">
          <cell r="D206">
            <v>930</v>
          </cell>
          <cell r="F206">
            <v>52</v>
          </cell>
          <cell r="G206">
            <v>152</v>
          </cell>
          <cell r="H206">
            <v>224</v>
          </cell>
          <cell r="J206">
            <v>72</v>
          </cell>
          <cell r="K206">
            <v>197</v>
          </cell>
          <cell r="M206">
            <v>62</v>
          </cell>
          <cell r="O206">
            <v>22</v>
          </cell>
        </row>
        <row r="207">
          <cell r="D207">
            <v>930</v>
          </cell>
          <cell r="F207">
            <v>4113</v>
          </cell>
          <cell r="G207">
            <v>2124</v>
          </cell>
          <cell r="H207">
            <v>7650</v>
          </cell>
          <cell r="I207">
            <v>1076</v>
          </cell>
          <cell r="J207">
            <v>4303</v>
          </cell>
          <cell r="K207">
            <v>2984</v>
          </cell>
          <cell r="L207">
            <v>961</v>
          </cell>
          <cell r="M207">
            <v>2679</v>
          </cell>
          <cell r="N207">
            <v>833</v>
          </cell>
          <cell r="O207">
            <v>984</v>
          </cell>
          <cell r="P207">
            <v>3540</v>
          </cell>
          <cell r="Q207">
            <v>185</v>
          </cell>
        </row>
        <row r="208">
          <cell r="D208">
            <v>930</v>
          </cell>
          <cell r="F208">
            <v>1920</v>
          </cell>
          <cell r="G208">
            <v>0</v>
          </cell>
          <cell r="H208">
            <v>0</v>
          </cell>
          <cell r="I208">
            <v>1</v>
          </cell>
          <cell r="J208">
            <v>0</v>
          </cell>
          <cell r="K208">
            <v>0</v>
          </cell>
          <cell r="M208">
            <v>1</v>
          </cell>
          <cell r="N208">
            <v>0</v>
          </cell>
          <cell r="O208">
            <v>0</v>
          </cell>
          <cell r="Q208">
            <v>30</v>
          </cell>
        </row>
        <row r="209">
          <cell r="D209">
            <v>930</v>
          </cell>
          <cell r="G209">
            <v>16</v>
          </cell>
          <cell r="H209">
            <v>52</v>
          </cell>
          <cell r="J209">
            <v>3</v>
          </cell>
        </row>
        <row r="210">
          <cell r="D210">
            <v>930</v>
          </cell>
          <cell r="F210">
            <v>1178</v>
          </cell>
          <cell r="G210">
            <v>7999</v>
          </cell>
          <cell r="H210">
            <v>12568</v>
          </cell>
          <cell r="I210">
            <v>4983</v>
          </cell>
          <cell r="J210">
            <v>3372</v>
          </cell>
          <cell r="K210">
            <v>26839</v>
          </cell>
          <cell r="L210">
            <v>1359</v>
          </cell>
          <cell r="M210">
            <v>422</v>
          </cell>
          <cell r="N210">
            <v>1658</v>
          </cell>
          <cell r="O210">
            <v>1213</v>
          </cell>
          <cell r="P210">
            <v>1072</v>
          </cell>
          <cell r="Q210">
            <v>1298</v>
          </cell>
        </row>
        <row r="211">
          <cell r="D211">
            <v>931</v>
          </cell>
          <cell r="F211">
            <v>104401</v>
          </cell>
          <cell r="G211">
            <v>139162</v>
          </cell>
          <cell r="H211">
            <v>122356</v>
          </cell>
          <cell r="I211">
            <v>116888</v>
          </cell>
          <cell r="J211">
            <v>124608</v>
          </cell>
          <cell r="K211">
            <v>121547</v>
          </cell>
          <cell r="L211">
            <v>122940</v>
          </cell>
          <cell r="M211">
            <v>122984</v>
          </cell>
          <cell r="N211">
            <v>122957</v>
          </cell>
          <cell r="O211">
            <v>124235</v>
          </cell>
          <cell r="P211">
            <v>126353</v>
          </cell>
          <cell r="Q211">
            <v>239101</v>
          </cell>
        </row>
        <row r="212">
          <cell r="D212">
            <v>931</v>
          </cell>
          <cell r="F212">
            <v>8957</v>
          </cell>
          <cell r="G212">
            <v>8957</v>
          </cell>
          <cell r="H212">
            <v>8957</v>
          </cell>
          <cell r="I212">
            <v>8957</v>
          </cell>
          <cell r="J212">
            <v>8957</v>
          </cell>
          <cell r="K212">
            <v>8957</v>
          </cell>
          <cell r="L212">
            <v>8957</v>
          </cell>
          <cell r="M212">
            <v>8957</v>
          </cell>
          <cell r="N212">
            <v>8957</v>
          </cell>
          <cell r="O212">
            <v>8957</v>
          </cell>
          <cell r="P212">
            <v>8957</v>
          </cell>
          <cell r="Q212">
            <v>8957</v>
          </cell>
        </row>
        <row r="213">
          <cell r="D213">
            <v>935</v>
          </cell>
          <cell r="F213">
            <v>7290</v>
          </cell>
          <cell r="G213">
            <v>23644</v>
          </cell>
          <cell r="H213">
            <v>3691</v>
          </cell>
          <cell r="I213">
            <v>2786</v>
          </cell>
          <cell r="J213">
            <v>1589</v>
          </cell>
          <cell r="K213">
            <v>3609</v>
          </cell>
          <cell r="L213">
            <v>4166</v>
          </cell>
          <cell r="M213">
            <v>847</v>
          </cell>
          <cell r="N213">
            <v>4783</v>
          </cell>
          <cell r="O213">
            <v>10356</v>
          </cell>
          <cell r="P213">
            <v>1116</v>
          </cell>
          <cell r="Q213">
            <v>9001</v>
          </cell>
        </row>
        <row r="214">
          <cell r="D214">
            <v>935</v>
          </cell>
          <cell r="F214">
            <v>21017</v>
          </cell>
          <cell r="G214">
            <v>37573</v>
          </cell>
          <cell r="H214">
            <v>34999</v>
          </cell>
          <cell r="I214">
            <v>36110</v>
          </cell>
          <cell r="J214">
            <v>37365</v>
          </cell>
          <cell r="K214">
            <v>37530</v>
          </cell>
          <cell r="L214">
            <v>41362</v>
          </cell>
          <cell r="M214">
            <v>39061</v>
          </cell>
          <cell r="N214">
            <v>35811</v>
          </cell>
          <cell r="O214">
            <v>38745</v>
          </cell>
          <cell r="P214">
            <v>28472</v>
          </cell>
          <cell r="Q214">
            <v>39689</v>
          </cell>
        </row>
      </sheetData>
      <sheetData sheetId="5" refreshError="1"/>
      <sheetData sheetId="6">
        <row r="12">
          <cell r="F12">
            <v>9192650</v>
          </cell>
          <cell r="G12">
            <v>7901166</v>
          </cell>
          <cell r="H12">
            <v>7285152</v>
          </cell>
          <cell r="I12">
            <v>5251100</v>
          </cell>
          <cell r="J12">
            <v>4923399</v>
          </cell>
          <cell r="K12">
            <v>7389060</v>
          </cell>
          <cell r="L12">
            <v>8947475</v>
          </cell>
          <cell r="M12">
            <v>9336275</v>
          </cell>
          <cell r="N12">
            <v>7868133</v>
          </cell>
          <cell r="O12">
            <v>5552521</v>
          </cell>
          <cell r="P12">
            <v>5160235</v>
          </cell>
          <cell r="Q12">
            <v>7918492</v>
          </cell>
        </row>
        <row r="13">
          <cell r="F13">
            <v>5650118</v>
          </cell>
          <cell r="G13">
            <v>4817193</v>
          </cell>
          <cell r="H13">
            <v>4381777</v>
          </cell>
          <cell r="I13">
            <v>3070506</v>
          </cell>
          <cell r="J13">
            <v>2858287</v>
          </cell>
          <cell r="K13">
            <v>4468541</v>
          </cell>
          <cell r="L13">
            <v>5489691</v>
          </cell>
          <cell r="M13">
            <v>5743304</v>
          </cell>
          <cell r="N13">
            <v>4783464</v>
          </cell>
          <cell r="O13">
            <v>3268761</v>
          </cell>
          <cell r="P13">
            <v>3012095</v>
          </cell>
          <cell r="Q13">
            <v>4814427</v>
          </cell>
        </row>
        <row r="14">
          <cell r="F14">
            <v>340464</v>
          </cell>
          <cell r="G14">
            <v>290234</v>
          </cell>
          <cell r="H14">
            <v>263916</v>
          </cell>
          <cell r="I14">
            <v>166114</v>
          </cell>
          <cell r="J14">
            <v>154677</v>
          </cell>
          <cell r="K14">
            <v>241974</v>
          </cell>
          <cell r="L14">
            <v>297293</v>
          </cell>
          <cell r="M14">
            <v>311013</v>
          </cell>
          <cell r="N14">
            <v>259092</v>
          </cell>
          <cell r="O14">
            <v>176912</v>
          </cell>
          <cell r="P14">
            <v>163038</v>
          </cell>
          <cell r="Q14">
            <v>260750</v>
          </cell>
        </row>
        <row r="15">
          <cell r="F15">
            <v>-1826171</v>
          </cell>
          <cell r="G15">
            <v>-1300268</v>
          </cell>
          <cell r="H15">
            <v>-798966</v>
          </cell>
          <cell r="I15">
            <v>-764097</v>
          </cell>
          <cell r="J15">
            <v>-735726</v>
          </cell>
          <cell r="K15">
            <v>-1277375</v>
          </cell>
          <cell r="L15">
            <v>-1174699</v>
          </cell>
          <cell r="M15">
            <v>-643604</v>
          </cell>
          <cell r="N15">
            <v>-557978</v>
          </cell>
          <cell r="O15">
            <v>-651243</v>
          </cell>
          <cell r="P15">
            <v>-874939</v>
          </cell>
          <cell r="Q15">
            <v>-1665847</v>
          </cell>
        </row>
        <row r="16">
          <cell r="F16">
            <v>-165254</v>
          </cell>
          <cell r="G16">
            <v>-140873</v>
          </cell>
          <cell r="H16">
            <v>-128111</v>
          </cell>
          <cell r="I16">
            <v>-89711</v>
          </cell>
          <cell r="J16">
            <v>140</v>
          </cell>
          <cell r="K16">
            <v>28</v>
          </cell>
          <cell r="L16">
            <v>-4</v>
          </cell>
          <cell r="M16">
            <v>-7</v>
          </cell>
          <cell r="N16">
            <v>-7</v>
          </cell>
          <cell r="O16">
            <v>3</v>
          </cell>
          <cell r="P16">
            <v>-40</v>
          </cell>
          <cell r="Q16">
            <v>-22</v>
          </cell>
        </row>
        <row r="17">
          <cell r="F17">
            <v>-15710</v>
          </cell>
          <cell r="G17">
            <v>-13393</v>
          </cell>
          <cell r="H17">
            <v>6757</v>
          </cell>
          <cell r="I17">
            <v>5396</v>
          </cell>
          <cell r="J17">
            <v>4943</v>
          </cell>
          <cell r="K17">
            <v>-120906</v>
          </cell>
          <cell r="L17">
            <v>-149086</v>
          </cell>
          <cell r="M17">
            <v>-155943</v>
          </cell>
          <cell r="N17">
            <v>-166745</v>
          </cell>
          <cell r="O17">
            <v>-113762</v>
          </cell>
          <cell r="P17">
            <v>-104760</v>
          </cell>
          <cell r="Q17">
            <v>-46703</v>
          </cell>
        </row>
        <row r="18">
          <cell r="F18">
            <v>-708000</v>
          </cell>
          <cell r="G18">
            <v>-83000</v>
          </cell>
          <cell r="H18">
            <v>-987000</v>
          </cell>
          <cell r="I18">
            <v>-1175000</v>
          </cell>
          <cell r="J18">
            <v>1521000</v>
          </cell>
          <cell r="K18">
            <v>1038000</v>
          </cell>
          <cell r="L18">
            <v>1113000</v>
          </cell>
          <cell r="M18">
            <v>328000</v>
          </cell>
          <cell r="N18">
            <v>-2130000</v>
          </cell>
          <cell r="O18">
            <v>-829000</v>
          </cell>
          <cell r="P18">
            <v>631000</v>
          </cell>
          <cell r="Q18">
            <v>1343000</v>
          </cell>
        </row>
        <row r="19">
          <cell r="F19">
            <v>5950174</v>
          </cell>
          <cell r="G19">
            <v>5484315</v>
          </cell>
          <cell r="H19">
            <v>5809821</v>
          </cell>
          <cell r="I19">
            <v>5594558</v>
          </cell>
          <cell r="J19">
            <v>5495360</v>
          </cell>
          <cell r="K19">
            <v>6353847</v>
          </cell>
          <cell r="L19">
            <v>6635153</v>
          </cell>
          <cell r="M19">
            <v>6732485</v>
          </cell>
          <cell r="N19">
            <v>6462589</v>
          </cell>
          <cell r="O19">
            <v>5782021</v>
          </cell>
          <cell r="P19">
            <v>5410341</v>
          </cell>
          <cell r="Q19">
            <v>5942678</v>
          </cell>
        </row>
        <row r="20">
          <cell r="F20">
            <v>4178037</v>
          </cell>
          <cell r="G20">
            <v>3692673</v>
          </cell>
          <cell r="H20">
            <v>3878018</v>
          </cell>
          <cell r="I20">
            <v>3770273</v>
          </cell>
          <cell r="J20">
            <v>3680269</v>
          </cell>
          <cell r="K20">
            <v>4390822</v>
          </cell>
          <cell r="L20">
            <v>4675541</v>
          </cell>
          <cell r="M20">
            <v>4688596</v>
          </cell>
          <cell r="N20">
            <v>4479201</v>
          </cell>
          <cell r="O20">
            <v>3855479</v>
          </cell>
          <cell r="P20">
            <v>3569138</v>
          </cell>
          <cell r="Q20">
            <v>4142139</v>
          </cell>
        </row>
        <row r="21">
          <cell r="F21">
            <v>64786</v>
          </cell>
          <cell r="G21">
            <v>57206</v>
          </cell>
          <cell r="H21">
            <v>59924</v>
          </cell>
          <cell r="I21">
            <v>101102</v>
          </cell>
          <cell r="J21">
            <v>99066</v>
          </cell>
          <cell r="K21">
            <v>118384</v>
          </cell>
          <cell r="L21">
            <v>126450</v>
          </cell>
          <cell r="M21">
            <v>126502</v>
          </cell>
          <cell r="N21">
            <v>120937</v>
          </cell>
          <cell r="O21">
            <v>103974</v>
          </cell>
          <cell r="P21">
            <v>96194</v>
          </cell>
          <cell r="Q21">
            <v>112110</v>
          </cell>
        </row>
        <row r="22">
          <cell r="F22">
            <v>-1349435</v>
          </cell>
          <cell r="G22">
            <v>-997655</v>
          </cell>
          <cell r="H22">
            <v>-708033</v>
          </cell>
          <cell r="I22">
            <v>-921340</v>
          </cell>
          <cell r="J22">
            <v>-948225</v>
          </cell>
          <cell r="K22">
            <v>-1255396</v>
          </cell>
          <cell r="L22">
            <v>-1005342</v>
          </cell>
          <cell r="M22">
            <v>-524660</v>
          </cell>
          <cell r="N22">
            <v>-521939</v>
          </cell>
          <cell r="O22">
            <v>-763572</v>
          </cell>
          <cell r="P22">
            <v>-1036486</v>
          </cell>
          <cell r="Q22">
            <v>-1432037</v>
          </cell>
        </row>
        <row r="23">
          <cell r="F23">
            <v>-28511</v>
          </cell>
          <cell r="G23">
            <v>-25187</v>
          </cell>
          <cell r="H23">
            <v>-26385</v>
          </cell>
          <cell r="I23">
            <v>-25549</v>
          </cell>
          <cell r="J23">
            <v>8</v>
          </cell>
          <cell r="K23">
            <v>27</v>
          </cell>
          <cell r="L23">
            <v>199</v>
          </cell>
          <cell r="M23">
            <v>11</v>
          </cell>
          <cell r="N23">
            <v>35</v>
          </cell>
          <cell r="O23">
            <v>-144</v>
          </cell>
          <cell r="P23">
            <v>-6</v>
          </cell>
          <cell r="Q23">
            <v>2</v>
          </cell>
        </row>
        <row r="24">
          <cell r="F24">
            <v>-11648</v>
          </cell>
          <cell r="G24">
            <v>-10289</v>
          </cell>
          <cell r="H24">
            <v>5933</v>
          </cell>
          <cell r="I24">
            <v>6340</v>
          </cell>
          <cell r="J24">
            <v>6437</v>
          </cell>
          <cell r="K24">
            <v>-118770</v>
          </cell>
          <cell r="L24">
            <v>-127846</v>
          </cell>
          <cell r="M24">
            <v>-127405</v>
          </cell>
          <cell r="N24">
            <v>-156242</v>
          </cell>
          <cell r="O24">
            <v>-133526</v>
          </cell>
          <cell r="P24">
            <v>-124301</v>
          </cell>
          <cell r="Q24">
            <v>-40504</v>
          </cell>
        </row>
        <row r="25">
          <cell r="F25">
            <v>-543000</v>
          </cell>
          <cell r="G25">
            <v>-285000</v>
          </cell>
          <cell r="H25">
            <v>851000</v>
          </cell>
          <cell r="I25">
            <v>-629000</v>
          </cell>
          <cell r="J25">
            <v>563000</v>
          </cell>
          <cell r="K25">
            <v>477000</v>
          </cell>
          <cell r="L25">
            <v>147000</v>
          </cell>
          <cell r="M25">
            <v>842000</v>
          </cell>
          <cell r="N25">
            <v>-698000</v>
          </cell>
          <cell r="O25">
            <v>-309000</v>
          </cell>
          <cell r="P25">
            <v>-296000</v>
          </cell>
          <cell r="Q25">
            <v>-273000</v>
          </cell>
        </row>
        <row r="26">
          <cell r="F26">
            <v>2400649</v>
          </cell>
          <cell r="G26">
            <v>2335735</v>
          </cell>
          <cell r="H26">
            <v>2472545</v>
          </cell>
          <cell r="I26">
            <v>2453871</v>
          </cell>
          <cell r="J26">
            <v>2478807</v>
          </cell>
          <cell r="K26">
            <v>2792061</v>
          </cell>
          <cell r="L26">
            <v>2874727</v>
          </cell>
          <cell r="M26">
            <v>2955475</v>
          </cell>
          <cell r="N26">
            <v>2884474</v>
          </cell>
          <cell r="O26">
            <v>2581959</v>
          </cell>
          <cell r="P26">
            <v>2458934</v>
          </cell>
          <cell r="Q26">
            <v>2512785</v>
          </cell>
        </row>
        <row r="27">
          <cell r="F27">
            <v>2068798</v>
          </cell>
          <cell r="G27">
            <v>2012361</v>
          </cell>
          <cell r="H27">
            <v>2140297</v>
          </cell>
          <cell r="I27">
            <v>2095200</v>
          </cell>
          <cell r="J27">
            <v>2116916</v>
          </cell>
          <cell r="K27">
            <v>2313772</v>
          </cell>
          <cell r="L27">
            <v>2323535</v>
          </cell>
          <cell r="M27">
            <v>2423485</v>
          </cell>
          <cell r="N27">
            <v>2380219</v>
          </cell>
          <cell r="O27">
            <v>2192968</v>
          </cell>
          <cell r="P27">
            <v>2094733</v>
          </cell>
          <cell r="Q27">
            <v>2242370</v>
          </cell>
        </row>
        <row r="28">
          <cell r="F28">
            <v>24624</v>
          </cell>
          <cell r="G28">
            <v>24146</v>
          </cell>
          <cell r="H28">
            <v>25913</v>
          </cell>
          <cell r="I28">
            <v>45184</v>
          </cell>
          <cell r="J28">
            <v>45690</v>
          </cell>
          <cell r="K28">
            <v>51370</v>
          </cell>
          <cell r="L28">
            <v>51406</v>
          </cell>
          <cell r="M28">
            <v>53538</v>
          </cell>
          <cell r="N28">
            <v>52644</v>
          </cell>
          <cell r="O28">
            <v>47621</v>
          </cell>
          <cell r="P28">
            <v>45148</v>
          </cell>
          <cell r="Q28">
            <v>47706</v>
          </cell>
        </row>
        <row r="29">
          <cell r="F29">
            <v>-654321</v>
          </cell>
          <cell r="G29">
            <v>-530836</v>
          </cell>
          <cell r="H29">
            <v>-379496</v>
          </cell>
          <cell r="I29">
            <v>-511839</v>
          </cell>
          <cell r="J29">
            <v>-533747</v>
          </cell>
          <cell r="K29">
            <v>-647974</v>
          </cell>
          <cell r="L29">
            <v>-485667</v>
          </cell>
          <cell r="M29">
            <v>-263270</v>
          </cell>
          <cell r="N29">
            <v>-270750</v>
          </cell>
          <cell r="O29">
            <v>-424520</v>
          </cell>
          <cell r="P29">
            <v>-595171</v>
          </cell>
          <cell r="Q29">
            <v>-760250</v>
          </cell>
        </row>
        <row r="30">
          <cell r="F30">
            <v>-10738</v>
          </cell>
          <cell r="G30">
            <v>-10511</v>
          </cell>
          <cell r="H30">
            <v>-11250</v>
          </cell>
          <cell r="I30">
            <v>-11012</v>
          </cell>
          <cell r="J30">
            <v>-1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2</v>
          </cell>
          <cell r="P30">
            <v>0</v>
          </cell>
          <cell r="Q30">
            <v>-1</v>
          </cell>
        </row>
        <row r="31">
          <cell r="F31">
            <v>-5760</v>
          </cell>
          <cell r="G31">
            <v>-5600</v>
          </cell>
          <cell r="H31">
            <v>3510</v>
          </cell>
          <cell r="I31">
            <v>3663</v>
          </cell>
          <cell r="J31">
            <v>3699</v>
          </cell>
          <cell r="K31">
            <v>-62827</v>
          </cell>
          <cell r="L31">
            <v>-63113</v>
          </cell>
          <cell r="M31">
            <v>-65828</v>
          </cell>
          <cell r="N31">
            <v>-82912</v>
          </cell>
          <cell r="O31">
            <v>-76405</v>
          </cell>
          <cell r="P31">
            <v>-72968</v>
          </cell>
          <cell r="Q31">
            <v>-21826</v>
          </cell>
        </row>
        <row r="32">
          <cell r="F32">
            <v>-442000</v>
          </cell>
          <cell r="G32">
            <v>-65000</v>
          </cell>
          <cell r="H32">
            <v>414000</v>
          </cell>
          <cell r="I32">
            <v>-164000</v>
          </cell>
          <cell r="J32">
            <v>300000</v>
          </cell>
          <cell r="K32">
            <v>54000</v>
          </cell>
          <cell r="L32">
            <v>140000</v>
          </cell>
          <cell r="M32">
            <v>435000</v>
          </cell>
          <cell r="N32">
            <v>-443000</v>
          </cell>
          <cell r="O32">
            <v>26000</v>
          </cell>
          <cell r="P32">
            <v>-117000</v>
          </cell>
          <cell r="Q32">
            <v>-261000</v>
          </cell>
        </row>
        <row r="33">
          <cell r="F33">
            <v>107140</v>
          </cell>
          <cell r="G33">
            <v>107461</v>
          </cell>
          <cell r="H33">
            <v>106970</v>
          </cell>
          <cell r="I33">
            <v>106625</v>
          </cell>
          <cell r="J33">
            <v>106186</v>
          </cell>
          <cell r="K33">
            <v>106195</v>
          </cell>
          <cell r="L33">
            <v>106120</v>
          </cell>
          <cell r="M33">
            <v>106130</v>
          </cell>
          <cell r="N33">
            <v>106814</v>
          </cell>
          <cell r="O33">
            <v>106815</v>
          </cell>
          <cell r="P33">
            <v>106987</v>
          </cell>
          <cell r="Q33">
            <v>108422</v>
          </cell>
        </row>
        <row r="34">
          <cell r="F34">
            <v>42972</v>
          </cell>
          <cell r="G34">
            <v>43157</v>
          </cell>
          <cell r="H34">
            <v>42672</v>
          </cell>
          <cell r="I34">
            <v>42394</v>
          </cell>
          <cell r="J34">
            <v>42045</v>
          </cell>
          <cell r="K34">
            <v>42199</v>
          </cell>
          <cell r="L34">
            <v>41892</v>
          </cell>
          <cell r="M34">
            <v>42049</v>
          </cell>
          <cell r="N34">
            <v>42635</v>
          </cell>
          <cell r="O34">
            <v>42623</v>
          </cell>
          <cell r="P34">
            <v>43293</v>
          </cell>
          <cell r="Q34">
            <v>44060</v>
          </cell>
        </row>
        <row r="35">
          <cell r="F35">
            <v>54</v>
          </cell>
          <cell r="G35">
            <v>57</v>
          </cell>
          <cell r="H35">
            <v>49</v>
          </cell>
          <cell r="I35">
            <v>81</v>
          </cell>
          <cell r="J35">
            <v>71</v>
          </cell>
          <cell r="K35">
            <v>74</v>
          </cell>
          <cell r="L35">
            <v>66</v>
          </cell>
          <cell r="M35">
            <v>70</v>
          </cell>
          <cell r="N35">
            <v>86</v>
          </cell>
          <cell r="O35">
            <v>86</v>
          </cell>
          <cell r="P35">
            <v>94</v>
          </cell>
          <cell r="Q35">
            <v>117</v>
          </cell>
        </row>
        <row r="36">
          <cell r="F36">
            <v>-13910</v>
          </cell>
          <cell r="G36">
            <v>-11650</v>
          </cell>
          <cell r="H36">
            <v>-7595</v>
          </cell>
          <cell r="I36">
            <v>-10565</v>
          </cell>
          <cell r="J36">
            <v>-10838</v>
          </cell>
          <cell r="K36">
            <v>-12090</v>
          </cell>
          <cell r="L36">
            <v>-8979</v>
          </cell>
          <cell r="M36">
            <v>-4702</v>
          </cell>
          <cell r="N36">
            <v>-4994</v>
          </cell>
          <cell r="O36">
            <v>-8498</v>
          </cell>
          <cell r="P36">
            <v>-12578</v>
          </cell>
          <cell r="Q36">
            <v>-15249</v>
          </cell>
        </row>
        <row r="37">
          <cell r="F37">
            <v>-566</v>
          </cell>
          <cell r="G37">
            <v>-567</v>
          </cell>
          <cell r="H37">
            <v>-564</v>
          </cell>
          <cell r="I37">
            <v>-562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-1</v>
          </cell>
          <cell r="Q37">
            <v>0</v>
          </cell>
        </row>
        <row r="38">
          <cell r="F38">
            <v>-113</v>
          </cell>
          <cell r="G38">
            <v>-113</v>
          </cell>
          <cell r="H38">
            <v>72</v>
          </cell>
          <cell r="I38">
            <v>71</v>
          </cell>
          <cell r="J38">
            <v>71</v>
          </cell>
          <cell r="K38">
            <v>-1158</v>
          </cell>
          <cell r="L38">
            <v>-1151</v>
          </cell>
          <cell r="M38">
            <v>-1155</v>
          </cell>
          <cell r="N38">
            <v>-1487</v>
          </cell>
          <cell r="O38">
            <v>-1486</v>
          </cell>
          <cell r="P38">
            <v>-1507</v>
          </cell>
          <cell r="Q38">
            <v>-419</v>
          </cell>
        </row>
        <row r="39">
          <cell r="F39">
            <v>1164568</v>
          </cell>
          <cell r="G39">
            <v>1033471</v>
          </cell>
          <cell r="H39">
            <v>1220845</v>
          </cell>
          <cell r="I39">
            <v>1124454</v>
          </cell>
          <cell r="J39">
            <v>1171753</v>
          </cell>
          <cell r="K39">
            <v>1321645</v>
          </cell>
          <cell r="L39">
            <v>1315105</v>
          </cell>
          <cell r="M39">
            <v>1368315</v>
          </cell>
          <cell r="N39">
            <v>1403428</v>
          </cell>
          <cell r="O39">
            <v>1258910</v>
          </cell>
          <cell r="P39">
            <v>1156199</v>
          </cell>
          <cell r="Q39">
            <v>1225031</v>
          </cell>
        </row>
        <row r="40">
          <cell r="F40">
            <v>859214</v>
          </cell>
          <cell r="G40">
            <v>739372</v>
          </cell>
          <cell r="H40">
            <v>880137</v>
          </cell>
          <cell r="I40">
            <v>780039</v>
          </cell>
          <cell r="J40">
            <v>828244</v>
          </cell>
          <cell r="K40">
            <v>919933</v>
          </cell>
          <cell r="L40">
            <v>935381</v>
          </cell>
          <cell r="M40">
            <v>998411</v>
          </cell>
          <cell r="N40">
            <v>1010158</v>
          </cell>
          <cell r="O40">
            <v>888417</v>
          </cell>
          <cell r="P40">
            <v>795801</v>
          </cell>
          <cell r="Q40">
            <v>896070</v>
          </cell>
        </row>
        <row r="41">
          <cell r="F41">
            <v>11495</v>
          </cell>
          <cell r="G41">
            <v>10329</v>
          </cell>
          <cell r="H41">
            <v>11200</v>
          </cell>
          <cell r="I41">
            <v>18688</v>
          </cell>
          <cell r="J41">
            <v>19877</v>
          </cell>
          <cell r="K41">
            <v>21973</v>
          </cell>
          <cell r="L41">
            <v>22367</v>
          </cell>
          <cell r="M41">
            <v>23865</v>
          </cell>
          <cell r="N41">
            <v>24223</v>
          </cell>
          <cell r="O41">
            <v>21348</v>
          </cell>
          <cell r="P41">
            <v>18750</v>
          </cell>
          <cell r="Q41">
            <v>21347</v>
          </cell>
        </row>
        <row r="42">
          <cell r="F42">
            <v>-277918</v>
          </cell>
          <cell r="G42">
            <v>-199067</v>
          </cell>
          <cell r="H42">
            <v>-164364</v>
          </cell>
          <cell r="I42">
            <v>-193867</v>
          </cell>
          <cell r="J42">
            <v>-213183</v>
          </cell>
          <cell r="K42">
            <v>-263086</v>
          </cell>
          <cell r="L42">
            <v>-200290</v>
          </cell>
          <cell r="M42">
            <v>-111594</v>
          </cell>
          <cell r="N42">
            <v>-117950</v>
          </cell>
          <cell r="O42">
            <v>-176880</v>
          </cell>
          <cell r="P42">
            <v>-230303</v>
          </cell>
          <cell r="Q42">
            <v>-308670</v>
          </cell>
        </row>
        <row r="43">
          <cell r="F43">
            <v>-5007</v>
          </cell>
          <cell r="G43">
            <v>-4510</v>
          </cell>
          <cell r="H43">
            <v>-4869</v>
          </cell>
          <cell r="I43">
            <v>-4543</v>
          </cell>
          <cell r="J43">
            <v>1</v>
          </cell>
          <cell r="K43">
            <v>1</v>
          </cell>
          <cell r="L43">
            <v>4</v>
          </cell>
          <cell r="M43">
            <v>0</v>
          </cell>
          <cell r="N43">
            <v>0</v>
          </cell>
          <cell r="O43">
            <v>0</v>
          </cell>
          <cell r="P43">
            <v>4</v>
          </cell>
          <cell r="Q43">
            <v>0</v>
          </cell>
        </row>
        <row r="44">
          <cell r="F44">
            <v>-2371</v>
          </cell>
          <cell r="G44">
            <v>-2054</v>
          </cell>
          <cell r="H44">
            <v>1149</v>
          </cell>
          <cell r="I44">
            <v>1378</v>
          </cell>
          <cell r="J44">
            <v>1451</v>
          </cell>
          <cell r="K44">
            <v>-24965</v>
          </cell>
          <cell r="L44">
            <v>-25410</v>
          </cell>
          <cell r="M44">
            <v>-27122</v>
          </cell>
          <cell r="N44">
            <v>-35182</v>
          </cell>
          <cell r="O44">
            <v>-30940</v>
          </cell>
          <cell r="P44">
            <v>-27774</v>
          </cell>
          <cell r="Q44">
            <v>-9291</v>
          </cell>
        </row>
        <row r="45">
          <cell r="F45">
            <v>-215000</v>
          </cell>
          <cell r="G45">
            <v>-52000</v>
          </cell>
          <cell r="H45">
            <v>257000</v>
          </cell>
          <cell r="I45">
            <v>-111000</v>
          </cell>
          <cell r="J45">
            <v>109000</v>
          </cell>
          <cell r="K45">
            <v>178000</v>
          </cell>
          <cell r="L45">
            <v>-22000</v>
          </cell>
          <cell r="M45">
            <v>146000</v>
          </cell>
          <cell r="N45">
            <v>-55000</v>
          </cell>
          <cell r="O45">
            <v>-73000</v>
          </cell>
          <cell r="P45">
            <v>-120000</v>
          </cell>
          <cell r="Q45">
            <v>-96000</v>
          </cell>
        </row>
        <row r="46">
          <cell r="F46">
            <v>149</v>
          </cell>
          <cell r="G46">
            <v>88</v>
          </cell>
          <cell r="H46">
            <v>70</v>
          </cell>
          <cell r="I46">
            <v>780</v>
          </cell>
          <cell r="J46">
            <v>1019</v>
          </cell>
          <cell r="K46">
            <v>998</v>
          </cell>
          <cell r="L46">
            <v>2209</v>
          </cell>
          <cell r="M46">
            <v>1197</v>
          </cell>
          <cell r="N46">
            <v>24</v>
          </cell>
          <cell r="O46">
            <v>240</v>
          </cell>
          <cell r="P46">
            <v>237</v>
          </cell>
          <cell r="Q46">
            <v>94</v>
          </cell>
        </row>
        <row r="47">
          <cell r="F47">
            <v>0</v>
          </cell>
          <cell r="G47">
            <v>0</v>
          </cell>
          <cell r="H47">
            <v>138602</v>
          </cell>
          <cell r="I47">
            <v>0</v>
          </cell>
          <cell r="J47">
            <v>0</v>
          </cell>
          <cell r="K47">
            <v>254727</v>
          </cell>
          <cell r="L47">
            <v>0</v>
          </cell>
          <cell r="M47">
            <v>0</v>
          </cell>
          <cell r="N47">
            <v>313664</v>
          </cell>
          <cell r="O47">
            <v>0</v>
          </cell>
          <cell r="P47">
            <v>0</v>
          </cell>
          <cell r="Q47">
            <v>111054</v>
          </cell>
        </row>
        <row r="48">
          <cell r="F48">
            <v>0</v>
          </cell>
          <cell r="G48">
            <v>0</v>
          </cell>
          <cell r="H48">
            <v>778385</v>
          </cell>
          <cell r="I48">
            <v>0</v>
          </cell>
          <cell r="J48">
            <v>0</v>
          </cell>
          <cell r="K48">
            <v>2678514</v>
          </cell>
          <cell r="L48">
            <v>0</v>
          </cell>
          <cell r="M48">
            <v>0</v>
          </cell>
          <cell r="N48">
            <v>3238155</v>
          </cell>
          <cell r="O48">
            <v>0</v>
          </cell>
          <cell r="P48">
            <v>0</v>
          </cell>
          <cell r="Q48">
            <v>1467260</v>
          </cell>
        </row>
        <row r="49">
          <cell r="F49">
            <v>849198</v>
          </cell>
          <cell r="G49">
            <v>970607</v>
          </cell>
          <cell r="H49">
            <v>1403657</v>
          </cell>
          <cell r="I49">
            <v>2400961</v>
          </cell>
          <cell r="J49">
            <v>855274</v>
          </cell>
          <cell r="K49">
            <v>536518</v>
          </cell>
          <cell r="L49">
            <v>365607</v>
          </cell>
          <cell r="M49">
            <v>220227</v>
          </cell>
          <cell r="N49">
            <v>758674</v>
          </cell>
          <cell r="O49">
            <v>1221539</v>
          </cell>
          <cell r="P49">
            <v>489479</v>
          </cell>
          <cell r="Q49">
            <v>560287</v>
          </cell>
        </row>
        <row r="50">
          <cell r="F50">
            <v>5483</v>
          </cell>
          <cell r="G50">
            <v>6580</v>
          </cell>
          <cell r="H50">
            <v>4949</v>
          </cell>
          <cell r="I50">
            <v>3489</v>
          </cell>
          <cell r="J50">
            <v>3281</v>
          </cell>
          <cell r="K50">
            <v>6992</v>
          </cell>
          <cell r="L50">
            <v>4369</v>
          </cell>
          <cell r="M50">
            <v>4493</v>
          </cell>
          <cell r="N50">
            <v>3870</v>
          </cell>
          <cell r="O50">
            <v>3156</v>
          </cell>
          <cell r="P50">
            <v>3337</v>
          </cell>
          <cell r="Q50">
            <v>10750</v>
          </cell>
        </row>
        <row r="51">
          <cell r="F51">
            <v>-120575</v>
          </cell>
          <cell r="G51">
            <v>-583327</v>
          </cell>
          <cell r="H51">
            <v>-286107</v>
          </cell>
          <cell r="I51">
            <v>-274812</v>
          </cell>
          <cell r="J51">
            <v>-202392</v>
          </cell>
          <cell r="K51">
            <v>422583</v>
          </cell>
          <cell r="L51">
            <v>256627</v>
          </cell>
          <cell r="M51">
            <v>160824</v>
          </cell>
          <cell r="N51">
            <v>403129</v>
          </cell>
          <cell r="O51">
            <v>310237</v>
          </cell>
          <cell r="P51">
            <v>487679</v>
          </cell>
          <cell r="Q51">
            <v>-205380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11239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F53">
            <v>66</v>
          </cell>
          <cell r="G53">
            <v>168</v>
          </cell>
          <cell r="H53">
            <v>237</v>
          </cell>
          <cell r="I53">
            <v>233</v>
          </cell>
          <cell r="J53">
            <v>144</v>
          </cell>
          <cell r="K53">
            <v>344</v>
          </cell>
          <cell r="L53">
            <v>179</v>
          </cell>
          <cell r="M53">
            <v>837</v>
          </cell>
          <cell r="N53">
            <v>1326</v>
          </cell>
          <cell r="O53">
            <v>0</v>
          </cell>
          <cell r="P53">
            <v>0</v>
          </cell>
          <cell r="Q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28193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53310</v>
          </cell>
        </row>
        <row r="55">
          <cell r="F55">
            <v>9932</v>
          </cell>
          <cell r="G55">
            <v>10045</v>
          </cell>
          <cell r="H55">
            <v>9347</v>
          </cell>
          <cell r="I55">
            <v>11743</v>
          </cell>
          <cell r="J55">
            <v>12921</v>
          </cell>
          <cell r="K55">
            <v>13726</v>
          </cell>
          <cell r="L55">
            <v>11667</v>
          </cell>
          <cell r="M55">
            <v>10369</v>
          </cell>
          <cell r="N55">
            <v>13318</v>
          </cell>
          <cell r="O55">
            <v>11764</v>
          </cell>
          <cell r="P55">
            <v>13373</v>
          </cell>
          <cell r="Q55">
            <v>12032</v>
          </cell>
        </row>
        <row r="56">
          <cell r="F56">
            <v>11949</v>
          </cell>
          <cell r="G56">
            <v>9907</v>
          </cell>
          <cell r="H56">
            <v>10310</v>
          </cell>
          <cell r="I56">
            <v>13614</v>
          </cell>
          <cell r="J56">
            <v>21801</v>
          </cell>
          <cell r="K56">
            <v>19619</v>
          </cell>
          <cell r="L56">
            <v>11693</v>
          </cell>
          <cell r="M56">
            <v>11851</v>
          </cell>
          <cell r="N56">
            <v>16265</v>
          </cell>
          <cell r="O56">
            <v>13798</v>
          </cell>
          <cell r="P56">
            <v>16345</v>
          </cell>
          <cell r="Q56">
            <v>7410</v>
          </cell>
        </row>
        <row r="57">
          <cell r="F57">
            <v>0</v>
          </cell>
          <cell r="G57">
            <v>0</v>
          </cell>
          <cell r="H57">
            <v>18750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18750</v>
          </cell>
          <cell r="N57">
            <v>0</v>
          </cell>
          <cell r="O57">
            <v>25000</v>
          </cell>
          <cell r="P57">
            <v>-6250</v>
          </cell>
          <cell r="Q57">
            <v>-6250</v>
          </cell>
        </row>
        <row r="58">
          <cell r="F58">
            <v>870</v>
          </cell>
          <cell r="G58">
            <v>0</v>
          </cell>
          <cell r="H58">
            <v>36</v>
          </cell>
          <cell r="I58">
            <v>85</v>
          </cell>
          <cell r="J58">
            <v>113</v>
          </cell>
          <cell r="K58">
            <v>0</v>
          </cell>
          <cell r="L58">
            <v>136891</v>
          </cell>
          <cell r="M58">
            <v>0</v>
          </cell>
          <cell r="N58">
            <v>474</v>
          </cell>
          <cell r="O58">
            <v>24</v>
          </cell>
          <cell r="P58">
            <v>108</v>
          </cell>
          <cell r="Q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1036</v>
          </cell>
          <cell r="N59">
            <v>886</v>
          </cell>
          <cell r="O59">
            <v>0</v>
          </cell>
          <cell r="P59">
            <v>365</v>
          </cell>
          <cell r="Q59">
            <v>183</v>
          </cell>
        </row>
        <row r="60">
          <cell r="F60">
            <v>40405</v>
          </cell>
          <cell r="G60">
            <v>36942</v>
          </cell>
          <cell r="H60">
            <v>40305</v>
          </cell>
          <cell r="I60">
            <v>43617</v>
          </cell>
          <cell r="J60">
            <v>-28094</v>
          </cell>
          <cell r="K60">
            <v>116827</v>
          </cell>
          <cell r="L60">
            <v>43909</v>
          </cell>
          <cell r="M60">
            <v>43922</v>
          </cell>
          <cell r="N60">
            <v>43922</v>
          </cell>
          <cell r="O60">
            <v>42993</v>
          </cell>
          <cell r="P60">
            <v>61625</v>
          </cell>
          <cell r="Q60">
            <v>44900</v>
          </cell>
        </row>
        <row r="61">
          <cell r="F61">
            <v>1673668</v>
          </cell>
          <cell r="G61">
            <v>1537908</v>
          </cell>
          <cell r="H61">
            <v>610114</v>
          </cell>
          <cell r="I61">
            <v>674034</v>
          </cell>
          <cell r="J61">
            <v>554112</v>
          </cell>
          <cell r="K61">
            <v>1296875</v>
          </cell>
          <cell r="L61">
            <v>1878014</v>
          </cell>
          <cell r="M61">
            <v>1313880</v>
          </cell>
          <cell r="N61">
            <v>1018608</v>
          </cell>
          <cell r="O61">
            <v>137969</v>
          </cell>
          <cell r="P61">
            <v>340237</v>
          </cell>
          <cell r="Q61">
            <v>982082</v>
          </cell>
        </row>
        <row r="62">
          <cell r="F62">
            <v>1500</v>
          </cell>
          <cell r="G62">
            <v>1500</v>
          </cell>
          <cell r="H62">
            <v>1500</v>
          </cell>
          <cell r="I62">
            <v>1500</v>
          </cell>
          <cell r="J62">
            <v>1500</v>
          </cell>
          <cell r="K62">
            <v>1500</v>
          </cell>
          <cell r="L62">
            <v>1500</v>
          </cell>
          <cell r="M62">
            <v>1500</v>
          </cell>
          <cell r="N62">
            <v>1500</v>
          </cell>
          <cell r="O62">
            <v>1500</v>
          </cell>
          <cell r="P62">
            <v>1500</v>
          </cell>
          <cell r="Q62">
            <v>1500</v>
          </cell>
        </row>
        <row r="63">
          <cell r="F63">
            <v>0</v>
          </cell>
          <cell r="G63">
            <v>0</v>
          </cell>
          <cell r="H63">
            <v>1572</v>
          </cell>
          <cell r="I63">
            <v>0</v>
          </cell>
          <cell r="J63">
            <v>0</v>
          </cell>
          <cell r="K63">
            <v>-5</v>
          </cell>
          <cell r="L63">
            <v>0</v>
          </cell>
          <cell r="M63">
            <v>2624</v>
          </cell>
          <cell r="N63">
            <v>0</v>
          </cell>
          <cell r="O63">
            <v>1119</v>
          </cell>
          <cell r="P63">
            <v>0</v>
          </cell>
          <cell r="Q63">
            <v>5</v>
          </cell>
        </row>
        <row r="64">
          <cell r="F64">
            <v>-6455</v>
          </cell>
          <cell r="G64">
            <v>15462</v>
          </cell>
          <cell r="H64">
            <v>40838</v>
          </cell>
          <cell r="I64">
            <v>1004</v>
          </cell>
          <cell r="J64">
            <v>18450</v>
          </cell>
          <cell r="K64">
            <v>27992</v>
          </cell>
          <cell r="L64">
            <v>323799</v>
          </cell>
          <cell r="M64">
            <v>37615</v>
          </cell>
          <cell r="N64">
            <v>53124</v>
          </cell>
          <cell r="O64">
            <v>31861</v>
          </cell>
          <cell r="P64">
            <v>-3101</v>
          </cell>
          <cell r="Q64">
            <v>13367</v>
          </cell>
        </row>
        <row r="65">
          <cell r="F65">
            <v>1969</v>
          </cell>
          <cell r="G65">
            <v>2185</v>
          </cell>
          <cell r="H65">
            <v>2110</v>
          </cell>
          <cell r="I65">
            <v>1874</v>
          </cell>
          <cell r="J65">
            <v>1577</v>
          </cell>
          <cell r="K65">
            <v>1958</v>
          </cell>
          <cell r="L65">
            <v>2180</v>
          </cell>
          <cell r="M65">
            <v>2167</v>
          </cell>
          <cell r="N65">
            <v>2290</v>
          </cell>
          <cell r="O65">
            <v>2103</v>
          </cell>
          <cell r="P65">
            <v>1635</v>
          </cell>
          <cell r="Q65">
            <v>1749</v>
          </cell>
        </row>
        <row r="66">
          <cell r="F66">
            <v>2025</v>
          </cell>
          <cell r="G66">
            <v>1176</v>
          </cell>
          <cell r="H66">
            <v>1135</v>
          </cell>
          <cell r="I66">
            <v>1009</v>
          </cell>
          <cell r="J66">
            <v>849</v>
          </cell>
          <cell r="K66">
            <v>1165</v>
          </cell>
          <cell r="L66">
            <v>1173</v>
          </cell>
          <cell r="M66">
            <v>1166</v>
          </cell>
          <cell r="N66">
            <v>1233</v>
          </cell>
          <cell r="O66">
            <v>1132</v>
          </cell>
          <cell r="P66">
            <v>1026</v>
          </cell>
          <cell r="Q66">
            <v>943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Link"/>
      <sheetName val="Curve"/>
      <sheetName val="Ref_dat"/>
      <sheetName val="Formula 1"/>
      <sheetName val="Electricity"/>
      <sheetName val="Input"/>
      <sheetName val="Holiday"/>
    </sheetNames>
    <sheetDataSet>
      <sheetData sheetId="0"/>
      <sheetData sheetId="1"/>
      <sheetData sheetId="2" refreshError="1">
        <row r="3">
          <cell r="A3" t="str">
            <v>Dean Price</v>
          </cell>
          <cell r="B3" t="str">
            <v>AGL</v>
          </cell>
          <cell r="C3" t="str">
            <v>AGL</v>
          </cell>
          <cell r="D3" t="str">
            <v>Buy</v>
          </cell>
          <cell r="F3" t="str">
            <v>NSW</v>
          </cell>
          <cell r="G3" t="str">
            <v>Direct</v>
          </cell>
          <cell r="H3" t="str">
            <v>Work</v>
          </cell>
          <cell r="I3" t="str">
            <v>CSFB</v>
          </cell>
          <cell r="J3" t="str">
            <v>Flat</v>
          </cell>
          <cell r="K3" t="str">
            <v>May 2001</v>
          </cell>
          <cell r="M3" t="str">
            <v>NSW</v>
          </cell>
          <cell r="N3" t="str">
            <v>SFE</v>
          </cell>
          <cell r="O3" t="str">
            <v>p</v>
          </cell>
          <cell r="P3" t="str">
            <v>Swaption</v>
          </cell>
        </row>
        <row r="4">
          <cell r="A4" t="str">
            <v>Geoff Pollard</v>
          </cell>
          <cell r="B4" t="str">
            <v>Bairnsdale</v>
          </cell>
          <cell r="C4" t="str">
            <v>BDL</v>
          </cell>
          <cell r="D4" t="str">
            <v>Sell</v>
          </cell>
          <cell r="F4" t="str">
            <v>QLD</v>
          </cell>
          <cell r="G4" t="str">
            <v>GIE</v>
          </cell>
          <cell r="H4" t="str">
            <v>Nonwork</v>
          </cell>
          <cell r="I4" t="str">
            <v>Lquay</v>
          </cell>
          <cell r="J4" t="str">
            <v>Peak</v>
          </cell>
          <cell r="K4" t="str">
            <v>June 2001</v>
          </cell>
          <cell r="M4" t="str">
            <v>VIC</v>
          </cell>
          <cell r="O4" t="str">
            <v>c</v>
          </cell>
          <cell r="P4" t="str">
            <v>Asian Option</v>
          </cell>
        </row>
        <row r="5">
          <cell r="A5" t="str">
            <v>Howard Levy</v>
          </cell>
          <cell r="B5" t="str">
            <v>Citibank</v>
          </cell>
          <cell r="C5" t="str">
            <v>CBK</v>
          </cell>
          <cell r="F5" t="str">
            <v>SAU</v>
          </cell>
          <cell r="G5" t="str">
            <v>NGES</v>
          </cell>
          <cell r="H5" t="str">
            <v>All</v>
          </cell>
          <cell r="I5" t="str">
            <v>CBA</v>
          </cell>
          <cell r="K5" t="str">
            <v>July 2001</v>
          </cell>
        </row>
        <row r="6">
          <cell r="A6" t="str">
            <v>Jim Myatt</v>
          </cell>
          <cell r="B6" t="str">
            <v>Citipower</v>
          </cell>
          <cell r="C6" t="str">
            <v>CIT</v>
          </cell>
          <cell r="F6" t="str">
            <v>SNY</v>
          </cell>
          <cell r="G6" t="str">
            <v>Prebon</v>
          </cell>
          <cell r="H6" t="str">
            <v>None</v>
          </cell>
          <cell r="I6" t="str">
            <v>DMG</v>
          </cell>
          <cell r="K6" t="str">
            <v>August 2001</v>
          </cell>
        </row>
        <row r="7">
          <cell r="A7" t="str">
            <v>Dave Sweeney</v>
          </cell>
          <cell r="B7" t="str">
            <v>Country Energy</v>
          </cell>
          <cell r="C7" t="str">
            <v>CYE</v>
          </cell>
          <cell r="F7" t="str">
            <v>TAS</v>
          </cell>
          <cell r="G7" t="str">
            <v>TFS</v>
          </cell>
          <cell r="I7" t="str">
            <v>MBL</v>
          </cell>
          <cell r="K7" t="str">
            <v>September 2001</v>
          </cell>
        </row>
        <row r="8">
          <cell r="B8" t="str">
            <v>CS Energy</v>
          </cell>
          <cell r="C8" t="str">
            <v>CSE</v>
          </cell>
          <cell r="F8" t="str">
            <v>VIC</v>
          </cell>
          <cell r="G8" t="str">
            <v>CSFB</v>
          </cell>
          <cell r="I8" t="str">
            <v>Other</v>
          </cell>
          <cell r="K8" t="str">
            <v>October 2001</v>
          </cell>
        </row>
        <row r="9">
          <cell r="B9" t="str">
            <v>Delta</v>
          </cell>
          <cell r="C9" t="str">
            <v>DEL</v>
          </cell>
          <cell r="F9" t="str">
            <v>WAU</v>
          </cell>
          <cell r="G9" t="str">
            <v>Tullets</v>
          </cell>
          <cell r="K9" t="str">
            <v>November 2001</v>
          </cell>
        </row>
        <row r="10">
          <cell r="B10" t="str">
            <v>Edgecap</v>
          </cell>
          <cell r="C10" t="str">
            <v>EDG</v>
          </cell>
          <cell r="K10" t="str">
            <v>December 2001</v>
          </cell>
        </row>
        <row r="11">
          <cell r="B11" t="str">
            <v>Energex</v>
          </cell>
          <cell r="C11" t="str">
            <v>EGX</v>
          </cell>
          <cell r="K11" t="str">
            <v>January 2002</v>
          </cell>
        </row>
        <row r="12">
          <cell r="B12" t="str">
            <v>Energy Australia</v>
          </cell>
          <cell r="C12" t="str">
            <v>ENA</v>
          </cell>
          <cell r="K12" t="str">
            <v>February 2002</v>
          </cell>
        </row>
        <row r="13">
          <cell r="B13" t="str">
            <v>Enron</v>
          </cell>
          <cell r="C13" t="str">
            <v>ENR</v>
          </cell>
          <cell r="K13" t="str">
            <v>March 2002</v>
          </cell>
        </row>
        <row r="14">
          <cell r="B14" t="str">
            <v>Ergon</v>
          </cell>
          <cell r="C14" t="str">
            <v>ERG</v>
          </cell>
        </row>
        <row r="15">
          <cell r="B15" t="str">
            <v>Futures</v>
          </cell>
          <cell r="C15" t="str">
            <v>SFE</v>
          </cell>
        </row>
        <row r="16">
          <cell r="B16" t="str">
            <v>Great Southern</v>
          </cell>
          <cell r="C16" t="str">
            <v>GSE</v>
          </cell>
        </row>
        <row r="17">
          <cell r="B17" t="str">
            <v>Hazelwood</v>
          </cell>
          <cell r="C17" t="str">
            <v>HAZ</v>
          </cell>
        </row>
        <row r="18">
          <cell r="B18" t="str">
            <v>Integral</v>
          </cell>
          <cell r="C18" t="str">
            <v>INT</v>
          </cell>
        </row>
        <row r="19">
          <cell r="B19" t="str">
            <v>Loy Yang</v>
          </cell>
          <cell r="C19" t="str">
            <v>LOY</v>
          </cell>
        </row>
        <row r="20">
          <cell r="B20" t="str">
            <v>Macquarie Gen.</v>
          </cell>
          <cell r="C20" t="str">
            <v>MGN</v>
          </cell>
        </row>
        <row r="21">
          <cell r="B21" t="str">
            <v>National Power</v>
          </cell>
          <cell r="C21" t="str">
            <v>NAT</v>
          </cell>
        </row>
        <row r="22">
          <cell r="B22" t="str">
            <v>Origin Energy</v>
          </cell>
          <cell r="C22" t="str">
            <v>OGN</v>
          </cell>
        </row>
        <row r="23">
          <cell r="B23" t="str">
            <v>Pacific Power</v>
          </cell>
          <cell r="C23" t="str">
            <v>PPR</v>
          </cell>
        </row>
        <row r="24">
          <cell r="B24" t="str">
            <v>Powercor</v>
          </cell>
          <cell r="C24" t="str">
            <v>POW</v>
          </cell>
        </row>
        <row r="25">
          <cell r="B25" t="str">
            <v>Pulse Energy</v>
          </cell>
          <cell r="C25" t="str">
            <v>PUL</v>
          </cell>
        </row>
        <row r="26">
          <cell r="B26" t="str">
            <v>RMB</v>
          </cell>
          <cell r="C26" t="str">
            <v>RMB</v>
          </cell>
        </row>
        <row r="27">
          <cell r="B27" t="str">
            <v>SG Australia</v>
          </cell>
          <cell r="C27" t="str">
            <v>SGA</v>
          </cell>
        </row>
        <row r="28">
          <cell r="B28" t="str">
            <v>Snowy Hydro</v>
          </cell>
          <cell r="C28" t="str">
            <v>SMH</v>
          </cell>
        </row>
        <row r="29">
          <cell r="B29" t="str">
            <v>Southern Hydro</v>
          </cell>
          <cell r="C29" t="str">
            <v>STH</v>
          </cell>
        </row>
        <row r="30">
          <cell r="B30" t="str">
            <v>Stanwell</v>
          </cell>
          <cell r="C30" t="str">
            <v>STW</v>
          </cell>
        </row>
        <row r="31">
          <cell r="B31" t="str">
            <v>Tarong</v>
          </cell>
          <cell r="C31" t="str">
            <v>TRG</v>
          </cell>
        </row>
        <row r="32">
          <cell r="B32" t="str">
            <v>Texas Utilities</v>
          </cell>
          <cell r="C32" t="str">
            <v>TXU</v>
          </cell>
        </row>
        <row r="33">
          <cell r="B33" t="str">
            <v>United Energy</v>
          </cell>
          <cell r="C33" t="str">
            <v>UNI</v>
          </cell>
        </row>
        <row r="34">
          <cell r="B34" t="str">
            <v>Westpac</v>
          </cell>
          <cell r="C34" t="str">
            <v>WBC</v>
          </cell>
        </row>
      </sheetData>
      <sheetData sheetId="3"/>
      <sheetData sheetId="4"/>
      <sheetData sheetId="5" refreshError="1">
        <row r="10">
          <cell r="B10">
            <v>37802</v>
          </cell>
        </row>
      </sheetData>
      <sheetData sheetId="6" refreshError="1">
        <row r="11">
          <cell r="A11">
            <v>36521</v>
          </cell>
        </row>
        <row r="12">
          <cell r="A12">
            <v>36522</v>
          </cell>
        </row>
        <row r="13">
          <cell r="A13">
            <v>36551</v>
          </cell>
        </row>
        <row r="14">
          <cell r="A14">
            <v>36598</v>
          </cell>
        </row>
        <row r="15">
          <cell r="A15">
            <v>36637</v>
          </cell>
        </row>
        <row r="16">
          <cell r="A16">
            <v>36640</v>
          </cell>
        </row>
        <row r="17">
          <cell r="A17">
            <v>36641</v>
          </cell>
        </row>
        <row r="18">
          <cell r="A18">
            <v>36689</v>
          </cell>
        </row>
        <row r="19">
          <cell r="A19">
            <v>36837</v>
          </cell>
        </row>
        <row r="20">
          <cell r="A20">
            <v>36885</v>
          </cell>
        </row>
        <row r="21">
          <cell r="A21">
            <v>36886</v>
          </cell>
        </row>
        <row r="22">
          <cell r="A22">
            <v>36892</v>
          </cell>
        </row>
        <row r="23">
          <cell r="A23">
            <v>36917</v>
          </cell>
        </row>
        <row r="24">
          <cell r="A24">
            <v>36962</v>
          </cell>
        </row>
        <row r="25">
          <cell r="A25">
            <v>36994</v>
          </cell>
        </row>
        <row r="26">
          <cell r="A26">
            <v>36997</v>
          </cell>
        </row>
        <row r="27">
          <cell r="A27">
            <v>37006</v>
          </cell>
        </row>
        <row r="28">
          <cell r="A28">
            <v>37053</v>
          </cell>
        </row>
        <row r="29">
          <cell r="A29">
            <v>37201</v>
          </cell>
        </row>
        <row r="30">
          <cell r="A30">
            <v>37250</v>
          </cell>
        </row>
        <row r="31">
          <cell r="A31">
            <v>37251</v>
          </cell>
        </row>
        <row r="32">
          <cell r="A32">
            <v>37257</v>
          </cell>
        </row>
        <row r="33">
          <cell r="A33">
            <v>37284</v>
          </cell>
        </row>
        <row r="34">
          <cell r="A34">
            <v>37326</v>
          </cell>
        </row>
        <row r="35">
          <cell r="A35">
            <v>37344</v>
          </cell>
        </row>
        <row r="36">
          <cell r="A36">
            <v>37347</v>
          </cell>
        </row>
        <row r="37">
          <cell r="A37">
            <v>37371</v>
          </cell>
        </row>
        <row r="38">
          <cell r="A38">
            <v>37417</v>
          </cell>
        </row>
        <row r="39">
          <cell r="A39">
            <v>37565</v>
          </cell>
        </row>
        <row r="40">
          <cell r="A40">
            <v>37615</v>
          </cell>
        </row>
        <row r="41">
          <cell r="A41">
            <v>37616</v>
          </cell>
        </row>
        <row r="42">
          <cell r="A42">
            <v>37622</v>
          </cell>
        </row>
        <row r="43">
          <cell r="A43">
            <v>37648</v>
          </cell>
        </row>
        <row r="44">
          <cell r="A44">
            <v>37690</v>
          </cell>
        </row>
        <row r="45">
          <cell r="A45">
            <v>37729</v>
          </cell>
        </row>
        <row r="46">
          <cell r="A46">
            <v>37732</v>
          </cell>
        </row>
        <row r="47">
          <cell r="A47">
            <v>37736</v>
          </cell>
        </row>
        <row r="48">
          <cell r="A48">
            <v>37781</v>
          </cell>
        </row>
        <row r="49">
          <cell r="A49">
            <v>37929</v>
          </cell>
        </row>
        <row r="50">
          <cell r="A50">
            <v>37980</v>
          </cell>
        </row>
        <row r="51">
          <cell r="A51">
            <v>37981</v>
          </cell>
        </row>
        <row r="52">
          <cell r="A52">
            <v>37987</v>
          </cell>
        </row>
        <row r="53">
          <cell r="A53">
            <v>38012</v>
          </cell>
        </row>
        <row r="54">
          <cell r="A54">
            <v>38054</v>
          </cell>
        </row>
        <row r="55">
          <cell r="A55">
            <v>38086</v>
          </cell>
        </row>
        <row r="56">
          <cell r="A56">
            <v>38089</v>
          </cell>
        </row>
        <row r="57">
          <cell r="A57">
            <v>38103</v>
          </cell>
        </row>
        <row r="58">
          <cell r="A58">
            <v>38152</v>
          </cell>
        </row>
        <row r="59">
          <cell r="A59">
            <v>38293</v>
          </cell>
        </row>
        <row r="60">
          <cell r="A60">
            <v>38348</v>
          </cell>
        </row>
        <row r="61">
          <cell r="A61">
            <v>38349</v>
          </cell>
        </row>
        <row r="62">
          <cell r="A62">
            <v>38355</v>
          </cell>
        </row>
        <row r="63">
          <cell r="A63">
            <v>38378</v>
          </cell>
        </row>
        <row r="64">
          <cell r="A64">
            <v>38425</v>
          </cell>
        </row>
        <row r="65">
          <cell r="A65">
            <v>38436</v>
          </cell>
        </row>
        <row r="66">
          <cell r="A66">
            <v>38439</v>
          </cell>
        </row>
        <row r="67">
          <cell r="A67">
            <v>38467</v>
          </cell>
        </row>
        <row r="68">
          <cell r="A68">
            <v>38516</v>
          </cell>
        </row>
        <row r="69">
          <cell r="A69">
            <v>38657</v>
          </cell>
        </row>
        <row r="70">
          <cell r="A70">
            <v>38712</v>
          </cell>
        </row>
        <row r="71">
          <cell r="A71">
            <v>38713</v>
          </cell>
        </row>
        <row r="72">
          <cell r="A72">
            <v>38719</v>
          </cell>
        </row>
        <row r="73">
          <cell r="A73">
            <v>38743</v>
          </cell>
        </row>
        <row r="74">
          <cell r="A74">
            <v>38789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38832</v>
          </cell>
        </row>
        <row r="78">
          <cell r="A78">
            <v>38880</v>
          </cell>
        </row>
        <row r="79">
          <cell r="A79">
            <v>39028</v>
          </cell>
        </row>
        <row r="80">
          <cell r="A80">
            <v>39076</v>
          </cell>
        </row>
        <row r="81">
          <cell r="A81">
            <v>39077</v>
          </cell>
        </row>
        <row r="82">
          <cell r="A82">
            <v>39083</v>
          </cell>
        </row>
        <row r="83">
          <cell r="A83">
            <v>39108</v>
          </cell>
        </row>
        <row r="84">
          <cell r="A84">
            <v>39153</v>
          </cell>
        </row>
        <row r="85">
          <cell r="A85">
            <v>39178</v>
          </cell>
        </row>
        <row r="86">
          <cell r="A86">
            <v>39181</v>
          </cell>
        </row>
        <row r="87">
          <cell r="A87">
            <v>39197</v>
          </cell>
        </row>
        <row r="88">
          <cell r="A88">
            <v>39244</v>
          </cell>
        </row>
        <row r="89">
          <cell r="A89">
            <v>39392</v>
          </cell>
        </row>
        <row r="90">
          <cell r="A90">
            <v>39441</v>
          </cell>
        </row>
        <row r="91">
          <cell r="A91">
            <v>39442</v>
          </cell>
        </row>
        <row r="92">
          <cell r="A92">
            <v>39448</v>
          </cell>
        </row>
        <row r="93">
          <cell r="A93">
            <v>39517</v>
          </cell>
        </row>
        <row r="94">
          <cell r="A94">
            <v>39528</v>
          </cell>
        </row>
        <row r="95">
          <cell r="A95">
            <v>39531</v>
          </cell>
        </row>
        <row r="96">
          <cell r="A96">
            <v>39563</v>
          </cell>
        </row>
        <row r="97">
          <cell r="A97">
            <v>39608</v>
          </cell>
        </row>
        <row r="98">
          <cell r="A98">
            <v>39756</v>
          </cell>
        </row>
        <row r="99">
          <cell r="A99">
            <v>39807</v>
          </cell>
        </row>
        <row r="100">
          <cell r="A100">
            <v>39808</v>
          </cell>
        </row>
        <row r="101">
          <cell r="A101">
            <v>39814</v>
          </cell>
        </row>
        <row r="102">
          <cell r="A102">
            <v>39839</v>
          </cell>
        </row>
        <row r="103">
          <cell r="A103">
            <v>39881</v>
          </cell>
        </row>
        <row r="104">
          <cell r="A104">
            <v>39913</v>
          </cell>
        </row>
        <row r="105">
          <cell r="A105">
            <v>39916</v>
          </cell>
        </row>
        <row r="106">
          <cell r="A106">
            <v>39972</v>
          </cell>
        </row>
        <row r="107">
          <cell r="A107">
            <v>40120</v>
          </cell>
        </row>
        <row r="108">
          <cell r="A108">
            <v>40172</v>
          </cell>
        </row>
        <row r="109">
          <cell r="A109">
            <v>39913</v>
          </cell>
        </row>
        <row r="110">
          <cell r="A110">
            <v>39916</v>
          </cell>
        </row>
        <row r="111">
          <cell r="A111">
            <v>39972</v>
          </cell>
        </row>
        <row r="112">
          <cell r="A112">
            <v>40028</v>
          </cell>
        </row>
        <row r="113">
          <cell r="A113">
            <v>40091</v>
          </cell>
        </row>
        <row r="114">
          <cell r="A114">
            <v>40172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names"/>
      <sheetName val="Balance Sheet"/>
    </sheetNames>
    <sheetDataSet>
      <sheetData sheetId="0">
        <row r="3">
          <cell r="B3" t="str">
            <v>Unit</v>
          </cell>
          <cell r="C3" t="str">
            <v>Descr</v>
          </cell>
        </row>
        <row r="4">
          <cell r="B4" t="str">
            <v>10000</v>
          </cell>
          <cell r="C4" t="str">
            <v>Duke Energy AUS (Bermuda)</v>
          </cell>
        </row>
        <row r="5">
          <cell r="B5" t="str">
            <v>10010</v>
          </cell>
          <cell r="C5" t="str">
            <v>Duke Energy International PL</v>
          </cell>
        </row>
        <row r="6">
          <cell r="B6" t="str">
            <v>10099</v>
          </cell>
          <cell r="C6" t="str">
            <v>Spare Shelf Companies</v>
          </cell>
        </row>
        <row r="7">
          <cell r="B7" t="str">
            <v>11000</v>
          </cell>
          <cell r="C7" t="str">
            <v>DE Australian Holdings Pty Ltd</v>
          </cell>
        </row>
        <row r="8">
          <cell r="B8" t="str">
            <v>11000</v>
          </cell>
          <cell r="C8" t="str">
            <v>DE Australian Holdings Pty Ltd</v>
          </cell>
        </row>
        <row r="9">
          <cell r="B9" t="str">
            <v>11010</v>
          </cell>
          <cell r="C9" t="str">
            <v>Duke Energy Australia Pty Ltd</v>
          </cell>
        </row>
        <row r="10">
          <cell r="B10" t="str">
            <v>11010</v>
          </cell>
          <cell r="C10" t="str">
            <v>Duke Energy Australia Pty Ltd</v>
          </cell>
        </row>
        <row r="11">
          <cell r="B11" t="str">
            <v>12000</v>
          </cell>
          <cell r="C11" t="str">
            <v>DEI Latrobe Power ASP</v>
          </cell>
        </row>
        <row r="12">
          <cell r="B12" t="str">
            <v>19900</v>
          </cell>
          <cell r="C12" t="str">
            <v>DE&amp;S Australia Pty Ltd</v>
          </cell>
        </row>
        <row r="13">
          <cell r="B13" t="str">
            <v>20099</v>
          </cell>
          <cell r="C13" t="str">
            <v>US Hedges(DEIAP Mgt reporting)</v>
          </cell>
        </row>
        <row r="14">
          <cell r="B14" t="str">
            <v>20819</v>
          </cell>
          <cell r="C14" t="str">
            <v>DA Pipeline Finance (Aus GAAP)</v>
          </cell>
        </row>
        <row r="15">
          <cell r="B15" t="str">
            <v>21019</v>
          </cell>
          <cell r="C15" t="str">
            <v>Duke Energy Aust (Aust GAAP)</v>
          </cell>
        </row>
        <row r="16">
          <cell r="B16" t="str">
            <v>21029</v>
          </cell>
          <cell r="C16" t="str">
            <v>Trading &amp; Marketing(Aust GAAP)</v>
          </cell>
        </row>
        <row r="17">
          <cell r="B17" t="str">
            <v>21039</v>
          </cell>
          <cell r="C17" t="str">
            <v>Duke Aust Ops (Aust GAAP)</v>
          </cell>
        </row>
        <row r="18">
          <cell r="B18" t="str">
            <v>21049</v>
          </cell>
          <cell r="C18" t="str">
            <v>DEI Qld Pipeline (Aust GAAP)</v>
          </cell>
        </row>
        <row r="19">
          <cell r="B19" t="str">
            <v>21059</v>
          </cell>
          <cell r="C19" t="str">
            <v>Duke Qld Pipeline (Aust GAAP)</v>
          </cell>
        </row>
        <row r="20">
          <cell r="B20" t="str">
            <v>21069</v>
          </cell>
          <cell r="C20" t="str">
            <v>DQP Partnership (Aust GAAP)</v>
          </cell>
        </row>
        <row r="21">
          <cell r="B21" t="str">
            <v>21099</v>
          </cell>
          <cell r="C21" t="str">
            <v>DE Aust Holdings (Aust GAAP)</v>
          </cell>
        </row>
        <row r="22">
          <cell r="B22" t="str">
            <v>21109</v>
          </cell>
          <cell r="C22" t="str">
            <v>WA Holdings (Aust GAAP)</v>
          </cell>
        </row>
        <row r="23">
          <cell r="B23" t="str">
            <v>21119</v>
          </cell>
          <cell r="C23" t="str">
            <v>DE WA Power (Aust GAAP)</v>
          </cell>
        </row>
        <row r="24">
          <cell r="B24" t="str">
            <v>21219</v>
          </cell>
          <cell r="C24" t="str">
            <v>Duke EGP (Aust GAAP)</v>
          </cell>
        </row>
        <row r="25">
          <cell r="B25" t="str">
            <v>21229</v>
          </cell>
          <cell r="C25" t="str">
            <v>DEI EGP (AUS GAAP)</v>
          </cell>
        </row>
        <row r="26">
          <cell r="B26" t="str">
            <v>21329</v>
          </cell>
          <cell r="C26" t="str">
            <v>Bairnsdale Power (Aust GAAP)</v>
          </cell>
        </row>
        <row r="27">
          <cell r="B27" t="str">
            <v>21809</v>
          </cell>
          <cell r="C27" t="str">
            <v>DE Development (Aust GAAP)</v>
          </cell>
        </row>
        <row r="28">
          <cell r="B28" t="str">
            <v>40010</v>
          </cell>
          <cell r="C28" t="str">
            <v>US Tax (Australia Development)</v>
          </cell>
        </row>
        <row r="29">
          <cell r="B29" t="str">
            <v>41600</v>
          </cell>
          <cell r="C29" t="str">
            <v>Duke Energy Asia Ltd</v>
          </cell>
        </row>
        <row r="30">
          <cell r="B30" t="str">
            <v>41610</v>
          </cell>
          <cell r="C30" t="str">
            <v>Philippines Development BRANCH</v>
          </cell>
        </row>
        <row r="31">
          <cell r="B31" t="str">
            <v>41800</v>
          </cell>
          <cell r="C31" t="str">
            <v>Duke Energy Development PL</v>
          </cell>
        </row>
        <row r="32">
          <cell r="B32" t="str">
            <v>41810</v>
          </cell>
          <cell r="C32" t="str">
            <v>ACN 079 137 394 Pty Ltd</v>
          </cell>
        </row>
        <row r="33">
          <cell r="B33" t="str">
            <v>42100</v>
          </cell>
          <cell r="C33" t="str">
            <v>DEI Southeast Asia Pte Ltd</v>
          </cell>
        </row>
        <row r="34">
          <cell r="B34" t="str">
            <v>51020</v>
          </cell>
          <cell r="C34" t="str">
            <v>Duke Trading &amp; Marketing PL</v>
          </cell>
        </row>
        <row r="35">
          <cell r="B35" t="str">
            <v>51020</v>
          </cell>
          <cell r="C35" t="str">
            <v>Duke Trading &amp; Marketing PL</v>
          </cell>
        </row>
        <row r="36">
          <cell r="B36" t="str">
            <v>51070</v>
          </cell>
          <cell r="C36" t="str">
            <v>DEA T&amp;M Physical</v>
          </cell>
        </row>
        <row r="37">
          <cell r="B37" t="str">
            <v>51070</v>
          </cell>
          <cell r="C37" t="str">
            <v>DEA T&amp;M Physical</v>
          </cell>
        </row>
        <row r="38">
          <cell r="B38" t="str">
            <v>70700</v>
          </cell>
          <cell r="C38" t="str">
            <v>DA Generation Holdings Pty Ltd</v>
          </cell>
        </row>
        <row r="39">
          <cell r="B39" t="str">
            <v>71039</v>
          </cell>
          <cell r="C39" t="str">
            <v>DAO Bell Bay Ops</v>
          </cell>
        </row>
        <row r="40">
          <cell r="B40" t="str">
            <v>71039</v>
          </cell>
          <cell r="C40" t="str">
            <v>DAO Bell Bay Ops</v>
          </cell>
        </row>
        <row r="41">
          <cell r="B41" t="str">
            <v>71100</v>
          </cell>
          <cell r="C41" t="str">
            <v>DE WA Holdings Pty Ltd</v>
          </cell>
        </row>
        <row r="42">
          <cell r="B42" t="str">
            <v>71101</v>
          </cell>
          <cell r="C42" t="str">
            <v>WA Hold 1% Share Pilbara JV</v>
          </cell>
        </row>
        <row r="43">
          <cell r="B43" t="str">
            <v>71110</v>
          </cell>
          <cell r="C43" t="str">
            <v>Duke Energy WA Power Pty Ltd</v>
          </cell>
        </row>
        <row r="44">
          <cell r="B44" t="str">
            <v>71111</v>
          </cell>
          <cell r="C44" t="str">
            <v>WA Power 99% Share Pilbara JV</v>
          </cell>
        </row>
        <row r="45">
          <cell r="B45" t="str">
            <v>71120</v>
          </cell>
          <cell r="C45" t="str">
            <v>Pilbara Energy JV</v>
          </cell>
        </row>
        <row r="46">
          <cell r="B46" t="str">
            <v>71199</v>
          </cell>
          <cell r="C46" t="str">
            <v>Goldfield Gas Transmissions</v>
          </cell>
        </row>
        <row r="47">
          <cell r="B47" t="str">
            <v>71300</v>
          </cell>
          <cell r="C47" t="str">
            <v>DE Bairnsdale Holdings Pty Ltd</v>
          </cell>
        </row>
        <row r="48">
          <cell r="B48" t="str">
            <v>71320</v>
          </cell>
          <cell r="C48" t="str">
            <v>DE Bairnsdale Power Pty Ltd</v>
          </cell>
        </row>
        <row r="49">
          <cell r="B49" t="str">
            <v>71321</v>
          </cell>
          <cell r="C49" t="str">
            <v>B Power 74% share of BPP JV</v>
          </cell>
        </row>
        <row r="50">
          <cell r="B50" t="str">
            <v>71400</v>
          </cell>
          <cell r="C50" t="str">
            <v>DEI Victoria Power Pty Ltd</v>
          </cell>
        </row>
        <row r="51">
          <cell r="B51" t="str">
            <v>71401</v>
          </cell>
          <cell r="C51" t="str">
            <v>Vic Pow 26% Share BPP JV</v>
          </cell>
        </row>
        <row r="52">
          <cell r="B52" t="str">
            <v>71430</v>
          </cell>
          <cell r="C52" t="str">
            <v>DE Bairnsdale Operations PL</v>
          </cell>
        </row>
        <row r="53">
          <cell r="B53" t="str">
            <v>71440</v>
          </cell>
          <cell r="C53" t="str">
            <v>DE Bairnsdale Finance Pty Ltd</v>
          </cell>
        </row>
        <row r="54">
          <cell r="B54" t="str">
            <v>71450</v>
          </cell>
          <cell r="C54" t="str">
            <v>Bairnsdale Power Project JV</v>
          </cell>
        </row>
        <row r="55">
          <cell r="B55" t="str">
            <v>71500</v>
          </cell>
          <cell r="C55" t="str">
            <v>Not used</v>
          </cell>
        </row>
        <row r="56">
          <cell r="B56" t="str">
            <v>71510</v>
          </cell>
          <cell r="C56" t="str">
            <v>Duke Energy NZ Ltd (Bermuda)</v>
          </cell>
        </row>
        <row r="57">
          <cell r="B57" t="str">
            <v>71530</v>
          </cell>
          <cell r="C57" t="str">
            <v>Duke Energy NZ Finance Pty Ltd</v>
          </cell>
        </row>
        <row r="58">
          <cell r="B58" t="str">
            <v>71700</v>
          </cell>
          <cell r="C58" t="str">
            <v>Duke Netherlands LT Holding BV</v>
          </cell>
        </row>
        <row r="59">
          <cell r="B59" t="str">
            <v>71710</v>
          </cell>
          <cell r="C59" t="str">
            <v>PJP (pre 01-03-2002)</v>
          </cell>
        </row>
        <row r="60">
          <cell r="B60" t="str">
            <v>71711</v>
          </cell>
          <cell r="C60" t="str">
            <v>PT Puncakjaya Power</v>
          </cell>
        </row>
        <row r="61">
          <cell r="B61" t="str">
            <v>71720</v>
          </cell>
          <cell r="C61" t="str">
            <v>DEI PJP Holdings (Mauritius)</v>
          </cell>
        </row>
        <row r="62">
          <cell r="B62" t="str">
            <v>71730</v>
          </cell>
          <cell r="C62" t="str">
            <v>DEI PJP Holdings Ltd.(Bermuda)</v>
          </cell>
        </row>
        <row r="63">
          <cell r="B63" t="str">
            <v>71740</v>
          </cell>
          <cell r="C63" t="str">
            <v>Westcoast PJP Holdings Inc</v>
          </cell>
        </row>
        <row r="64">
          <cell r="B64" t="str">
            <v>72000</v>
          </cell>
          <cell r="C64" t="str">
            <v>DEI Illawarra Cogeneration PL</v>
          </cell>
        </row>
        <row r="65">
          <cell r="B65" t="str">
            <v>72200</v>
          </cell>
          <cell r="C65" t="str">
            <v>Westcoast Energy Australia PL</v>
          </cell>
        </row>
        <row r="66">
          <cell r="B66" t="str">
            <v>80800</v>
          </cell>
          <cell r="C66" t="str">
            <v>Duke Aust Pipeline Holdings PL</v>
          </cell>
        </row>
        <row r="67">
          <cell r="B67" t="str">
            <v>80810</v>
          </cell>
          <cell r="C67" t="str">
            <v>Duke Aust Pipeline Finance PL</v>
          </cell>
        </row>
        <row r="68">
          <cell r="B68" t="str">
            <v>81030</v>
          </cell>
          <cell r="C68" t="str">
            <v>Duke Australia Operations PL</v>
          </cell>
        </row>
        <row r="69">
          <cell r="B69" t="str">
            <v>81030</v>
          </cell>
          <cell r="C69" t="str">
            <v>Duke Australia Operations PL</v>
          </cell>
        </row>
        <row r="70">
          <cell r="B70" t="str">
            <v>81040</v>
          </cell>
          <cell r="C70" t="str">
            <v>DEI Queensland Pipeline PL</v>
          </cell>
        </row>
        <row r="71">
          <cell r="B71" t="str">
            <v>81040</v>
          </cell>
          <cell r="C71" t="str">
            <v>DEI Queensland Pipeline PL</v>
          </cell>
        </row>
        <row r="72">
          <cell r="B72" t="str">
            <v>81050</v>
          </cell>
          <cell r="C72" t="str">
            <v>Duke Queensland Pipeline PL</v>
          </cell>
        </row>
        <row r="73">
          <cell r="B73" t="str">
            <v>81050</v>
          </cell>
          <cell r="C73" t="str">
            <v>Duke Queensland Pipeline PL</v>
          </cell>
        </row>
        <row r="74">
          <cell r="B74" t="str">
            <v>81060</v>
          </cell>
          <cell r="C74" t="str">
            <v>Duke Qld Pipeline Partnership</v>
          </cell>
        </row>
        <row r="75">
          <cell r="B75" t="str">
            <v>81060</v>
          </cell>
          <cell r="C75" t="str">
            <v>Duke Qld Pipeline Partnership</v>
          </cell>
        </row>
        <row r="76">
          <cell r="B76" t="str">
            <v>81200</v>
          </cell>
          <cell r="C76" t="str">
            <v>DE NSW Gas Holdings Pty Ltd</v>
          </cell>
        </row>
        <row r="77">
          <cell r="B77" t="str">
            <v>81210</v>
          </cell>
          <cell r="C77" t="str">
            <v>Duke Eastern Gas Pipeline PL</v>
          </cell>
        </row>
        <row r="78">
          <cell r="B78" t="str">
            <v>81211</v>
          </cell>
          <cell r="C78" t="str">
            <v>Duke EGP 50% Share of EGPP JV</v>
          </cell>
        </row>
        <row r="79">
          <cell r="B79" t="str">
            <v>81220</v>
          </cell>
          <cell r="C79" t="str">
            <v>DEI Eastern Gas Pipeline PL</v>
          </cell>
        </row>
        <row r="80">
          <cell r="B80" t="str">
            <v>81221</v>
          </cell>
          <cell r="C80" t="str">
            <v>DEI EGP 50% Share of EGPP JV</v>
          </cell>
        </row>
        <row r="81">
          <cell r="B81" t="str">
            <v>81230</v>
          </cell>
          <cell r="C81" t="str">
            <v>EGP Joint Venture</v>
          </cell>
        </row>
        <row r="82">
          <cell r="B82" t="str">
            <v>81240</v>
          </cell>
          <cell r="C82" t="str">
            <v>Eastern Gas Pipeline Pty Ltd</v>
          </cell>
        </row>
        <row r="83">
          <cell r="B83" t="str">
            <v>81250</v>
          </cell>
          <cell r="C83" t="str">
            <v>EGP (Contracting) Pty Ltd</v>
          </cell>
        </row>
        <row r="84">
          <cell r="B84" t="str">
            <v>81900</v>
          </cell>
          <cell r="C84" t="str">
            <v>DEI Tasmania Holdings Pty Ltd</v>
          </cell>
        </row>
        <row r="85">
          <cell r="B85" t="str">
            <v>82300</v>
          </cell>
          <cell r="C85" t="str">
            <v>DEI Vic Hub Pty Ltd</v>
          </cell>
        </row>
        <row r="86">
          <cell r="B86" t="str">
            <v>E0000</v>
          </cell>
          <cell r="C86" t="str">
            <v>GAD Group (REPORTING ONLY)</v>
          </cell>
        </row>
        <row r="87">
          <cell r="B87" t="str">
            <v>E0001</v>
          </cell>
          <cell r="C87" t="str">
            <v>Bermuda Aust (ELIM)</v>
          </cell>
        </row>
        <row r="88">
          <cell r="B88" t="str">
            <v>E0002</v>
          </cell>
          <cell r="C88" t="str">
            <v>DE Development US (ELIM)</v>
          </cell>
        </row>
        <row r="89">
          <cell r="B89" t="str">
            <v>E0700</v>
          </cell>
          <cell r="C89" t="str">
            <v>DA Power Holdings (ELIM)</v>
          </cell>
        </row>
        <row r="90">
          <cell r="B90" t="str">
            <v>E0800</v>
          </cell>
          <cell r="C90" t="str">
            <v>DA Pipeline Holdings (Elim)</v>
          </cell>
        </row>
        <row r="91">
          <cell r="B91" t="str">
            <v>E1000</v>
          </cell>
          <cell r="C91" t="str">
            <v>Australian Holdings (ELIM)</v>
          </cell>
        </row>
        <row r="92">
          <cell r="B92" t="str">
            <v>E1000</v>
          </cell>
          <cell r="C92" t="str">
            <v>Australian Holdings (ELIM)</v>
          </cell>
        </row>
        <row r="93">
          <cell r="B93" t="str">
            <v>E1001</v>
          </cell>
          <cell r="C93" t="str">
            <v>DEI Aust Group (Elim)</v>
          </cell>
        </row>
        <row r="94">
          <cell r="B94" t="str">
            <v>E1010</v>
          </cell>
          <cell r="C94" t="str">
            <v>Queensland Gas ELIM</v>
          </cell>
        </row>
        <row r="95">
          <cell r="B95" t="str">
            <v>E1010</v>
          </cell>
          <cell r="C95" t="str">
            <v>Queensland Gas ELIM</v>
          </cell>
        </row>
        <row r="96">
          <cell r="B96" t="str">
            <v>E1050</v>
          </cell>
          <cell r="C96" t="str">
            <v>ELIM T&amp;M MTM Intercoy DEIAP</v>
          </cell>
        </row>
        <row r="97">
          <cell r="B97" t="str">
            <v>E1050</v>
          </cell>
          <cell r="C97" t="str">
            <v>ELIM T&amp;M MTM Intercoy DEIAP</v>
          </cell>
        </row>
        <row r="98">
          <cell r="B98" t="str">
            <v>E1100</v>
          </cell>
          <cell r="C98" t="str">
            <v>WA Holdings (ELIM)</v>
          </cell>
        </row>
        <row r="99">
          <cell r="B99" t="str">
            <v>E1200</v>
          </cell>
          <cell r="C99" t="str">
            <v>NSW Holdings (ELIM)</v>
          </cell>
        </row>
        <row r="100">
          <cell r="B100" t="str">
            <v>E1210</v>
          </cell>
          <cell r="C100" t="str">
            <v>Eastern Gas Coy</v>
          </cell>
        </row>
        <row r="101">
          <cell r="B101" t="str">
            <v>E1220</v>
          </cell>
          <cell r="C101" t="str">
            <v>DEI Eastern Gas Coy</v>
          </cell>
        </row>
        <row r="102">
          <cell r="B102" t="str">
            <v>E1400</v>
          </cell>
          <cell r="C102" t="str">
            <v>Victoria Power (ELIM)</v>
          </cell>
        </row>
        <row r="103">
          <cell r="B103" t="str">
            <v>E1401</v>
          </cell>
          <cell r="C103" t="str">
            <v>VIC Holdings Coy</v>
          </cell>
        </row>
        <row r="104">
          <cell r="B104" t="str">
            <v>E1402</v>
          </cell>
          <cell r="C104" t="str">
            <v>Bairnsdale Power Coy</v>
          </cell>
        </row>
        <row r="105">
          <cell r="B105" t="str">
            <v>E1500</v>
          </cell>
          <cell r="C105" t="str">
            <v>Not Used - Bermuda NZ (ELIM)</v>
          </cell>
        </row>
        <row r="106">
          <cell r="B106" t="str">
            <v>E1510</v>
          </cell>
          <cell r="C106" t="str">
            <v>NZ Elim</v>
          </cell>
        </row>
        <row r="107">
          <cell r="B107" t="str">
            <v>E1600</v>
          </cell>
          <cell r="C107" t="str">
            <v>Duke Energy Group US (ELIM)</v>
          </cell>
        </row>
        <row r="108">
          <cell r="B108" t="str">
            <v>E1700</v>
          </cell>
          <cell r="C108" t="str">
            <v>PJP Holdings (ELIM)</v>
          </cell>
        </row>
        <row r="109">
          <cell r="B109" t="str">
            <v>E1750</v>
          </cell>
          <cell r="C109" t="str">
            <v>PJP Manual Elim Houston</v>
          </cell>
        </row>
        <row r="110">
          <cell r="B110" t="str">
            <v>E1800</v>
          </cell>
          <cell r="C110" t="str">
            <v>DE Development Aust  (ELIM)</v>
          </cell>
        </row>
        <row r="111">
          <cell r="B111" t="str">
            <v>EOOOO</v>
          </cell>
          <cell r="C111" t="str">
            <v>Not used (ELIM)</v>
          </cell>
        </row>
        <row r="112">
          <cell r="B112" t="str">
            <v>Z8392</v>
          </cell>
          <cell r="C112" t="str">
            <v>Duke Energy &amp; Services Inc</v>
          </cell>
        </row>
        <row r="113">
          <cell r="B113" t="str">
            <v>ZA568</v>
          </cell>
          <cell r="C113" t="str">
            <v>Duke Capital Corp</v>
          </cell>
        </row>
        <row r="114">
          <cell r="B114" t="str">
            <v>ZI001</v>
          </cell>
          <cell r="C114" t="str">
            <v>Duke Energy International</v>
          </cell>
        </row>
        <row r="115">
          <cell r="B115" t="str">
            <v>ZI014</v>
          </cell>
          <cell r="C115" t="str">
            <v>Duke Energy Group</v>
          </cell>
        </row>
        <row r="116">
          <cell r="B116" t="str">
            <v>ZI020</v>
          </cell>
          <cell r="C116" t="str">
            <v>Duke Energy H.K</v>
          </cell>
        </row>
        <row r="117">
          <cell r="B117" t="str">
            <v>ZI033</v>
          </cell>
          <cell r="C117" t="str">
            <v>Texas Eatern Bermuda</v>
          </cell>
        </row>
        <row r="118">
          <cell r="B118" t="str">
            <v>ZI041</v>
          </cell>
          <cell r="C118" t="str">
            <v>DEI Argentina T&amp;M Bermuda</v>
          </cell>
        </row>
        <row r="119">
          <cell r="B119" t="str">
            <v>ZI062</v>
          </cell>
          <cell r="C119" t="str">
            <v>Hidroelec Cerros Colorado</v>
          </cell>
        </row>
        <row r="120">
          <cell r="B120" t="str">
            <v>ZI170</v>
          </cell>
          <cell r="C120" t="str">
            <v>DEI PJP (Ireland) Holdings</v>
          </cell>
        </row>
        <row r="121">
          <cell r="B121" t="str">
            <v>ZI173</v>
          </cell>
          <cell r="C121" t="str">
            <v>DEI Asia Pacfic Ltd ( Bermuda)</v>
          </cell>
        </row>
        <row r="122">
          <cell r="B122" t="str">
            <v>ZI210</v>
          </cell>
          <cell r="C122" t="str">
            <v>Westcoast Energy Int HO</v>
          </cell>
        </row>
        <row r="123">
          <cell r="B123" t="str">
            <v>ZI173</v>
          </cell>
          <cell r="C123" t="str">
            <v>DEI Asia Pacfic Ltd ( Bermuda)</v>
          </cell>
        </row>
        <row r="124">
          <cell r="B124" t="str">
            <v>ZI210</v>
          </cell>
          <cell r="C124" t="str">
            <v>Westcoast Energy Int HO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ACT VS ACT SUM"/>
      <sheetName val="ACT VS BUD SUM"/>
      <sheetName val="AFUDC-Eqty Budget"/>
      <sheetName val="AFUDC-Debt Budget"/>
      <sheetName val="Module1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VOUCHER"/>
      <sheetName val="COVERSHEET"/>
    </sheetNames>
    <sheetDataSet>
      <sheetData sheetId="0"/>
      <sheetData sheetId="1"/>
      <sheetData sheetId="2" refreshError="1">
        <row r="1">
          <cell r="J1" t="str">
            <v>MSA GENERAL LEDGER</v>
          </cell>
        </row>
        <row r="2">
          <cell r="J2" t="str">
            <v>General Ledger Transactions</v>
          </cell>
          <cell r="M2" t="str">
            <v>Company</v>
          </cell>
          <cell r="N2" t="str">
            <v>Effective Date</v>
          </cell>
          <cell r="P2" t="str">
            <v>Source Code:</v>
          </cell>
          <cell r="R2" t="str">
            <v>IB</v>
          </cell>
        </row>
        <row r="3">
          <cell r="J3" t="str">
            <v>TEXAS EASTERN TRANSMISSION CORP</v>
          </cell>
          <cell r="M3" t="str">
            <v>0001</v>
          </cell>
          <cell r="N3">
            <v>35626</v>
          </cell>
          <cell r="P3" t="str">
            <v>Batch:</v>
          </cell>
          <cell r="R3" t="str">
            <v>20</v>
          </cell>
        </row>
        <row r="7">
          <cell r="B7" t="str">
            <v>Dr/</v>
          </cell>
          <cell r="F7" t="str">
            <v>Assoc.</v>
          </cell>
          <cell r="L7" t="str">
            <v>Proj.</v>
          </cell>
          <cell r="M7" t="str">
            <v>Volume</v>
          </cell>
        </row>
        <row r="8">
          <cell r="A8" t="str">
            <v>Item</v>
          </cell>
          <cell r="B8" t="str">
            <v>Cr</v>
          </cell>
          <cell r="C8" t="str">
            <v>Co</v>
          </cell>
          <cell r="D8" t="str">
            <v>Ferc</v>
          </cell>
          <cell r="E8" t="str">
            <v>Detail</v>
          </cell>
          <cell r="F8" t="str">
            <v>Co.</v>
          </cell>
          <cell r="G8" t="str">
            <v>Center</v>
          </cell>
          <cell r="I8" t="str">
            <v>Amount</v>
          </cell>
          <cell r="K8" t="str">
            <v>Description 1</v>
          </cell>
          <cell r="L8" t="str">
            <v>Code</v>
          </cell>
          <cell r="M8" t="str">
            <v>(MMBTU)</v>
          </cell>
          <cell r="N8" t="str">
            <v>Desc 2</v>
          </cell>
          <cell r="P8" t="str">
            <v>Desc 3</v>
          </cell>
        </row>
        <row r="21">
          <cell r="I21" t="str">
            <v>(SEE ATTACHED)</v>
          </cell>
        </row>
        <row r="31">
          <cell r="G31" t="str">
            <v>Total Debits</v>
          </cell>
          <cell r="I31">
            <v>986.22</v>
          </cell>
        </row>
        <row r="32">
          <cell r="G32" t="str">
            <v>Total Credits</v>
          </cell>
          <cell r="I32">
            <v>986.22</v>
          </cell>
        </row>
        <row r="34">
          <cell r="B34" t="str">
            <v>Explanation:</v>
          </cell>
          <cell r="D34" t="str">
            <v>To invoice JMB Realty for bus barn rental.</v>
          </cell>
        </row>
        <row r="41">
          <cell r="A41" t="str">
            <v>Keypunched by:__________________ Finalized by:___________________ Prepared by:_________________ Verified by:__________________ Approved by:__________________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0 (2)"/>
      <sheetName val="Page 11"/>
      <sheetName val="Page 11 (2)"/>
      <sheetName val="S200_data"/>
      <sheetName val="Instruct"/>
      <sheetName val="Key Asset"/>
      <sheetName val="4.3 Page"/>
      <sheetName val="Date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Sheet"/>
      <sheetName val="Journal"/>
      <sheetName val="Summary Sheet"/>
      <sheetName val="Acct Inf Table"/>
      <sheetName val="Business Units"/>
      <sheetName val="Date Table"/>
      <sheetName val="Notes"/>
      <sheetName val="Sheet13"/>
      <sheetName val="Sheet14"/>
      <sheetName val="Sheet15"/>
      <sheetName val="Sheet16"/>
    </sheetNames>
    <sheetDataSet>
      <sheetData sheetId="0"/>
      <sheetData sheetId="1">
        <row r="1">
          <cell r="A1" t="str">
            <v>022006</v>
          </cell>
        </row>
      </sheetData>
      <sheetData sheetId="2"/>
      <sheetData sheetId="3"/>
      <sheetData sheetId="4"/>
      <sheetData sheetId="5"/>
      <sheetData sheetId="6">
        <row r="1">
          <cell r="A1" t="str">
            <v>FEBRUARY</v>
          </cell>
        </row>
        <row r="2">
          <cell r="A2">
            <v>28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 - Exp"/>
      <sheetName val="Summ - Bal"/>
      <sheetName val="Intangible (2)"/>
      <sheetName val="DOWN DEPR. BAL"/>
      <sheetName val="Down Aint Bal."/>
      <sheetName val="Curr Mth"/>
      <sheetName val="Date"/>
      <sheetName val="Check"/>
      <sheetName val="Date Macro"/>
      <sheetName val="UPLOAD MACRO"/>
      <sheetName val="DOWNLOAD MACRO"/>
      <sheetName val="Print Macro"/>
      <sheetName val="Module1"/>
      <sheetName val="Int. - 13 Month"/>
      <sheetName val="Int. Base Change"/>
    </sheetNames>
    <sheetDataSet>
      <sheetData sheetId="0"/>
      <sheetData sheetId="1"/>
      <sheetData sheetId="2"/>
      <sheetData sheetId="3">
        <row r="11">
          <cell r="A11" t="str">
            <v>VSAM04</v>
          </cell>
          <cell r="C11">
            <v>20017</v>
          </cell>
          <cell r="E11" t="str">
            <v>VSAM04</v>
          </cell>
          <cell r="F11" t="str">
            <v>Acquire/Maintain</v>
          </cell>
          <cell r="G11">
            <v>3682033</v>
          </cell>
          <cell r="R11" t="str">
            <v>20017VSAM04</v>
          </cell>
        </row>
        <row r="12">
          <cell r="A12" t="str">
            <v>DMDELPRD</v>
          </cell>
          <cell r="C12">
            <v>20017</v>
          </cell>
          <cell r="E12" t="str">
            <v>DMDELPRD</v>
          </cell>
          <cell r="F12" t="str">
            <v>DP&amp;S</v>
          </cell>
          <cell r="G12">
            <v>5770909</v>
          </cell>
          <cell r="R12" t="str">
            <v>20017DMDELPRD</v>
          </cell>
        </row>
        <row r="13">
          <cell r="A13" t="str">
            <v>ATLASUT</v>
          </cell>
          <cell r="C13">
            <v>20017</v>
          </cell>
          <cell r="E13" t="str">
            <v>ATLASUT</v>
          </cell>
          <cell r="F13" t="str">
            <v>Atlas UT</v>
          </cell>
          <cell r="G13">
            <v>4803755</v>
          </cell>
          <cell r="R13" t="str">
            <v>20017ATLASUT</v>
          </cell>
        </row>
        <row r="14">
          <cell r="A14" t="str">
            <v>PNX14CAP</v>
          </cell>
          <cell r="C14">
            <v>20017</v>
          </cell>
          <cell r="E14" t="str">
            <v>PNX14CAP</v>
          </cell>
          <cell r="F14" t="str">
            <v>Phoenix Phases 1-4</v>
          </cell>
          <cell r="G14">
            <v>20126797</v>
          </cell>
          <cell r="R14" t="str">
            <v>20017PNX14CAP</v>
          </cell>
        </row>
        <row r="15">
          <cell r="A15" t="str">
            <v>MKTGIM1</v>
          </cell>
          <cell r="C15">
            <v>20017</v>
          </cell>
          <cell r="E15" t="str">
            <v>MKTGIM1</v>
          </cell>
          <cell r="F15" t="str">
            <v>MKTG IM General Project</v>
          </cell>
          <cell r="G15">
            <v>396</v>
          </cell>
          <cell r="R15" t="str">
            <v>20017MKTGIM1</v>
          </cell>
        </row>
        <row r="16">
          <cell r="A16" t="str">
            <v>RWMSLUT</v>
          </cell>
          <cell r="C16">
            <v>20017</v>
          </cell>
          <cell r="E16" t="str">
            <v>RWMSLUT</v>
          </cell>
          <cell r="F16" t="str">
            <v>RWMS Proj Labor UT</v>
          </cell>
          <cell r="G16">
            <v>3567980</v>
          </cell>
          <cell r="R16" t="str">
            <v>20017RWMSLUT</v>
          </cell>
        </row>
        <row r="17">
          <cell r="A17" t="str">
            <v>WKFLED1</v>
          </cell>
          <cell r="E17" t="str">
            <v>WKFLED1</v>
          </cell>
          <cell r="F17" t="str">
            <v>Workflow Proj Duke Labor</v>
          </cell>
          <cell r="G17">
            <v>0</v>
          </cell>
          <cell r="R17" t="str">
            <v>WKFLED1</v>
          </cell>
        </row>
        <row r="18">
          <cell r="A18" t="str">
            <v>HRMSCAP</v>
          </cell>
          <cell r="C18">
            <v>20018</v>
          </cell>
          <cell r="E18" t="str">
            <v>HRMSCAP</v>
          </cell>
          <cell r="F18" t="str">
            <v>OEEXPRESS - Core Pay Track</v>
          </cell>
          <cell r="G18">
            <v>139333</v>
          </cell>
          <cell r="R18" t="str">
            <v>20018HRMSCAP</v>
          </cell>
        </row>
        <row r="19">
          <cell r="A19" t="str">
            <v>FMIS1CCG</v>
          </cell>
          <cell r="C19">
            <v>20018</v>
          </cell>
          <cell r="E19" t="str">
            <v>FMIS1CCG</v>
          </cell>
          <cell r="F19" t="str">
            <v>FMIS Release 1</v>
          </cell>
          <cell r="G19">
            <v>477381</v>
          </cell>
          <cell r="R19" t="str">
            <v>20018FMIS1CCG</v>
          </cell>
        </row>
        <row r="20">
          <cell r="A20" t="str">
            <v>FMIS2CCG</v>
          </cell>
          <cell r="C20">
            <v>20018</v>
          </cell>
          <cell r="E20" t="str">
            <v>FMIS2CCG</v>
          </cell>
          <cell r="F20" t="str">
            <v>FMIS Release 2</v>
          </cell>
          <cell r="G20">
            <v>693833</v>
          </cell>
          <cell r="R20" t="str">
            <v>20018FMIS2CCG</v>
          </cell>
        </row>
        <row r="21">
          <cell r="A21" t="str">
            <v>FMIS3CDP</v>
          </cell>
          <cell r="C21">
            <v>20018</v>
          </cell>
          <cell r="E21" t="str">
            <v>FMIS3CDP</v>
          </cell>
          <cell r="F21" t="str">
            <v>FMIS Release 3</v>
          </cell>
          <cell r="G21">
            <v>24160264</v>
          </cell>
          <cell r="R21" t="str">
            <v>20018FMIS3CDP</v>
          </cell>
        </row>
        <row r="22">
          <cell r="A22" t="str">
            <v>FMIS4CCG</v>
          </cell>
          <cell r="C22">
            <v>20018</v>
          </cell>
          <cell r="E22" t="str">
            <v>FMIS4CCG</v>
          </cell>
          <cell r="F22" t="str">
            <v>FSRP Rel 4 Corp Gov</v>
          </cell>
          <cell r="G22">
            <v>250</v>
          </cell>
          <cell r="R22" t="str">
            <v>20018FMIS4CCG</v>
          </cell>
        </row>
        <row r="23">
          <cell r="A23" t="str">
            <v>BMCTOOLS</v>
          </cell>
          <cell r="C23">
            <v>20018</v>
          </cell>
          <cell r="E23" t="str">
            <v>BMCTOOLS</v>
          </cell>
          <cell r="F23" t="str">
            <v>Database Maintenace Tools</v>
          </cell>
          <cell r="G23">
            <v>3193331</v>
          </cell>
          <cell r="R23" t="str">
            <v>20018BMCTOOLS</v>
          </cell>
        </row>
        <row r="24">
          <cell r="A24" t="str">
            <v>HRMSOMCAP</v>
          </cell>
          <cell r="C24">
            <v>20018</v>
          </cell>
          <cell r="E24" t="str">
            <v>HRMSOMCAP</v>
          </cell>
          <cell r="F24" t="str">
            <v>OEEXPRESS - Core Pay Track</v>
          </cell>
          <cell r="G24">
            <v>4369735</v>
          </cell>
          <cell r="R24" t="str">
            <v>20018HRMSOMCAP</v>
          </cell>
        </row>
        <row r="25">
          <cell r="A25" t="str">
            <v>REMEDYVS</v>
          </cell>
          <cell r="C25">
            <v>20018</v>
          </cell>
          <cell r="E25" t="str">
            <v>REMEDYVS</v>
          </cell>
          <cell r="F25" t="str">
            <v>Implementaion of Request Trac</v>
          </cell>
          <cell r="G25">
            <v>781032</v>
          </cell>
          <cell r="R25" t="str">
            <v>20018REMEDYVS</v>
          </cell>
        </row>
        <row r="26">
          <cell r="A26" t="str">
            <v>CATFMIS</v>
          </cell>
          <cell r="C26">
            <v>20018</v>
          </cell>
          <cell r="E26" t="str">
            <v>CATFMIS</v>
          </cell>
          <cell r="F26" t="str">
            <v>Fmis Release 3 Accounting</v>
          </cell>
          <cell r="G26">
            <v>2802755</v>
          </cell>
          <cell r="R26" t="str">
            <v>20018CATFMIS</v>
          </cell>
        </row>
        <row r="27">
          <cell r="A27" t="str">
            <v>RPVS</v>
          </cell>
          <cell r="C27">
            <v>20018</v>
          </cell>
          <cell r="E27" t="str">
            <v>RPVS</v>
          </cell>
          <cell r="F27" t="str">
            <v>Financial System Replacement</v>
          </cell>
          <cell r="G27">
            <v>2776929</v>
          </cell>
          <cell r="R27" t="str">
            <v>20018RPVS</v>
          </cell>
        </row>
        <row r="28">
          <cell r="A28" t="str">
            <v>HRMS2B</v>
          </cell>
          <cell r="C28">
            <v>20018</v>
          </cell>
          <cell r="E28" t="str">
            <v>HRMS2B</v>
          </cell>
          <cell r="F28" t="str">
            <v>OE Express Release 2B</v>
          </cell>
          <cell r="G28">
            <v>162192</v>
          </cell>
          <cell r="R28" t="str">
            <v>20018HRMS2B</v>
          </cell>
        </row>
        <row r="29">
          <cell r="A29" t="str">
            <v>Y2KPLAT</v>
          </cell>
          <cell r="C29">
            <v>20018</v>
          </cell>
          <cell r="E29" t="str">
            <v>Y2KPLAT</v>
          </cell>
          <cell r="F29" t="str">
            <v>Year 2000 Platinum  Tools</v>
          </cell>
          <cell r="G29">
            <v>1519375</v>
          </cell>
          <cell r="R29" t="str">
            <v>20018Y2KPLAT</v>
          </cell>
        </row>
        <row r="30">
          <cell r="A30" t="str">
            <v>HRMSENHC</v>
          </cell>
          <cell r="C30">
            <v>20013</v>
          </cell>
          <cell r="E30" t="str">
            <v>HRMSENHC</v>
          </cell>
          <cell r="F30" t="str">
            <v>OE Exprss System Enhancements</v>
          </cell>
          <cell r="G30">
            <v>235631</v>
          </cell>
          <cell r="R30" t="str">
            <v>20013HRMSENHC</v>
          </cell>
        </row>
        <row r="31">
          <cell r="A31" t="str">
            <v>HRMSENHC</v>
          </cell>
          <cell r="C31">
            <v>20018</v>
          </cell>
          <cell r="E31" t="str">
            <v>HRMSENHC</v>
          </cell>
          <cell r="F31" t="str">
            <v>OE Exprss System Enhancements</v>
          </cell>
          <cell r="G31">
            <v>4808127</v>
          </cell>
          <cell r="R31" t="str">
            <v>20018HRMSENHC</v>
          </cell>
        </row>
        <row r="32">
          <cell r="A32" t="str">
            <v>EPROCPO</v>
          </cell>
          <cell r="C32">
            <v>20013</v>
          </cell>
          <cell r="E32" t="str">
            <v>EPROCPO</v>
          </cell>
          <cell r="F32" t="str">
            <v>eProcurement PS AP Component</v>
          </cell>
          <cell r="G32">
            <v>553904</v>
          </cell>
          <cell r="R32" t="str">
            <v>20013EPROCPO</v>
          </cell>
        </row>
        <row r="33">
          <cell r="A33" t="str">
            <v>EPROCPO</v>
          </cell>
          <cell r="C33">
            <v>20018</v>
          </cell>
          <cell r="E33" t="str">
            <v>EPROCPO</v>
          </cell>
          <cell r="F33" t="str">
            <v>Implementation Elec Proc Pro</v>
          </cell>
          <cell r="G33">
            <v>459472</v>
          </cell>
          <cell r="R33" t="str">
            <v>20018EPROCPO</v>
          </cell>
        </row>
        <row r="34">
          <cell r="A34" t="str">
            <v>EPROCAP</v>
          </cell>
          <cell r="C34">
            <v>20044</v>
          </cell>
          <cell r="E34" t="str">
            <v>EPROCAP</v>
          </cell>
          <cell r="F34" t="str">
            <v>eProcurement PS AP Component</v>
          </cell>
          <cell r="G34">
            <v>42554</v>
          </cell>
          <cell r="R34" t="str">
            <v>20044EPROCAP</v>
          </cell>
        </row>
        <row r="35">
          <cell r="A35" t="str">
            <v>EPROCPO</v>
          </cell>
          <cell r="C35">
            <v>20044</v>
          </cell>
          <cell r="E35" t="str">
            <v>EPROCPO</v>
          </cell>
          <cell r="F35" t="str">
            <v>eProcmnt PS PO Component</v>
          </cell>
          <cell r="G35">
            <v>0</v>
          </cell>
          <cell r="R35" t="str">
            <v>20044EPROCPO</v>
          </cell>
        </row>
        <row r="36">
          <cell r="A36" t="str">
            <v>DEDBVSTOT</v>
          </cell>
          <cell r="C36">
            <v>20037</v>
          </cell>
          <cell r="E36" t="str">
            <v>DEDBVSTOT</v>
          </cell>
          <cell r="F36" t="str">
            <v>DEDB/CSDB Intangible Total</v>
          </cell>
          <cell r="G36">
            <v>956136</v>
          </cell>
          <cell r="R36" t="str">
            <v>20037DEDBVSTOT</v>
          </cell>
        </row>
        <row r="37">
          <cell r="A37" t="str">
            <v>CSOCSWMI</v>
          </cell>
          <cell r="C37">
            <v>20040</v>
          </cell>
          <cell r="E37" t="str">
            <v>CSOCSWMI</v>
          </cell>
          <cell r="F37" t="str">
            <v>SOC Migration Software project</v>
          </cell>
          <cell r="G37">
            <v>2678789</v>
          </cell>
          <cell r="R37" t="str">
            <v>20040CSOCSWMI</v>
          </cell>
        </row>
        <row r="38">
          <cell r="A38" t="str">
            <v>TEGTTC</v>
          </cell>
          <cell r="C38">
            <v>20040</v>
          </cell>
          <cell r="E38" t="str">
            <v>TEGTTC</v>
          </cell>
          <cell r="F38" t="str">
            <v>Generation Trading and Transac</v>
          </cell>
          <cell r="G38">
            <v>1077019</v>
          </cell>
          <cell r="R38" t="str">
            <v>20040TEGTTC</v>
          </cell>
        </row>
        <row r="39">
          <cell r="A39" t="str">
            <v>CTCCSWMI</v>
          </cell>
          <cell r="C39">
            <v>20020</v>
          </cell>
          <cell r="E39" t="str">
            <v>CTCCSWMI</v>
          </cell>
          <cell r="F39" t="str">
            <v>Tcc Migration Phase 1</v>
          </cell>
          <cell r="G39">
            <v>4366834</v>
          </cell>
          <cell r="R39" t="str">
            <v>20020CTCCSWMI</v>
          </cell>
        </row>
        <row r="40">
          <cell r="A40" t="str">
            <v>VS4738A1</v>
          </cell>
          <cell r="C40">
            <v>20020</v>
          </cell>
          <cell r="E40" t="str">
            <v>VS4738A1</v>
          </cell>
          <cell r="F40" t="str">
            <v>Twams Capital UT Top</v>
          </cell>
          <cell r="G40">
            <v>6206053</v>
          </cell>
          <cell r="R40" t="str">
            <v>20020VS4738A1</v>
          </cell>
        </row>
        <row r="42">
          <cell r="G42" t="str">
            <v xml:space="preserve"> </v>
          </cell>
        </row>
        <row r="43">
          <cell r="E43" t="str">
            <v>TOTAL 106</v>
          </cell>
          <cell r="G43">
            <v>100412799</v>
          </cell>
        </row>
        <row r="45">
          <cell r="F45" t="str">
            <v>CHECK TOTAL</v>
          </cell>
          <cell r="G45">
            <v>100412799</v>
          </cell>
        </row>
        <row r="46">
          <cell r="F46" t="str">
            <v>DIF</v>
          </cell>
          <cell r="G46">
            <v>0</v>
          </cell>
        </row>
      </sheetData>
      <sheetData sheetId="4">
        <row r="1">
          <cell r="A1">
            <v>2502251300</v>
          </cell>
          <cell r="B1" t="str">
            <v>20018</v>
          </cell>
          <cell r="C1">
            <v>4369735</v>
          </cell>
          <cell r="D1" t="str">
            <v>GEN OFF HUMAN RESOURCES DEPT</v>
          </cell>
          <cell r="E1" t="str">
            <v>200007 AINT</v>
          </cell>
        </row>
        <row r="2">
          <cell r="A2" t="str">
            <v>2502255600</v>
          </cell>
          <cell r="B2" t="str">
            <v>20018</v>
          </cell>
          <cell r="C2">
            <v>1034851</v>
          </cell>
          <cell r="D2" t="str">
            <v>GEN OFF PGG IT DIVISION GSD</v>
          </cell>
          <cell r="E2" t="str">
            <v>200007 AINT</v>
          </cell>
        </row>
        <row r="3">
          <cell r="A3" t="str">
            <v>2523524100</v>
          </cell>
          <cell r="B3" t="str">
            <v>20018</v>
          </cell>
          <cell r="C3">
            <v>362711</v>
          </cell>
          <cell r="D3" t="str">
            <v>PRINT SHOP LEASED STRUCTURE IMPROVEMENT</v>
          </cell>
          <cell r="E3" t="str">
            <v>200007 AGENLEASEIMP</v>
          </cell>
        </row>
        <row r="4">
          <cell r="A4" t="str">
            <v>2528528000</v>
          </cell>
          <cell r="B4" t="str">
            <v>20018</v>
          </cell>
          <cell r="C4">
            <v>447244</v>
          </cell>
          <cell r="D4" t="str">
            <v>WACHOVIA PROD TECH SERV/STD AND TEST FAC</v>
          </cell>
          <cell r="E4" t="str">
            <v>200007 AGENLEASEIMP</v>
          </cell>
        </row>
        <row r="5">
          <cell r="A5" t="str">
            <v>2528528500</v>
          </cell>
          <cell r="B5" t="str">
            <v>20018</v>
          </cell>
          <cell r="C5">
            <v>2162985</v>
          </cell>
          <cell r="D5" t="str">
            <v>WACHOVIA CTR S TRYON ST</v>
          </cell>
          <cell r="E5" t="str">
            <v>200007 AGENLEASEIMP</v>
          </cell>
        </row>
        <row r="6">
          <cell r="A6" t="str">
            <v>2528528500</v>
          </cell>
          <cell r="B6" t="str">
            <v>20018</v>
          </cell>
          <cell r="C6">
            <v>366814</v>
          </cell>
          <cell r="D6" t="str">
            <v>WACHOVIA CTR S TRYON ST</v>
          </cell>
          <cell r="E6" t="str">
            <v>200007 ANONLEASEIMP</v>
          </cell>
        </row>
        <row r="7">
          <cell r="A7" t="str">
            <v>2540540000</v>
          </cell>
          <cell r="B7" t="str">
            <v>20018</v>
          </cell>
          <cell r="C7">
            <v>773113</v>
          </cell>
          <cell r="D7" t="str">
            <v>WOOLCO BLDG-WILKINSON BLVD-LEASED</v>
          </cell>
          <cell r="E7" t="str">
            <v>200007 AGENLEASEIMP</v>
          </cell>
        </row>
        <row r="8">
          <cell r="A8" t="str">
            <v>2900250000</v>
          </cell>
          <cell r="B8" t="str">
            <v>20013</v>
          </cell>
          <cell r="C8">
            <v>789535</v>
          </cell>
          <cell r="D8" t="str">
            <v>INTANGIBLE PLANT - GENERAL</v>
          </cell>
          <cell r="E8" t="str">
            <v>200007 AINT</v>
          </cell>
        </row>
        <row r="9">
          <cell r="A9" t="str">
            <v>2900250000</v>
          </cell>
          <cell r="B9" t="str">
            <v>20017</v>
          </cell>
          <cell r="C9">
            <v>29579739</v>
          </cell>
          <cell r="D9" t="str">
            <v>INTANGIBLE PLANT - GENERAL</v>
          </cell>
          <cell r="E9" t="str">
            <v>200007 AINT</v>
          </cell>
        </row>
        <row r="10">
          <cell r="A10" t="str">
            <v>2900250000</v>
          </cell>
          <cell r="B10" t="str">
            <v>20018</v>
          </cell>
          <cell r="C10">
            <v>48431263</v>
          </cell>
          <cell r="D10" t="str">
            <v>INTANGIBLE PLANT - GENERAL</v>
          </cell>
          <cell r="E10" t="str">
            <v>200007 AINT</v>
          </cell>
        </row>
        <row r="11">
          <cell r="A11" t="str">
            <v>2900260000</v>
          </cell>
          <cell r="B11" t="str">
            <v>20020</v>
          </cell>
          <cell r="C11">
            <v>10572887</v>
          </cell>
          <cell r="D11" t="str">
            <v>INTANGIBLE PLANT-TRANSMISSION</v>
          </cell>
          <cell r="E11" t="str">
            <v>200007 AINT</v>
          </cell>
        </row>
        <row r="12">
          <cell r="A12" t="str">
            <v>2900260000</v>
          </cell>
          <cell r="B12" t="str">
            <v>20040</v>
          </cell>
          <cell r="C12">
            <v>2678789</v>
          </cell>
          <cell r="D12" t="str">
            <v>INTANGIBLE PLANT-TRANSMISSION</v>
          </cell>
          <cell r="E12" t="str">
            <v>200007 AINT</v>
          </cell>
        </row>
        <row r="13">
          <cell r="A13" t="str">
            <v>2900400000</v>
          </cell>
          <cell r="B13" t="str">
            <v>20017</v>
          </cell>
          <cell r="C13">
            <v>8372131</v>
          </cell>
          <cell r="D13" t="str">
            <v>INTANGIBLE PLANT-DIST. WIRE</v>
          </cell>
          <cell r="E13" t="str">
            <v>200007 AINT</v>
          </cell>
        </row>
        <row r="14">
          <cell r="A14" t="str">
            <v>2900701000</v>
          </cell>
          <cell r="B14" t="str">
            <v>20040</v>
          </cell>
          <cell r="C14">
            <v>2042503</v>
          </cell>
          <cell r="D14" t="str">
            <v>INTANGIBLE PLANT-HYDRO</v>
          </cell>
          <cell r="E14" t="str">
            <v>200007 AINT</v>
          </cell>
        </row>
        <row r="15">
          <cell r="A15" t="str">
            <v>2900703000</v>
          </cell>
          <cell r="B15" t="str">
            <v>20040</v>
          </cell>
          <cell r="C15">
            <v>1077019</v>
          </cell>
          <cell r="D15" t="str">
            <v>INTANGIBLE PLANT-FOSSIL/HYDRO</v>
          </cell>
          <cell r="E15" t="str">
            <v>200007 AINT</v>
          </cell>
        </row>
        <row r="16">
          <cell r="A16" t="str">
            <v>2900730000</v>
          </cell>
          <cell r="B16" t="str">
            <v>20037</v>
          </cell>
          <cell r="C16">
            <v>956136</v>
          </cell>
          <cell r="D16" t="str">
            <v>INTANGIBLE PLANT-NUCLEAR GO</v>
          </cell>
          <cell r="E16" t="str">
            <v>200007 AINT</v>
          </cell>
        </row>
        <row r="17">
          <cell r="A17" t="str">
            <v>4140030200</v>
          </cell>
          <cell r="B17" t="str">
            <v>20017</v>
          </cell>
          <cell r="C17">
            <v>91775</v>
          </cell>
          <cell r="D17" t="str">
            <v>WINSTON SALEM MERCH/BUS OFF N SUMMIT SQ</v>
          </cell>
          <cell r="E17" t="str">
            <v>200007 AGENLEASEIMP</v>
          </cell>
        </row>
        <row r="18">
          <cell r="A18" t="str">
            <v>4140030300</v>
          </cell>
          <cell r="B18" t="str">
            <v>20017</v>
          </cell>
          <cell r="C18">
            <v>122797</v>
          </cell>
          <cell r="D18" t="str">
            <v>WINSTON SALEM MERCH/BO PARKWY</v>
          </cell>
          <cell r="E18" t="str">
            <v>200007 AGENLEASEIMP</v>
          </cell>
        </row>
        <row r="19">
          <cell r="A19" t="str">
            <v>4140030400</v>
          </cell>
          <cell r="B19" t="str">
            <v>20017</v>
          </cell>
          <cell r="C19">
            <v>121461</v>
          </cell>
          <cell r="D19" t="str">
            <v>WINSTON SALEM MERCH/BO LEASE</v>
          </cell>
          <cell r="E19" t="str">
            <v>200007 AGENLEASEIMP</v>
          </cell>
        </row>
        <row r="20">
          <cell r="A20" t="str">
            <v>4150212500</v>
          </cell>
          <cell r="B20" t="str">
            <v>20017</v>
          </cell>
          <cell r="C20">
            <v>52597</v>
          </cell>
          <cell r="D20" t="str">
            <v>MOCKSVILLE OFF &amp; OPER CT 278 N MAIN RENT</v>
          </cell>
          <cell r="E20" t="str">
            <v>200007 AGENLEASEIMP</v>
          </cell>
        </row>
        <row r="21">
          <cell r="A21" t="str">
            <v>4150212700</v>
          </cell>
          <cell r="B21" t="str">
            <v>20017</v>
          </cell>
          <cell r="C21">
            <v>94142</v>
          </cell>
          <cell r="D21" t="str">
            <v>MOCKSVILLE MERCH/COLL OFFICE</v>
          </cell>
          <cell r="E21" t="str">
            <v>200007 AGENLEASEIMP</v>
          </cell>
        </row>
        <row r="22">
          <cell r="A22" t="str">
            <v>4150215100</v>
          </cell>
          <cell r="B22" t="str">
            <v>20017</v>
          </cell>
          <cell r="C22">
            <v>115409</v>
          </cell>
          <cell r="D22" t="str">
            <v>SALISBURY MERC/BO MARKET PL LE</v>
          </cell>
          <cell r="E22" t="str">
            <v>200007 AGENLEASEIMP</v>
          </cell>
        </row>
        <row r="23">
          <cell r="A23" t="str">
            <v>4170292100</v>
          </cell>
          <cell r="B23" t="str">
            <v>20017</v>
          </cell>
          <cell r="C23">
            <v>74581</v>
          </cell>
          <cell r="D23" t="str">
            <v>YADKINVILLE BUS/MERCH OFF</v>
          </cell>
          <cell r="E23" t="str">
            <v>200007 AGENLEASEIMP</v>
          </cell>
        </row>
        <row r="24">
          <cell r="A24" t="str">
            <v>4170296000</v>
          </cell>
          <cell r="B24" t="str">
            <v>20017</v>
          </cell>
          <cell r="C24">
            <v>123138</v>
          </cell>
          <cell r="D24" t="str">
            <v>ELKIN MERCH/COLL RIDGEWAY CROS</v>
          </cell>
          <cell r="E24" t="str">
            <v>200007 AGENLEASEIMP</v>
          </cell>
        </row>
        <row r="25">
          <cell r="A25" t="str">
            <v>4190170500</v>
          </cell>
          <cell r="B25" t="str">
            <v>20017</v>
          </cell>
          <cell r="C25">
            <v>66481</v>
          </cell>
          <cell r="D25" t="str">
            <v>REIDSVILLE MERCH/COLL FREEWAY</v>
          </cell>
          <cell r="E25" t="str">
            <v>200007 AGENLEASEIMP</v>
          </cell>
        </row>
        <row r="26">
          <cell r="A26" t="str">
            <v>4340090300</v>
          </cell>
          <cell r="B26" t="str">
            <v>20017</v>
          </cell>
          <cell r="C26">
            <v>71895</v>
          </cell>
          <cell r="D26" t="str">
            <v>GREENSBORO WESTRIDGE SQ-LEASED</v>
          </cell>
          <cell r="E26" t="str">
            <v>200007 AGENLEASEIMP</v>
          </cell>
        </row>
        <row r="27">
          <cell r="A27" t="str">
            <v>4340090400</v>
          </cell>
          <cell r="B27" t="str">
            <v>20017</v>
          </cell>
          <cell r="C27">
            <v>139387</v>
          </cell>
          <cell r="D27" t="str">
            <v>GREENSBORO MERCH/BUS OFF</v>
          </cell>
          <cell r="E27" t="str">
            <v>200007 AGENLEASEIMP</v>
          </cell>
        </row>
        <row r="28">
          <cell r="A28" t="str">
            <v>4340092400</v>
          </cell>
          <cell r="B28" t="str">
            <v>20017</v>
          </cell>
          <cell r="C28">
            <v>107827</v>
          </cell>
          <cell r="D28" t="str">
            <v>GREENSBORO BUS OFF/MERCH RANDLEMAN RD</v>
          </cell>
          <cell r="E28" t="str">
            <v>200007 AGENLEASEIMP</v>
          </cell>
        </row>
        <row r="29">
          <cell r="A29" t="str">
            <v>4350100800</v>
          </cell>
          <cell r="B29" t="str">
            <v>20017</v>
          </cell>
          <cell r="C29">
            <v>101398</v>
          </cell>
          <cell r="D29" t="str">
            <v>HIGH POINT BO/MERCH LEASE MARKET PL</v>
          </cell>
          <cell r="E29" t="str">
            <v>200007 AGENLEASEIMP</v>
          </cell>
        </row>
        <row r="30">
          <cell r="A30" t="str">
            <v>4360111200</v>
          </cell>
          <cell r="B30" t="str">
            <v>20017</v>
          </cell>
          <cell r="C30">
            <v>121863</v>
          </cell>
          <cell r="D30" t="str">
            <v>BURLINGTON MERCH/ BUS OFF LEAS</v>
          </cell>
          <cell r="E30" t="str">
            <v>200007 AGENLEASEIMP</v>
          </cell>
        </row>
        <row r="31">
          <cell r="A31" t="str">
            <v>4540021000</v>
          </cell>
          <cell r="B31" t="str">
            <v>20017</v>
          </cell>
          <cell r="C31">
            <v>126575</v>
          </cell>
          <cell r="D31" t="str">
            <v>GREENVILLE MERCH/COLL</v>
          </cell>
          <cell r="E31" t="str">
            <v>200007 AGENLEASEIMP</v>
          </cell>
        </row>
        <row r="32">
          <cell r="A32" t="str">
            <v>4590608100</v>
          </cell>
          <cell r="B32" t="str">
            <v>20017</v>
          </cell>
          <cell r="C32">
            <v>109787</v>
          </cell>
          <cell r="D32" t="str">
            <v>GAFFNEY APPL/BO PEACHTREE CTR</v>
          </cell>
          <cell r="E32" t="str">
            <v>200007 AGENLEASEIMP</v>
          </cell>
        </row>
        <row r="33">
          <cell r="A33" t="str">
            <v>4590609500</v>
          </cell>
          <cell r="B33" t="str">
            <v>20017</v>
          </cell>
          <cell r="C33">
            <v>3054</v>
          </cell>
          <cell r="D33" t="str">
            <v>INMAN OFFICE 145 MAIN ST RENTED</v>
          </cell>
          <cell r="E33" t="str">
            <v>200007 AGENLEASEIMP</v>
          </cell>
        </row>
        <row r="34">
          <cell r="A34" t="str">
            <v>4640049000</v>
          </cell>
          <cell r="B34" t="str">
            <v>20017</v>
          </cell>
          <cell r="C34">
            <v>3827</v>
          </cell>
          <cell r="D34" t="str">
            <v>CLEMSON OFF 106 N. CLEMSON RENTED</v>
          </cell>
          <cell r="E34" t="str">
            <v>200007 AGENLEASEIMP</v>
          </cell>
        </row>
        <row r="35">
          <cell r="A35" t="str">
            <v>4740132000</v>
          </cell>
          <cell r="B35" t="str">
            <v>20017</v>
          </cell>
          <cell r="C35">
            <v>162914</v>
          </cell>
          <cell r="D35" t="str">
            <v>HICKORY MERCH/COLL HICKORY PLA</v>
          </cell>
          <cell r="E35" t="str">
            <v>200007 AGENLEASEIMP</v>
          </cell>
        </row>
        <row r="36">
          <cell r="A36" t="str">
            <v>4760655000</v>
          </cell>
          <cell r="B36" t="str">
            <v>20017</v>
          </cell>
          <cell r="C36">
            <v>1180</v>
          </cell>
          <cell r="D36" t="str">
            <v>MARION BUS OFF 205 S MAIN STREET</v>
          </cell>
          <cell r="E36" t="str">
            <v>200007 AGENLEASEIMP</v>
          </cell>
        </row>
        <row r="37">
          <cell r="A37" t="str">
            <v>4790294300</v>
          </cell>
          <cell r="B37" t="str">
            <v>20017</v>
          </cell>
          <cell r="C37">
            <v>95817</v>
          </cell>
          <cell r="D37" t="str">
            <v>WILKESBORO MERCH/COLL OFFICE</v>
          </cell>
          <cell r="E37" t="str">
            <v>200007 AGENLEASEIMP</v>
          </cell>
        </row>
        <row r="38">
          <cell r="A38" t="str">
            <v>4800650300</v>
          </cell>
          <cell r="B38" t="str">
            <v>20017</v>
          </cell>
          <cell r="C38">
            <v>196969</v>
          </cell>
          <cell r="D38" t="str">
            <v>HENDERSONVILLE BUS OFF &amp; MERCHANDISE</v>
          </cell>
          <cell r="E38" t="str">
            <v>200007 AGENLEASEIMP</v>
          </cell>
        </row>
        <row r="39">
          <cell r="A39" t="str">
            <v>4800660100</v>
          </cell>
          <cell r="B39" t="str">
            <v>20017</v>
          </cell>
          <cell r="C39">
            <v>138364</v>
          </cell>
          <cell r="D39" t="str">
            <v>BREVARD MERCH/COL HWY 64W</v>
          </cell>
          <cell r="E39" t="str">
            <v>200007 AGENLEASEIMP</v>
          </cell>
        </row>
        <row r="40">
          <cell r="A40" t="str">
            <v>4800660300</v>
          </cell>
          <cell r="B40" t="str">
            <v>20017</v>
          </cell>
          <cell r="C40">
            <v>7111</v>
          </cell>
          <cell r="D40" t="str">
            <v>BREVARD OFFICE 223W MAIN RENTED</v>
          </cell>
          <cell r="E40" t="str">
            <v>200007 AGENLEASEIMP</v>
          </cell>
        </row>
        <row r="41">
          <cell r="A41" t="str">
            <v>4940010400</v>
          </cell>
          <cell r="B41" t="str">
            <v>20017</v>
          </cell>
          <cell r="C41">
            <v>189263</v>
          </cell>
          <cell r="D41" t="str">
            <v>CHARLOTTE SATELLITE OFF N GRAHAM LEASED</v>
          </cell>
          <cell r="E41" t="str">
            <v>200007 AGENLEASEIMP</v>
          </cell>
        </row>
        <row r="42">
          <cell r="A42" t="str">
            <v>4950213000</v>
          </cell>
          <cell r="B42" t="str">
            <v>20017</v>
          </cell>
          <cell r="C42">
            <v>2290</v>
          </cell>
          <cell r="D42" t="str">
            <v>KANNAPOLIS OFF S LOOP ROAD LEASED</v>
          </cell>
          <cell r="E42" t="str">
            <v>200007 AGENLEASEIMP</v>
          </cell>
        </row>
        <row r="43">
          <cell r="A43" t="str">
            <v>4960217300</v>
          </cell>
          <cell r="B43" t="str">
            <v>20017</v>
          </cell>
          <cell r="C43">
            <v>61778</v>
          </cell>
          <cell r="D43" t="str">
            <v>MOORESVILLE APPLIANCE STORE</v>
          </cell>
          <cell r="E43" t="str">
            <v>200007 AGENLEASEIMP</v>
          </cell>
        </row>
        <row r="44">
          <cell r="A44" t="str">
            <v>4970720500</v>
          </cell>
          <cell r="B44" t="str">
            <v>20017</v>
          </cell>
          <cell r="C44">
            <v>155964</v>
          </cell>
          <cell r="D44" t="str">
            <v>LANCASTER MERCH/COLL LANCERS C</v>
          </cell>
          <cell r="E44" t="str">
            <v>200007 AGENLEASEIMP</v>
          </cell>
        </row>
        <row r="45">
          <cell r="A45" t="str">
            <v>5000790600</v>
          </cell>
          <cell r="B45" t="str">
            <v>20017</v>
          </cell>
          <cell r="C45">
            <v>92436</v>
          </cell>
          <cell r="D45" t="str">
            <v>GASTONIA MERC/BO FRANKIN SQ LE</v>
          </cell>
          <cell r="E45" t="str">
            <v>200007 AGENLEASEIMP</v>
          </cell>
        </row>
        <row r="46">
          <cell r="A46" t="str">
            <v>5000795500</v>
          </cell>
          <cell r="B46" t="str">
            <v>20017</v>
          </cell>
          <cell r="C46">
            <v>187145</v>
          </cell>
          <cell r="D46" t="str">
            <v>LINCOLNTON BUS OFF/APPL STORE</v>
          </cell>
          <cell r="E46" t="str">
            <v>200007 AGENLEASEIMP</v>
          </cell>
        </row>
        <row r="47">
          <cell r="A47" t="str">
            <v>7246204100</v>
          </cell>
          <cell r="B47" t="str">
            <v>20025</v>
          </cell>
          <cell r="C47">
            <v>467594</v>
          </cell>
          <cell r="D47" t="str">
            <v>BUZZARD ROOST LEASED HYDRO IMPROVE-INSUR</v>
          </cell>
          <cell r="E47" t="str">
            <v>200007 AHYDLEASEIMP</v>
          </cell>
        </row>
      </sheetData>
      <sheetData sheetId="5">
        <row r="1">
          <cell r="A1" t="str">
            <v>CATFMIS</v>
          </cell>
          <cell r="B1" t="str">
            <v>20013</v>
          </cell>
          <cell r="C1" t="str">
            <v>2900250000</v>
          </cell>
          <cell r="D1">
            <v>0</v>
          </cell>
          <cell r="E1" t="str">
            <v>200007</v>
          </cell>
        </row>
        <row r="2">
          <cell r="A2" t="str">
            <v>EPROCPO</v>
          </cell>
          <cell r="B2" t="str">
            <v>20013</v>
          </cell>
          <cell r="C2" t="str">
            <v>2900250000</v>
          </cell>
          <cell r="D2">
            <v>553904</v>
          </cell>
          <cell r="E2" t="str">
            <v>200007</v>
          </cell>
        </row>
        <row r="3">
          <cell r="A3" t="str">
            <v>HRMSCAP</v>
          </cell>
          <cell r="B3" t="str">
            <v>20013</v>
          </cell>
          <cell r="C3" t="str">
            <v>2900250000</v>
          </cell>
          <cell r="D3">
            <v>0</v>
          </cell>
          <cell r="E3" t="str">
            <v>200007</v>
          </cell>
        </row>
        <row r="4">
          <cell r="A4" t="str">
            <v>HRMSENHC</v>
          </cell>
          <cell r="B4" t="str">
            <v>20013</v>
          </cell>
          <cell r="C4" t="str">
            <v>2900250000</v>
          </cell>
          <cell r="D4">
            <v>235631</v>
          </cell>
          <cell r="E4" t="str">
            <v>200007</v>
          </cell>
        </row>
        <row r="5">
          <cell r="A5" t="str">
            <v>HRMSOMCAP</v>
          </cell>
          <cell r="B5" t="str">
            <v>20013</v>
          </cell>
          <cell r="C5" t="str">
            <v>2502251300</v>
          </cell>
          <cell r="D5">
            <v>0</v>
          </cell>
          <cell r="E5" t="str">
            <v>200007</v>
          </cell>
        </row>
        <row r="6">
          <cell r="A6" t="str">
            <v>HRMS2B</v>
          </cell>
          <cell r="B6" t="str">
            <v>20013</v>
          </cell>
          <cell r="C6" t="str">
            <v>2900250000</v>
          </cell>
          <cell r="D6">
            <v>0</v>
          </cell>
          <cell r="E6" t="str">
            <v>200007</v>
          </cell>
        </row>
        <row r="7">
          <cell r="A7" t="str">
            <v>ATLASUT</v>
          </cell>
          <cell r="B7" t="str">
            <v>20017</v>
          </cell>
          <cell r="C7" t="str">
            <v>2900400000</v>
          </cell>
          <cell r="D7">
            <v>4803755</v>
          </cell>
          <cell r="E7" t="str">
            <v>200007</v>
          </cell>
        </row>
        <row r="8">
          <cell r="A8" t="str">
            <v>DMDELPRD</v>
          </cell>
          <cell r="B8" t="str">
            <v>20017</v>
          </cell>
          <cell r="C8">
            <v>2900250000</v>
          </cell>
          <cell r="D8">
            <v>5770909</v>
          </cell>
          <cell r="E8" t="str">
            <v>200007</v>
          </cell>
        </row>
        <row r="9">
          <cell r="A9" t="str">
            <v>MKTGIM1</v>
          </cell>
          <cell r="B9" t="str">
            <v>20017</v>
          </cell>
          <cell r="C9" t="str">
            <v>2900400000</v>
          </cell>
          <cell r="D9">
            <v>396</v>
          </cell>
          <cell r="E9" t="str">
            <v>200007</v>
          </cell>
        </row>
        <row r="10">
          <cell r="A10" t="str">
            <v>PNX14CAP</v>
          </cell>
          <cell r="B10" t="str">
            <v>20017</v>
          </cell>
          <cell r="C10" t="str">
            <v>2900250000</v>
          </cell>
          <cell r="D10">
            <v>20126797</v>
          </cell>
          <cell r="E10" t="str">
            <v>200007</v>
          </cell>
        </row>
        <row r="11">
          <cell r="A11" t="str">
            <v>RWMSLUT</v>
          </cell>
          <cell r="B11" t="str">
            <v>20017</v>
          </cell>
          <cell r="C11" t="str">
            <v>2900400000</v>
          </cell>
          <cell r="D11">
            <v>3567980</v>
          </cell>
          <cell r="E11" t="str">
            <v>200007</v>
          </cell>
        </row>
        <row r="12">
          <cell r="A12" t="str">
            <v>VSAM04</v>
          </cell>
          <cell r="B12" t="str">
            <v>20017</v>
          </cell>
          <cell r="C12" t="str">
            <v>2900250000</v>
          </cell>
          <cell r="D12">
            <v>3682033</v>
          </cell>
          <cell r="E12" t="str">
            <v>200007</v>
          </cell>
        </row>
        <row r="13">
          <cell r="A13" t="str">
            <v>BMCTOOLS</v>
          </cell>
          <cell r="B13" t="str">
            <v>20018</v>
          </cell>
          <cell r="C13" t="str">
            <v>2900250000</v>
          </cell>
          <cell r="D13">
            <v>3193331</v>
          </cell>
          <cell r="E13" t="str">
            <v>200007</v>
          </cell>
        </row>
        <row r="14">
          <cell r="A14" t="str">
            <v>CATFMIS</v>
          </cell>
          <cell r="B14" t="str">
            <v>20018</v>
          </cell>
          <cell r="C14" t="str">
            <v>2900250000</v>
          </cell>
          <cell r="D14">
            <v>2802755</v>
          </cell>
          <cell r="E14" t="str">
            <v>200007</v>
          </cell>
        </row>
        <row r="15">
          <cell r="A15" t="str">
            <v>EPROCPO</v>
          </cell>
          <cell r="B15" t="str">
            <v>20018</v>
          </cell>
          <cell r="C15" t="str">
            <v>2900250000</v>
          </cell>
          <cell r="D15">
            <v>459472</v>
          </cell>
          <cell r="E15" t="str">
            <v>200007</v>
          </cell>
        </row>
        <row r="16">
          <cell r="A16" t="str">
            <v>FMIS1CCG</v>
          </cell>
          <cell r="B16" t="str">
            <v>20018</v>
          </cell>
          <cell r="C16" t="str">
            <v>2900250000</v>
          </cell>
          <cell r="D16">
            <v>477381</v>
          </cell>
          <cell r="E16" t="str">
            <v>200007</v>
          </cell>
        </row>
        <row r="17">
          <cell r="A17" t="str">
            <v>FMIS2CCG</v>
          </cell>
          <cell r="B17" t="str">
            <v>20018</v>
          </cell>
          <cell r="C17" t="str">
            <v>2900250000</v>
          </cell>
          <cell r="D17">
            <v>693833</v>
          </cell>
          <cell r="E17" t="str">
            <v>200007</v>
          </cell>
        </row>
        <row r="18">
          <cell r="A18" t="str">
            <v>FMIS3CDP</v>
          </cell>
          <cell r="B18" t="str">
            <v>20018</v>
          </cell>
          <cell r="C18" t="str">
            <v>2900250000</v>
          </cell>
          <cell r="D18">
            <v>24160264</v>
          </cell>
          <cell r="E18" t="str">
            <v>200007</v>
          </cell>
        </row>
        <row r="19">
          <cell r="A19" t="str">
            <v>FMIS4CCG</v>
          </cell>
          <cell r="B19" t="str">
            <v>20018</v>
          </cell>
          <cell r="C19" t="str">
            <v>2900250000</v>
          </cell>
          <cell r="D19">
            <v>250</v>
          </cell>
          <cell r="E19" t="str">
            <v>200007</v>
          </cell>
        </row>
        <row r="20">
          <cell r="A20" t="str">
            <v>HRMSCAP</v>
          </cell>
          <cell r="B20" t="str">
            <v>20018</v>
          </cell>
          <cell r="C20" t="str">
            <v>2900250000</v>
          </cell>
          <cell r="D20">
            <v>139333</v>
          </cell>
          <cell r="E20" t="str">
            <v>200007</v>
          </cell>
        </row>
        <row r="21">
          <cell r="A21" t="str">
            <v>HRMSENHC</v>
          </cell>
          <cell r="B21" t="str">
            <v>20018</v>
          </cell>
          <cell r="C21" t="str">
            <v>2900250000</v>
          </cell>
          <cell r="D21">
            <v>4808127</v>
          </cell>
          <cell r="E21" t="str">
            <v>200007</v>
          </cell>
        </row>
        <row r="22">
          <cell r="A22" t="str">
            <v>HRMSOMCAP</v>
          </cell>
          <cell r="B22" t="str">
            <v>20018</v>
          </cell>
          <cell r="C22" t="str">
            <v>2502251300</v>
          </cell>
          <cell r="D22">
            <v>4369735</v>
          </cell>
          <cell r="E22" t="str">
            <v>200007</v>
          </cell>
        </row>
        <row r="23">
          <cell r="A23" t="str">
            <v>HRMS2B</v>
          </cell>
          <cell r="B23" t="str">
            <v>20018</v>
          </cell>
          <cell r="C23" t="str">
            <v>2900250000</v>
          </cell>
          <cell r="D23">
            <v>162192</v>
          </cell>
          <cell r="E23" t="str">
            <v>200007</v>
          </cell>
        </row>
        <row r="24">
          <cell r="A24" t="str">
            <v>REMEDYVS</v>
          </cell>
          <cell r="B24" t="str">
            <v>20018</v>
          </cell>
          <cell r="C24" t="str">
            <v>2900250000</v>
          </cell>
          <cell r="D24">
            <v>781032</v>
          </cell>
          <cell r="E24" t="str">
            <v>200007</v>
          </cell>
        </row>
        <row r="25">
          <cell r="A25" t="str">
            <v>RPVS</v>
          </cell>
          <cell r="B25">
            <v>20018</v>
          </cell>
          <cell r="C25">
            <v>2900250000</v>
          </cell>
          <cell r="D25">
            <v>2776929</v>
          </cell>
          <cell r="E25">
            <v>200007</v>
          </cell>
        </row>
        <row r="26">
          <cell r="A26" t="str">
            <v>Y2KPLAT</v>
          </cell>
          <cell r="B26">
            <v>20018</v>
          </cell>
          <cell r="C26">
            <v>2900250000</v>
          </cell>
          <cell r="D26">
            <v>1519375</v>
          </cell>
          <cell r="E26">
            <v>200007</v>
          </cell>
        </row>
        <row r="27">
          <cell r="A27" t="str">
            <v>CTCCSWMI</v>
          </cell>
          <cell r="B27">
            <v>20020</v>
          </cell>
          <cell r="C27">
            <v>2900260000</v>
          </cell>
          <cell r="D27">
            <v>4366834</v>
          </cell>
          <cell r="E27">
            <v>200007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&amp;S_ESTI_IS"/>
      <sheetName val="DCPS_ESTI_IS"/>
      <sheetName val="DFD_ESTI_IS"/>
      <sheetName val="DCI_ESTI_IS"/>
      <sheetName val="Merch_ESTI_IS"/>
      <sheetName val="NP&amp;L_ESTI_IS"/>
      <sheetName val="DEG_ESTI_I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quest"/>
      <sheetName val="Crescent 10010"/>
      <sheetName val="Debt Detail"/>
      <sheetName val="capitalized interest"/>
      <sheetName val="Cap Ex"/>
      <sheetName val="Change in PP&amp;E"/>
      <sheetName val="notes receivable"/>
      <sheetName val="minority interest"/>
      <sheetName val="investment in affiliates"/>
      <sheetName val="other noncurrent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Detail"/>
      <sheetName val="data request"/>
      <sheetName val="Income Stmt Template"/>
      <sheetName val="Balance Sheet Template"/>
      <sheetName val="Crescent 10010"/>
      <sheetName val="capitalized interest"/>
      <sheetName val="Cap Ex"/>
      <sheetName val="Change in PP&amp;E"/>
      <sheetName val="notes receivable"/>
      <sheetName val="NR detail"/>
      <sheetName val="minority interest"/>
      <sheetName val="investment in affili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 vs Cap BP DR-01-015 Pg1"/>
      <sheetName val="RB vs Cap BP DR-01-015 Pg2"/>
      <sheetName val="RB vs Cap DR-01-015 Pg3"/>
      <sheetName val="RB vs Cap BP DR-01-015 Pg4"/>
      <sheetName val="RB vs Cap BP DR-01-015 Pg5"/>
      <sheetName val="RB vs Cap FP 16(6)(f) Page 1"/>
      <sheetName val="RB vs Cap FP 16(6)(f) Page 2"/>
      <sheetName val="RB vs Cap FP 16(6)(f) Page 3"/>
      <sheetName val="RB vs Cap FP 16(6)(f) Page 4"/>
      <sheetName val="RB vs Cap FP 16(6)(f) Page 5"/>
    </sheetNames>
    <sheetDataSet>
      <sheetData sheetId="0">
        <row r="1">
          <cell r="A1" t="str">
            <v>DUKE ENERGY KENTUCKY, INC.</v>
          </cell>
          <cell r="B1"/>
          <cell r="C1"/>
          <cell r="D1"/>
          <cell r="E1"/>
          <cell r="F1"/>
        </row>
        <row r="2">
          <cell r="A2" t="str">
            <v>CASE NO. 2019-00XXX</v>
          </cell>
          <cell r="B2"/>
          <cell r="C2"/>
          <cell r="D2"/>
          <cell r="E2"/>
          <cell r="F2"/>
        </row>
        <row r="3">
          <cell r="A3" t="str">
            <v>RECONCILIATION OF CAPITALIZATION AND RATE BASE</v>
          </cell>
          <cell r="B3"/>
          <cell r="C3"/>
          <cell r="D3"/>
          <cell r="E3"/>
          <cell r="F3"/>
        </row>
        <row r="4">
          <cell r="A4" t="str">
            <v>AS OF NOVEMBER 30, 2019</v>
          </cell>
          <cell r="B4"/>
          <cell r="C4"/>
          <cell r="D4"/>
          <cell r="E4"/>
          <cell r="F4"/>
        </row>
        <row r="5">
          <cell r="A5"/>
          <cell r="B5"/>
          <cell r="C5"/>
          <cell r="D5"/>
          <cell r="E5"/>
          <cell r="F5"/>
        </row>
        <row r="6">
          <cell r="A6"/>
          <cell r="B6"/>
          <cell r="C6"/>
          <cell r="D6"/>
          <cell r="E6" t="str">
            <v>STAFF-DR-01-015</v>
          </cell>
        </row>
        <row r="7">
          <cell r="A7"/>
          <cell r="B7"/>
          <cell r="C7"/>
          <cell r="D7"/>
          <cell r="E7" t="str">
            <v>PAGE  1  OF  5</v>
          </cell>
        </row>
        <row r="8">
          <cell r="A8"/>
          <cell r="B8"/>
          <cell r="C8"/>
          <cell r="D8"/>
          <cell r="E8" t="str">
            <v>WITNESS RESPONSIBLE:</v>
          </cell>
        </row>
        <row r="9">
          <cell r="A9"/>
          <cell r="B9"/>
          <cell r="C9"/>
          <cell r="D9"/>
          <cell r="E9" t="str">
            <v>S. E. LAWLER</v>
          </cell>
        </row>
        <row r="13">
          <cell r="A13" t="str">
            <v>Line</v>
          </cell>
        </row>
        <row r="14">
          <cell r="A14" t="str">
            <v>No.</v>
          </cell>
          <cell r="B14" t="str">
            <v>Description</v>
          </cell>
          <cell r="C14"/>
          <cell r="D14" t="str">
            <v>Source</v>
          </cell>
          <cell r="E14"/>
          <cell r="F14" t="str">
            <v>Amount</v>
          </cell>
        </row>
        <row r="16">
          <cell r="A16">
            <v>1</v>
          </cell>
          <cell r="B16" t="str">
            <v>Capitalization Allocated to Electric Operations</v>
          </cell>
          <cell r="C16"/>
          <cell r="D16" t="str">
            <v>Page 2 of 5</v>
          </cell>
          <cell r="E16"/>
          <cell r="F16">
            <v>989192485</v>
          </cell>
        </row>
        <row r="17">
          <cell r="A17"/>
        </row>
        <row r="18">
          <cell r="A18">
            <v>2</v>
          </cell>
          <cell r="B18" t="str">
            <v>Adjustments to Plant in Service</v>
          </cell>
          <cell r="C18"/>
          <cell r="D18" t="str">
            <v>Sch. B-2.2 &amp; B-3.1</v>
          </cell>
          <cell r="F18">
            <v>-75731528.921599999</v>
          </cell>
        </row>
        <row r="19">
          <cell r="A19"/>
          <cell r="B19"/>
          <cell r="F19"/>
        </row>
        <row r="20">
          <cell r="A20">
            <v>3</v>
          </cell>
          <cell r="B20" t="str">
            <v>Assets per Books not included in Rate Base:</v>
          </cell>
          <cell r="F20"/>
        </row>
        <row r="21">
          <cell r="A21">
            <v>4</v>
          </cell>
          <cell r="B21" t="str">
            <v xml:space="preserve">Other Property and Investments </v>
          </cell>
          <cell r="D21" t="str">
            <v>Schedule B-8</v>
          </cell>
          <cell r="F21">
            <v>-6004577</v>
          </cell>
        </row>
        <row r="22">
          <cell r="A22">
            <v>5</v>
          </cell>
          <cell r="B22" t="str">
            <v>CWIP</v>
          </cell>
          <cell r="D22" t="str">
            <v>Sch. B-4</v>
          </cell>
          <cell r="F22">
            <v>-74379069.980878323</v>
          </cell>
        </row>
        <row r="23">
          <cell r="A23">
            <v>6</v>
          </cell>
          <cell r="B23" t="str">
            <v>Cash</v>
          </cell>
          <cell r="D23" t="str">
            <v>Schedule B-8</v>
          </cell>
          <cell r="F23">
            <v>-2917425</v>
          </cell>
        </row>
        <row r="24">
          <cell r="A24">
            <v>7</v>
          </cell>
          <cell r="B24" t="str">
            <v>Other Current Assets</v>
          </cell>
          <cell r="D24" t="str">
            <v>Schedule B-8</v>
          </cell>
          <cell r="F24">
            <v>-21587729</v>
          </cell>
        </row>
        <row r="25">
          <cell r="A25">
            <v>8</v>
          </cell>
          <cell r="B25" t="str">
            <v>Other Regulatory Assets</v>
          </cell>
          <cell r="D25" t="str">
            <v>Schedule B-8</v>
          </cell>
          <cell r="F25">
            <v>-111951913</v>
          </cell>
        </row>
        <row r="26">
          <cell r="A26">
            <v>9</v>
          </cell>
          <cell r="B26" t="str">
            <v>Other Deferred Debits</v>
          </cell>
          <cell r="D26" t="str">
            <v>Schedule B-8</v>
          </cell>
          <cell r="F26">
            <v>-18727690.29290168</v>
          </cell>
        </row>
        <row r="27">
          <cell r="A27">
            <v>10</v>
          </cell>
          <cell r="B27" t="str">
            <v>Subtotal</v>
          </cell>
          <cell r="D27"/>
          <cell r="F27">
            <v>-235568404.27377999</v>
          </cell>
        </row>
        <row r="28">
          <cell r="A28"/>
          <cell r="D28"/>
          <cell r="F28"/>
        </row>
        <row r="29">
          <cell r="A29">
            <v>11</v>
          </cell>
          <cell r="B29" t="str">
            <v>Liabilities per Books not included in Rate Base:</v>
          </cell>
          <cell r="D29"/>
          <cell r="F29"/>
        </row>
        <row r="30">
          <cell r="A30">
            <v>12</v>
          </cell>
          <cell r="B30" t="str">
            <v>Other Current liabilities</v>
          </cell>
          <cell r="D30" t="str">
            <v>Schedule B-8</v>
          </cell>
          <cell r="F30">
            <v>44691851</v>
          </cell>
        </row>
        <row r="31">
          <cell r="A31">
            <v>13</v>
          </cell>
          <cell r="B31" t="str">
            <v>Other Non-current liabilities</v>
          </cell>
          <cell r="D31" t="str">
            <v>Schedule B-8</v>
          </cell>
          <cell r="F31">
            <v>24321300</v>
          </cell>
        </row>
        <row r="32">
          <cell r="A32">
            <v>14</v>
          </cell>
          <cell r="B32" t="str">
            <v>Deferred Credits</v>
          </cell>
          <cell r="D32" t="str">
            <v>Schedule B-8</v>
          </cell>
          <cell r="F32">
            <v>110422332.04475589</v>
          </cell>
        </row>
        <row r="33">
          <cell r="A33">
            <v>15</v>
          </cell>
          <cell r="B33" t="str">
            <v>Subtotal</v>
          </cell>
          <cell r="D33"/>
          <cell r="F33">
            <v>179435483.04475588</v>
          </cell>
        </row>
        <row r="34">
          <cell r="A34"/>
          <cell r="B34"/>
          <cell r="D34"/>
          <cell r="F34"/>
        </row>
        <row r="35">
          <cell r="A35">
            <v>16</v>
          </cell>
          <cell r="B35" t="str">
            <v>Items included in Rate Base:</v>
          </cell>
          <cell r="D35"/>
          <cell r="F35"/>
        </row>
        <row r="36">
          <cell r="A36">
            <v>17</v>
          </cell>
          <cell r="B36" t="str">
            <v>Cash Working Capital Formula</v>
          </cell>
          <cell r="D36" t="str">
            <v>Sch.B-5</v>
          </cell>
          <cell r="F36">
            <v>17650833</v>
          </cell>
        </row>
        <row r="37">
          <cell r="A37">
            <v>18</v>
          </cell>
          <cell r="B37" t="str">
            <v>Capitalization / Rate Base Differences</v>
          </cell>
          <cell r="D37"/>
          <cell r="F37">
            <v>950484.15062411129</v>
          </cell>
        </row>
        <row r="38">
          <cell r="A38">
            <v>19</v>
          </cell>
          <cell r="B38" t="str">
            <v>Subtotal</v>
          </cell>
          <cell r="D38"/>
          <cell r="F38">
            <v>18601317.150624111</v>
          </cell>
        </row>
        <row r="39">
          <cell r="A39"/>
          <cell r="B39"/>
          <cell r="D39"/>
          <cell r="F39"/>
        </row>
        <row r="40">
          <cell r="A40">
            <v>20</v>
          </cell>
          <cell r="B40" t="str">
            <v>Total Variance</v>
          </cell>
          <cell r="D40"/>
          <cell r="F40">
            <v>-113263132.99999999</v>
          </cell>
        </row>
        <row r="41">
          <cell r="A41"/>
          <cell r="D41"/>
        </row>
        <row r="42">
          <cell r="A42">
            <v>21</v>
          </cell>
          <cell r="B42" t="str">
            <v>Electric Rate Base</v>
          </cell>
          <cell r="D42" t="str">
            <v>Schedule B-1</v>
          </cell>
          <cell r="F42">
            <v>875929352</v>
          </cell>
        </row>
        <row r="43">
          <cell r="A43"/>
        </row>
        <row r="44">
          <cell r="A44"/>
        </row>
        <row r="45">
          <cell r="A45"/>
        </row>
      </sheetData>
      <sheetData sheetId="1">
        <row r="1">
          <cell r="A1" t="str">
            <v>DUKE ENERGY KENTUCKY, INC.</v>
          </cell>
          <cell r="B1"/>
          <cell r="C1"/>
          <cell r="D1"/>
          <cell r="E1"/>
          <cell r="F1"/>
        </row>
        <row r="2">
          <cell r="A2" t="str">
            <v>CASE NO. 2019-00XXX</v>
          </cell>
          <cell r="B2"/>
          <cell r="C2"/>
          <cell r="D2"/>
          <cell r="E2"/>
          <cell r="F2"/>
        </row>
        <row r="3">
          <cell r="A3" t="str">
            <v>RECONCILIATION OF CAPITALIZATION AND RATE BASE</v>
          </cell>
          <cell r="B3"/>
          <cell r="C3"/>
          <cell r="D3"/>
          <cell r="E3"/>
          <cell r="F3"/>
        </row>
        <row r="4">
          <cell r="A4" t="str">
            <v>AS OF NOVEMBER 30, 2019</v>
          </cell>
          <cell r="B4"/>
          <cell r="C4"/>
          <cell r="D4"/>
          <cell r="E4"/>
          <cell r="F4"/>
        </row>
        <row r="7">
          <cell r="A7"/>
          <cell r="B7"/>
          <cell r="C7"/>
          <cell r="D7"/>
          <cell r="E7"/>
          <cell r="F7"/>
          <cell r="G7" t="str">
            <v>STAFF-DR-01-015</v>
          </cell>
          <cell r="H7"/>
        </row>
        <row r="8">
          <cell r="A8"/>
          <cell r="B8"/>
          <cell r="C8"/>
          <cell r="D8"/>
          <cell r="E8"/>
          <cell r="F8"/>
          <cell r="G8" t="str">
            <v>PAGE  2  OF  5</v>
          </cell>
          <cell r="H8"/>
        </row>
        <row r="9">
          <cell r="A9"/>
          <cell r="B9"/>
          <cell r="C9"/>
          <cell r="D9"/>
          <cell r="E9"/>
          <cell r="F9"/>
          <cell r="G9" t="str">
            <v>WITNESS RESPONSIBLE:</v>
          </cell>
          <cell r="H9"/>
        </row>
        <row r="10">
          <cell r="A10"/>
          <cell r="B10"/>
          <cell r="C10"/>
          <cell r="D10"/>
          <cell r="E10"/>
          <cell r="F10"/>
          <cell r="G10" t="str">
            <v>S. E. LAWLER</v>
          </cell>
          <cell r="H10"/>
        </row>
        <row r="11">
          <cell r="A11"/>
          <cell r="B11"/>
          <cell r="C11"/>
          <cell r="D11"/>
          <cell r="E11"/>
          <cell r="F11"/>
          <cell r="G11"/>
        </row>
        <row r="12">
          <cell r="A12"/>
          <cell r="B12"/>
          <cell r="C12"/>
          <cell r="D12"/>
          <cell r="E12"/>
          <cell r="F12"/>
          <cell r="G12"/>
        </row>
        <row r="13">
          <cell r="A13"/>
          <cell r="B13"/>
          <cell r="C13"/>
          <cell r="D13"/>
          <cell r="E13"/>
          <cell r="F13"/>
          <cell r="G13"/>
        </row>
        <row r="14">
          <cell r="A14"/>
          <cell r="B14"/>
          <cell r="C14"/>
          <cell r="D14"/>
          <cell r="E14"/>
          <cell r="F14"/>
          <cell r="G14"/>
        </row>
        <row r="15">
          <cell r="A15" t="str">
            <v>Line</v>
          </cell>
          <cell r="B15"/>
          <cell r="C15"/>
          <cell r="D15"/>
          <cell r="E15" t="str">
            <v>Capitalization</v>
          </cell>
          <cell r="F15"/>
          <cell r="G15"/>
        </row>
        <row r="16">
          <cell r="A16" t="str">
            <v>No.</v>
          </cell>
          <cell r="B16"/>
          <cell r="C16" t="str">
            <v>Description</v>
          </cell>
          <cell r="D16"/>
          <cell r="E16" t="str">
            <v>Total</v>
          </cell>
          <cell r="F16"/>
          <cell r="G16" t="str">
            <v>Electric</v>
          </cell>
        </row>
        <row r="17">
          <cell r="A17"/>
          <cell r="B17"/>
          <cell r="C17"/>
          <cell r="D17"/>
          <cell r="E17"/>
          <cell r="F17"/>
          <cell r="G17"/>
        </row>
        <row r="18">
          <cell r="A18">
            <v>1</v>
          </cell>
          <cell r="B18" t="str">
            <v>Total Base Period Capitalization</v>
          </cell>
          <cell r="C18"/>
          <cell r="D18" t="str">
            <v>(1)</v>
          </cell>
          <cell r="E18">
            <v>1357518735</v>
          </cell>
          <cell r="F18"/>
          <cell r="G18"/>
        </row>
        <row r="19">
          <cell r="A19">
            <v>2</v>
          </cell>
          <cell r="B19"/>
          <cell r="C19"/>
          <cell r="D19"/>
          <cell r="E19"/>
          <cell r="F19"/>
          <cell r="G19"/>
        </row>
        <row r="20">
          <cell r="A20">
            <v>3</v>
          </cell>
          <cell r="B20" t="str">
            <v>Less:</v>
          </cell>
          <cell r="C20" t="str">
            <v>Gas Non-jurisdictional Rate Base</v>
          </cell>
          <cell r="D20" t="str">
            <v>(2)</v>
          </cell>
          <cell r="E20">
            <v>5658199</v>
          </cell>
          <cell r="F20"/>
          <cell r="G20"/>
        </row>
        <row r="21">
          <cell r="A21">
            <v>4</v>
          </cell>
          <cell r="B21"/>
          <cell r="C21" t="str">
            <v>Electric Non-jurisdictional Rate Base</v>
          </cell>
          <cell r="D21" t="str">
            <v>(2)</v>
          </cell>
          <cell r="E21">
            <v>-2356834</v>
          </cell>
          <cell r="F21"/>
          <cell r="G21"/>
        </row>
        <row r="22">
          <cell r="A22">
            <v>5</v>
          </cell>
          <cell r="B22"/>
          <cell r="C22" t="str">
            <v>Non-jurisdictional Rate Base</v>
          </cell>
          <cell r="D22" t="str">
            <v>(2)</v>
          </cell>
          <cell r="E22">
            <v>-26043657</v>
          </cell>
          <cell r="F22"/>
          <cell r="G22"/>
        </row>
        <row r="23">
          <cell r="A23">
            <v>6</v>
          </cell>
          <cell r="B23"/>
          <cell r="C23"/>
          <cell r="D23"/>
          <cell r="E23"/>
          <cell r="F23"/>
          <cell r="G23"/>
        </row>
        <row r="24">
          <cell r="A24">
            <v>7</v>
          </cell>
          <cell r="B24" t="str">
            <v>Jurisdictional Capitalization</v>
          </cell>
          <cell r="C24"/>
          <cell r="D24"/>
          <cell r="E24">
            <v>1380261027</v>
          </cell>
          <cell r="F24"/>
          <cell r="G24"/>
        </row>
        <row r="25">
          <cell r="A25">
            <v>8</v>
          </cell>
          <cell r="B25"/>
          <cell r="C25"/>
          <cell r="D25"/>
          <cell r="E25"/>
          <cell r="F25"/>
          <cell r="G25"/>
        </row>
        <row r="26">
          <cell r="A26">
            <v>9</v>
          </cell>
          <cell r="B26" t="str">
            <v>Electric Jurisdictional Rate Base Allocation %</v>
          </cell>
          <cell r="C26"/>
          <cell r="D26" t="str">
            <v>(2)</v>
          </cell>
          <cell r="E26">
            <v>0.71667000000000003</v>
          </cell>
          <cell r="F26"/>
          <cell r="G26">
            <v>989191670</v>
          </cell>
        </row>
        <row r="27">
          <cell r="A27">
            <v>10</v>
          </cell>
          <cell r="B27"/>
          <cell r="C27"/>
          <cell r="D27"/>
          <cell r="E27"/>
          <cell r="F27"/>
          <cell r="G27"/>
        </row>
        <row r="28">
          <cell r="A28">
            <v>11</v>
          </cell>
          <cell r="B28" t="str">
            <v>Plus: Jurisdictional Electric ITC</v>
          </cell>
          <cell r="C28"/>
          <cell r="D28" t="str">
            <v>(3)</v>
          </cell>
          <cell r="E28"/>
          <cell r="F28"/>
          <cell r="G28">
            <v>815</v>
          </cell>
        </row>
        <row r="29">
          <cell r="A29">
            <v>12</v>
          </cell>
          <cell r="B29"/>
          <cell r="C29"/>
          <cell r="D29"/>
          <cell r="E29"/>
          <cell r="F29"/>
          <cell r="G29"/>
        </row>
        <row r="30">
          <cell r="A30">
            <v>13</v>
          </cell>
          <cell r="B30" t="str">
            <v>Total Allocated Capitalization</v>
          </cell>
          <cell r="C30"/>
          <cell r="D30"/>
          <cell r="E30"/>
          <cell r="F30"/>
          <cell r="G30">
            <v>989192485</v>
          </cell>
        </row>
        <row r="31">
          <cell r="A31"/>
          <cell r="B31"/>
          <cell r="C31"/>
          <cell r="D31"/>
          <cell r="E31"/>
          <cell r="F31"/>
          <cell r="G31"/>
        </row>
        <row r="32">
          <cell r="A32"/>
          <cell r="B32"/>
          <cell r="C32"/>
          <cell r="D32"/>
          <cell r="E32"/>
          <cell r="F32"/>
          <cell r="G32"/>
        </row>
        <row r="33">
          <cell r="A33"/>
          <cell r="B33" t="str">
            <v>Notes:</v>
          </cell>
          <cell r="C33"/>
          <cell r="D33"/>
          <cell r="E33"/>
          <cell r="F33"/>
          <cell r="G33"/>
        </row>
        <row r="34">
          <cell r="A34"/>
          <cell r="B34" t="str">
            <v>(1) Schedule J-1, page 1.</v>
          </cell>
          <cell r="C34"/>
          <cell r="D34"/>
          <cell r="E34"/>
          <cell r="F34"/>
          <cell r="G34"/>
        </row>
        <row r="35">
          <cell r="B35" t="str">
            <v>(2) Page 3 of 5.</v>
          </cell>
        </row>
        <row r="36">
          <cell r="B36" t="str">
            <v>(3) Schedule B-6, page 1.</v>
          </cell>
        </row>
        <row r="37">
          <cell r="B37"/>
        </row>
        <row r="38">
          <cell r="B38"/>
        </row>
        <row r="39">
          <cell r="B39"/>
        </row>
      </sheetData>
      <sheetData sheetId="2">
        <row r="1">
          <cell r="A1" t="str">
            <v>DUKE ENERGY KENTUCKY, INC.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</row>
        <row r="2">
          <cell r="A2" t="str">
            <v>CASE NO. 2019-00XXX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</row>
        <row r="3">
          <cell r="A3" t="str">
            <v>RECONCILIATION OF CAPITALIZATION AND RATE BASE</v>
          </cell>
          <cell r="B3"/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</row>
        <row r="4">
          <cell r="A4" t="str">
            <v>THIRTEEN MONTH AVERAGE BALANCE ENDING MARCH 31, 2021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</row>
        <row r="6">
          <cell r="A6"/>
          <cell r="L6" t="str">
            <v>STAFF-DR-01-015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 t="str">
            <v>PAGE  3  OF  5</v>
          </cell>
          <cell r="M7"/>
        </row>
        <row r="8">
          <cell r="A8"/>
          <cell r="B8"/>
          <cell r="C8"/>
          <cell r="D8"/>
          <cell r="E8"/>
          <cell r="F8"/>
          <cell r="G8"/>
          <cell r="H8"/>
          <cell r="I8"/>
          <cell r="J8"/>
          <cell r="K8"/>
          <cell r="L8" t="str">
            <v>WITNESS RESPONSIBLE:</v>
          </cell>
          <cell r="M8"/>
        </row>
        <row r="9">
          <cell r="A9"/>
          <cell r="B9"/>
          <cell r="C9"/>
          <cell r="D9"/>
          <cell r="E9"/>
          <cell r="F9"/>
          <cell r="G9"/>
          <cell r="H9"/>
          <cell r="I9"/>
          <cell r="J9"/>
          <cell r="K9"/>
          <cell r="L9" t="str">
            <v>S. E. LAWLER</v>
          </cell>
          <cell r="M9"/>
        </row>
        <row r="10">
          <cell r="A10"/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</row>
        <row r="11">
          <cell r="A11"/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</row>
        <row r="13">
          <cell r="A13"/>
          <cell r="B13"/>
          <cell r="C13"/>
          <cell r="D13"/>
          <cell r="E13"/>
          <cell r="F13" t="str">
            <v>Gas Excl. of</v>
          </cell>
          <cell r="G13"/>
          <cell r="H13"/>
          <cell r="I13"/>
          <cell r="J13"/>
          <cell r="K13"/>
          <cell r="L13"/>
          <cell r="M13"/>
        </row>
        <row r="14">
          <cell r="A14"/>
          <cell r="B14"/>
          <cell r="C14"/>
          <cell r="D14"/>
          <cell r="E14"/>
          <cell r="F14" t="str">
            <v>Facilities Devoted to</v>
          </cell>
          <cell r="G14"/>
          <cell r="H14"/>
          <cell r="I14"/>
          <cell r="J14"/>
          <cell r="K14"/>
          <cell r="L14"/>
          <cell r="M14"/>
        </row>
        <row r="15">
          <cell r="A15" t="str">
            <v>Line</v>
          </cell>
          <cell r="B15"/>
          <cell r="C15" t="str">
            <v>Schedule</v>
          </cell>
          <cell r="D15"/>
          <cell r="E15" t="str">
            <v>Total</v>
          </cell>
          <cell r="F15" t="str">
            <v>Other Than</v>
          </cell>
          <cell r="G15"/>
          <cell r="H15" t="str">
            <v>Gas</v>
          </cell>
          <cell r="I15"/>
          <cell r="J15" t="str">
            <v>Electric</v>
          </cell>
          <cell r="K15"/>
          <cell r="L15" t="str">
            <v>Electric</v>
          </cell>
          <cell r="M15" t="str">
            <v>Non-</v>
          </cell>
        </row>
        <row r="16">
          <cell r="A16" t="str">
            <v>No.</v>
          </cell>
          <cell r="B16" t="str">
            <v>Description</v>
          </cell>
          <cell r="C16" t="str">
            <v>Reference</v>
          </cell>
          <cell r="D16"/>
          <cell r="E16" t="str">
            <v>Company</v>
          </cell>
          <cell r="F16" t="str">
            <v>DE-Kentucky Custs.</v>
          </cell>
          <cell r="G16"/>
          <cell r="H16" t="str">
            <v>Non-Juris.</v>
          </cell>
          <cell r="I16"/>
          <cell r="J16" t="str">
            <v>Jurisdictional</v>
          </cell>
          <cell r="K16"/>
          <cell r="L16" t="str">
            <v>Non-Juris.</v>
          </cell>
          <cell r="M16" t="str">
            <v>Jurisdictional</v>
          </cell>
        </row>
        <row r="17">
          <cell r="A17"/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</row>
        <row r="18">
          <cell r="A18">
            <v>1</v>
          </cell>
          <cell r="B18" t="str">
            <v>Total Utility Plant in Service (Accts 101 &amp; 106) (A)</v>
          </cell>
          <cell r="C18" t="str">
            <v>Sch B-2, (C)</v>
          </cell>
          <cell r="D18"/>
          <cell r="E18">
            <v>2469152524</v>
          </cell>
          <cell r="F18">
            <v>613969865</v>
          </cell>
          <cell r="G18"/>
          <cell r="H18">
            <v>12331190</v>
          </cell>
          <cell r="I18"/>
          <cell r="J18">
            <v>1842849263</v>
          </cell>
          <cell r="K18"/>
          <cell r="L18">
            <v>0</v>
          </cell>
          <cell r="M18">
            <v>2206</v>
          </cell>
        </row>
        <row r="19">
          <cell r="A19">
            <v>2</v>
          </cell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</row>
        <row r="20">
          <cell r="A20">
            <v>3</v>
          </cell>
          <cell r="B20" t="str">
            <v>Additions:</v>
          </cell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</row>
        <row r="21">
          <cell r="A21">
            <v>4</v>
          </cell>
          <cell r="B21" t="str">
            <v xml:space="preserve"> Construction Work in Progress (Account 107)</v>
          </cell>
          <cell r="C21" t="str">
            <v>(C)</v>
          </cell>
          <cell r="D21"/>
          <cell r="E21">
            <v>100442667.98087832</v>
          </cell>
          <cell r="F21">
            <v>26063598</v>
          </cell>
          <cell r="G21"/>
          <cell r="H21"/>
          <cell r="I21"/>
          <cell r="J21">
            <v>74379069.980878323</v>
          </cell>
          <cell r="K21"/>
          <cell r="L21">
            <v>0</v>
          </cell>
          <cell r="M21">
            <v>0</v>
          </cell>
        </row>
        <row r="22">
          <cell r="A22">
            <v>5</v>
          </cell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</row>
        <row r="23">
          <cell r="A23">
            <v>6</v>
          </cell>
          <cell r="B23" t="str">
            <v xml:space="preserve"> Fuel Inventory</v>
          </cell>
          <cell r="C23" t="str">
            <v>Sch B-5</v>
          </cell>
          <cell r="D23"/>
          <cell r="E23">
            <v>19518014</v>
          </cell>
          <cell r="F23">
            <v>0</v>
          </cell>
          <cell r="G23"/>
          <cell r="H23">
            <v>0</v>
          </cell>
          <cell r="I23"/>
          <cell r="J23">
            <v>19518014</v>
          </cell>
          <cell r="K23"/>
          <cell r="L23">
            <v>0</v>
          </cell>
          <cell r="M23">
            <v>0</v>
          </cell>
        </row>
        <row r="24">
          <cell r="A24">
            <v>7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</row>
        <row r="25">
          <cell r="A25">
            <v>8</v>
          </cell>
          <cell r="B25" t="str">
            <v xml:space="preserve"> Materials &amp; Supplies - </v>
          </cell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</row>
        <row r="26">
          <cell r="A26">
            <v>9</v>
          </cell>
          <cell r="B26" t="str">
            <v xml:space="preserve">   Propane Inventory (Account 151) (A)</v>
          </cell>
          <cell r="C26" t="str">
            <v>WPB-5.1b</v>
          </cell>
          <cell r="D26"/>
          <cell r="E26">
            <v>3659201</v>
          </cell>
          <cell r="F26">
            <v>1309994</v>
          </cell>
          <cell r="G26"/>
          <cell r="H26">
            <v>2349207</v>
          </cell>
          <cell r="I26"/>
          <cell r="J26">
            <v>0</v>
          </cell>
          <cell r="K26"/>
          <cell r="L26">
            <v>0</v>
          </cell>
          <cell r="M26">
            <v>0</v>
          </cell>
        </row>
        <row r="27">
          <cell r="A27">
            <v>10</v>
          </cell>
          <cell r="B27" t="str">
            <v xml:space="preserve">   Other Material and Supplies (Accts. 154 &amp; 163) (A)</v>
          </cell>
          <cell r="C27" t="str">
            <v>WPB-5.1c</v>
          </cell>
          <cell r="D27"/>
          <cell r="E27">
            <v>19464929</v>
          </cell>
          <cell r="F27">
            <v>705680</v>
          </cell>
          <cell r="G27"/>
          <cell r="H27">
            <v>0</v>
          </cell>
          <cell r="I27"/>
          <cell r="J27">
            <v>18759249</v>
          </cell>
          <cell r="K27"/>
          <cell r="L27">
            <v>0</v>
          </cell>
          <cell r="M27">
            <v>0</v>
          </cell>
        </row>
        <row r="28">
          <cell r="A28">
            <v>11</v>
          </cell>
          <cell r="B28" t="str">
            <v>Total Materials &amp; Supplies</v>
          </cell>
          <cell r="C28"/>
          <cell r="D28"/>
          <cell r="E28">
            <v>23124130</v>
          </cell>
          <cell r="F28">
            <v>2015674</v>
          </cell>
          <cell r="G28"/>
          <cell r="H28">
            <v>2349207</v>
          </cell>
          <cell r="I28"/>
          <cell r="J28">
            <v>18759249</v>
          </cell>
          <cell r="K28"/>
          <cell r="L28">
            <v>0</v>
          </cell>
          <cell r="M28">
            <v>0</v>
          </cell>
        </row>
        <row r="29">
          <cell r="A29">
            <v>12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</row>
        <row r="30">
          <cell r="A30">
            <v>13</v>
          </cell>
          <cell r="B30" t="str">
            <v>Gas Stored Underground (Account 164) (A)</v>
          </cell>
          <cell r="C30" t="str">
            <v>WPB-5.1f</v>
          </cell>
          <cell r="D30"/>
          <cell r="E30">
            <v>2239894</v>
          </cell>
          <cell r="F30">
            <v>2239894</v>
          </cell>
          <cell r="G30"/>
          <cell r="H30">
            <v>0</v>
          </cell>
          <cell r="I30"/>
          <cell r="J30">
            <v>0</v>
          </cell>
          <cell r="K30"/>
          <cell r="L30">
            <v>0</v>
          </cell>
          <cell r="M30">
            <v>0</v>
          </cell>
        </row>
        <row r="31">
          <cell r="A31">
            <v>14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</row>
        <row r="32">
          <cell r="A32">
            <v>15</v>
          </cell>
          <cell r="B32" t="str">
            <v>Prepayments (Account 165) (A)</v>
          </cell>
          <cell r="C32" t="str">
            <v>WPB-5.1e</v>
          </cell>
          <cell r="D32"/>
          <cell r="E32">
            <v>1056698</v>
          </cell>
          <cell r="F32">
            <v>57291</v>
          </cell>
          <cell r="G32"/>
          <cell r="H32">
            <v>102081</v>
          </cell>
          <cell r="I32"/>
          <cell r="J32">
            <v>236038</v>
          </cell>
          <cell r="K32"/>
          <cell r="L32">
            <v>661288</v>
          </cell>
          <cell r="M32">
            <v>0</v>
          </cell>
        </row>
        <row r="33">
          <cell r="A33">
            <v>16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</row>
        <row r="34">
          <cell r="A34">
            <v>17</v>
          </cell>
          <cell r="B34" t="str">
            <v>Emission Allowances (Account 158)</v>
          </cell>
          <cell r="C34" t="str">
            <v>WPB-5.1i</v>
          </cell>
          <cell r="D34"/>
          <cell r="E34">
            <v>0</v>
          </cell>
          <cell r="F34">
            <v>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>
            <v>0</v>
          </cell>
        </row>
        <row r="35">
          <cell r="A35">
            <v>18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</row>
        <row r="36">
          <cell r="A36">
            <v>19</v>
          </cell>
          <cell r="B36" t="str">
            <v>Cash Working Capital Allowance</v>
          </cell>
          <cell r="C36" t="str">
            <v>WPB-5.1a</v>
          </cell>
          <cell r="D36"/>
          <cell r="E36">
            <v>20105709</v>
          </cell>
          <cell r="F36">
            <v>2454876</v>
          </cell>
          <cell r="G36"/>
          <cell r="H36">
            <v>0</v>
          </cell>
          <cell r="I36"/>
          <cell r="J36">
            <v>17650833</v>
          </cell>
          <cell r="K36"/>
          <cell r="L36">
            <v>0</v>
          </cell>
          <cell r="M36">
            <v>0</v>
          </cell>
        </row>
        <row r="37">
          <cell r="A37">
            <v>20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</row>
        <row r="38">
          <cell r="A38">
            <v>21</v>
          </cell>
          <cell r="B38" t="str">
            <v>Other Rate Base Items</v>
          </cell>
          <cell r="C38" t="str">
            <v>WPF-6a</v>
          </cell>
          <cell r="D38"/>
          <cell r="E38">
            <v>671947</v>
          </cell>
          <cell r="F38">
            <v>222696</v>
          </cell>
          <cell r="G38"/>
          <cell r="H38">
            <v>0</v>
          </cell>
          <cell r="I38"/>
          <cell r="J38">
            <v>449251</v>
          </cell>
          <cell r="K38"/>
          <cell r="L38">
            <v>0</v>
          </cell>
          <cell r="M38">
            <v>0</v>
          </cell>
        </row>
        <row r="39">
          <cell r="A39">
            <v>22</v>
          </cell>
          <cell r="B39" t="str">
            <v>Total Additions</v>
          </cell>
          <cell r="C39"/>
          <cell r="D39"/>
          <cell r="E39">
            <v>167159059.98087832</v>
          </cell>
          <cell r="F39">
            <v>33054029</v>
          </cell>
          <cell r="G39"/>
          <cell r="H39">
            <v>2451288</v>
          </cell>
          <cell r="I39"/>
          <cell r="J39">
            <v>130992454.98087832</v>
          </cell>
          <cell r="K39"/>
          <cell r="L39">
            <v>661288</v>
          </cell>
          <cell r="M39">
            <v>0</v>
          </cell>
        </row>
        <row r="40">
          <cell r="A40">
            <v>23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</row>
        <row r="41">
          <cell r="A41">
            <v>24</v>
          </cell>
          <cell r="B41" t="str">
            <v>Deductions:</v>
          </cell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</row>
        <row r="42">
          <cell r="A42">
            <v>25</v>
          </cell>
          <cell r="B42" t="str">
            <v xml:space="preserve"> Reserve for Accumulated Depreciation (Acct 108) (A)</v>
          </cell>
          <cell r="C42" t="str">
            <v xml:space="preserve">Sch B-3, (C) </v>
          </cell>
          <cell r="D42"/>
          <cell r="E42">
            <v>966310505</v>
          </cell>
          <cell r="F42">
            <v>173507891</v>
          </cell>
          <cell r="G42"/>
          <cell r="H42">
            <v>7747274</v>
          </cell>
          <cell r="I42"/>
          <cell r="J42">
            <v>785055340</v>
          </cell>
          <cell r="K42"/>
          <cell r="L42">
            <v>0</v>
          </cell>
          <cell r="M42">
            <v>0</v>
          </cell>
        </row>
        <row r="43">
          <cell r="A43">
            <v>26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</row>
        <row r="44">
          <cell r="A44">
            <v>27</v>
          </cell>
          <cell r="B44" t="str">
            <v xml:space="preserve"> Accum. Deferred Income Taxes (Accts 190, 282, &amp; 283) (A)</v>
          </cell>
          <cell r="C44" t="str">
            <v>Sch B-6, WPB-6a</v>
          </cell>
          <cell r="D44"/>
          <cell r="E44">
            <v>260311630</v>
          </cell>
          <cell r="F44">
            <v>63833233</v>
          </cell>
          <cell r="G44"/>
          <cell r="H44">
            <v>596159</v>
          </cell>
          <cell r="I44" t="str">
            <v>(B)</v>
          </cell>
          <cell r="J44">
            <v>169836375</v>
          </cell>
          <cell r="K44"/>
          <cell r="L44">
            <v>0</v>
          </cell>
          <cell r="M44">
            <v>26045863</v>
          </cell>
        </row>
        <row r="45">
          <cell r="A45">
            <v>28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</row>
        <row r="46">
          <cell r="A46">
            <v>29</v>
          </cell>
          <cell r="B46" t="str">
            <v xml:space="preserve"> Customer Advances for Construction (Account 252)</v>
          </cell>
          <cell r="C46" t="str">
            <v>WPB-6a</v>
          </cell>
          <cell r="D46"/>
          <cell r="E46">
            <v>1593310</v>
          </cell>
          <cell r="F46">
            <v>1593310</v>
          </cell>
          <cell r="G46"/>
          <cell r="H46">
            <v>0</v>
          </cell>
          <cell r="I46"/>
          <cell r="J46">
            <v>0</v>
          </cell>
          <cell r="K46"/>
          <cell r="L46">
            <v>0</v>
          </cell>
          <cell r="M46">
            <v>0</v>
          </cell>
        </row>
        <row r="47">
          <cell r="A47">
            <v>30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</row>
        <row r="48">
          <cell r="A48">
            <v>31</v>
          </cell>
          <cell r="B48" t="str">
            <v>Total Regulatory Liability - Excess Deferred Taxes</v>
          </cell>
          <cell r="C48" t="str">
            <v>Sch B-6</v>
          </cell>
          <cell r="D48"/>
          <cell r="E48">
            <v>101381995</v>
          </cell>
          <cell r="F48">
            <v>32399914</v>
          </cell>
          <cell r="G48"/>
          <cell r="H48">
            <v>340500</v>
          </cell>
          <cell r="I48" t="str">
            <v>(B)</v>
          </cell>
          <cell r="J48">
            <v>68641581</v>
          </cell>
          <cell r="K48"/>
          <cell r="L48">
            <v>0</v>
          </cell>
          <cell r="M48">
            <v>0</v>
          </cell>
        </row>
        <row r="49">
          <cell r="A49">
            <v>32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</row>
        <row r="50">
          <cell r="A50">
            <v>33</v>
          </cell>
          <cell r="B50" t="str">
            <v xml:space="preserve"> Investment Tax Credits</v>
          </cell>
          <cell r="C50" t="str">
            <v>Sch B-6</v>
          </cell>
          <cell r="D50"/>
          <cell r="E50">
            <v>3458468</v>
          </cell>
          <cell r="F50">
            <v>0</v>
          </cell>
          <cell r="G50"/>
          <cell r="H50">
            <v>440346</v>
          </cell>
          <cell r="I50"/>
          <cell r="J50">
            <v>0</v>
          </cell>
          <cell r="K50"/>
          <cell r="L50">
            <v>3018122</v>
          </cell>
          <cell r="M50">
            <v>0</v>
          </cell>
        </row>
        <row r="51">
          <cell r="A51">
            <v>34</v>
          </cell>
          <cell r="B51" t="str">
            <v>Total Deductions</v>
          </cell>
          <cell r="C51"/>
          <cell r="D51"/>
          <cell r="E51">
            <v>1333055908</v>
          </cell>
          <cell r="F51">
            <v>271334348</v>
          </cell>
          <cell r="G51"/>
          <cell r="H51">
            <v>9124279</v>
          </cell>
          <cell r="I51"/>
          <cell r="J51">
            <v>1023533296</v>
          </cell>
          <cell r="K51"/>
          <cell r="L51">
            <v>3018122</v>
          </cell>
          <cell r="M51">
            <v>26045863</v>
          </cell>
        </row>
        <row r="52">
          <cell r="A52">
            <v>35</v>
          </cell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</row>
        <row r="53">
          <cell r="A53">
            <v>36</v>
          </cell>
          <cell r="B53" t="str">
            <v>Net Original Cost Rate Base</v>
          </cell>
          <cell r="C53"/>
          <cell r="D53"/>
          <cell r="E53">
            <v>1303255675.9808784</v>
          </cell>
          <cell r="F53">
            <v>375689546</v>
          </cell>
          <cell r="G53"/>
          <cell r="H53">
            <v>5658199</v>
          </cell>
          <cell r="I53"/>
          <cell r="J53">
            <v>950308421.98087835</v>
          </cell>
          <cell r="K53"/>
          <cell r="L53">
            <v>-2356834</v>
          </cell>
          <cell r="M53">
            <v>-26043657</v>
          </cell>
        </row>
        <row r="54">
          <cell r="A54">
            <v>37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</row>
        <row r="55">
          <cell r="A55">
            <v>38</v>
          </cell>
          <cell r="B55" t="str">
            <v>Jurisdictional Rate Base Ratio</v>
          </cell>
          <cell r="C55"/>
          <cell r="D55"/>
          <cell r="E55">
            <v>1</v>
          </cell>
          <cell r="F55">
            <v>0.28827000000000003</v>
          </cell>
          <cell r="G55"/>
          <cell r="H55">
            <v>4.3400000000000001E-3</v>
          </cell>
          <cell r="I55"/>
          <cell r="J55">
            <v>0.72917999999999994</v>
          </cell>
          <cell r="K55"/>
          <cell r="L55">
            <v>-1.81E-3</v>
          </cell>
          <cell r="M55">
            <v>-1.9980000000000001E-2</v>
          </cell>
        </row>
        <row r="56">
          <cell r="A56">
            <v>39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</row>
        <row r="57">
          <cell r="A57">
            <v>40</v>
          </cell>
          <cell r="B57" t="str">
            <v>Jurisdictional Rate Base Ratio - Excluding Non-Jurisdictional</v>
          </cell>
          <cell r="C57"/>
          <cell r="D57"/>
          <cell r="E57">
            <v>1</v>
          </cell>
          <cell r="F57">
            <v>0.28333000000000003</v>
          </cell>
          <cell r="G57"/>
          <cell r="H57"/>
          <cell r="I57"/>
          <cell r="J57">
            <v>0.71667000000000003</v>
          </cell>
          <cell r="K57"/>
          <cell r="L57"/>
          <cell r="M57"/>
        </row>
        <row r="58">
          <cell r="A58"/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</row>
        <row r="59">
          <cell r="A59"/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</row>
        <row r="60">
          <cell r="A60"/>
          <cell r="B60" t="str">
            <v>Notes:</v>
          </cell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</row>
        <row r="61">
          <cell r="A61"/>
          <cell r="B61" t="str">
            <v>(A)  Adjusted for non-jurisdictional gas plant.</v>
          </cell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</row>
        <row r="62">
          <cell r="A62"/>
          <cell r="B62" t="str">
            <v>(B)  Staff-DR-01-015, page 4.</v>
          </cell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</row>
        <row r="63">
          <cell r="A63"/>
          <cell r="B63" t="str">
            <v>(C)  Company records.</v>
          </cell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</row>
      </sheetData>
      <sheetData sheetId="3">
        <row r="1">
          <cell r="A1" t="str">
            <v>DUKE ENERGY KENTUCKY, INC.</v>
          </cell>
          <cell r="B1"/>
          <cell r="C1"/>
          <cell r="D1"/>
          <cell r="E1"/>
          <cell r="F1"/>
          <cell r="G1"/>
        </row>
        <row r="2">
          <cell r="A2" t="str">
            <v>CASE NO. 2019-00XXX</v>
          </cell>
          <cell r="B2"/>
          <cell r="C2"/>
          <cell r="D2"/>
          <cell r="E2"/>
          <cell r="F2"/>
          <cell r="G2"/>
        </row>
        <row r="3">
          <cell r="A3" t="str">
            <v>RECONCILIATION OF CAPITALIZATION AND RATE BASE</v>
          </cell>
          <cell r="B3"/>
          <cell r="C3"/>
          <cell r="D3"/>
          <cell r="E3"/>
          <cell r="F3"/>
          <cell r="G3"/>
        </row>
        <row r="4">
          <cell r="A4" t="str">
            <v>AS OF NOVEMBER 30, 2019</v>
          </cell>
          <cell r="B4"/>
          <cell r="C4"/>
          <cell r="D4"/>
          <cell r="E4"/>
          <cell r="F4"/>
          <cell r="G4"/>
        </row>
        <row r="5">
          <cell r="A5"/>
          <cell r="B5"/>
          <cell r="C5"/>
          <cell r="D5"/>
          <cell r="E5"/>
          <cell r="F5"/>
          <cell r="G5"/>
        </row>
        <row r="6">
          <cell r="A6"/>
          <cell r="B6"/>
          <cell r="C6"/>
          <cell r="D6"/>
          <cell r="E6"/>
          <cell r="F6"/>
          <cell r="G6"/>
        </row>
        <row r="7">
          <cell r="A7"/>
          <cell r="B7"/>
          <cell r="C7"/>
          <cell r="D7"/>
          <cell r="E7"/>
          <cell r="F7"/>
          <cell r="G7" t="str">
            <v>STAFF-DR-01-015</v>
          </cell>
        </row>
        <row r="8">
          <cell r="A8"/>
          <cell r="B8"/>
          <cell r="C8"/>
          <cell r="D8"/>
          <cell r="E8"/>
          <cell r="F8"/>
          <cell r="G8" t="str">
            <v>PAGE  4  OF  5</v>
          </cell>
        </row>
        <row r="9">
          <cell r="A9"/>
          <cell r="B9"/>
          <cell r="C9"/>
          <cell r="D9"/>
          <cell r="E9"/>
          <cell r="F9"/>
          <cell r="G9" t="str">
            <v>WITNESS RESPONSIBLE:</v>
          </cell>
        </row>
        <row r="10">
          <cell r="A10"/>
          <cell r="B10"/>
          <cell r="C10"/>
          <cell r="D10"/>
          <cell r="E10"/>
          <cell r="F10"/>
          <cell r="G10" t="str">
            <v>S. E. LAWLER</v>
          </cell>
        </row>
        <row r="11">
          <cell r="A11"/>
          <cell r="B11"/>
          <cell r="C11"/>
          <cell r="D11"/>
          <cell r="E11"/>
          <cell r="F11"/>
          <cell r="G11" t="str">
            <v xml:space="preserve">  </v>
          </cell>
        </row>
        <row r="12">
          <cell r="A12"/>
          <cell r="B12"/>
          <cell r="C12"/>
          <cell r="D12"/>
          <cell r="E12"/>
          <cell r="F12"/>
          <cell r="G12"/>
        </row>
        <row r="13">
          <cell r="A13" t="str">
            <v>NO.</v>
          </cell>
          <cell r="B13"/>
          <cell r="C13" t="str">
            <v>Description</v>
          </cell>
          <cell r="D13"/>
          <cell r="E13" t="str">
            <v>WPB-6a</v>
          </cell>
          <cell r="F13" t="str">
            <v>(A)</v>
          </cell>
          <cell r="G13" t="str">
            <v>(Col. 1 * Col. 2)</v>
          </cell>
        </row>
        <row r="14">
          <cell r="A14"/>
          <cell r="B14"/>
          <cell r="C14"/>
          <cell r="D14"/>
          <cell r="E14" t="str">
            <v>(1)</v>
          </cell>
          <cell r="F14" t="str">
            <v xml:space="preserve">  (2)</v>
          </cell>
          <cell r="G14" t="str">
            <v xml:space="preserve">    (3)</v>
          </cell>
        </row>
        <row r="15">
          <cell r="A15"/>
          <cell r="B15"/>
          <cell r="C15"/>
          <cell r="D15"/>
          <cell r="E15"/>
          <cell r="F15"/>
          <cell r="G15"/>
        </row>
        <row r="16">
          <cell r="A16">
            <v>1</v>
          </cell>
          <cell r="B16"/>
          <cell r="C16" t="str">
            <v>Investment Tax Credit - 3%</v>
          </cell>
          <cell r="D16"/>
          <cell r="E16">
            <v>0</v>
          </cell>
          <cell r="F16">
            <v>1.04E-2</v>
          </cell>
          <cell r="G16">
            <v>0</v>
          </cell>
        </row>
        <row r="17">
          <cell r="A17"/>
          <cell r="B17"/>
          <cell r="C17"/>
          <cell r="D17"/>
          <cell r="E17"/>
          <cell r="F17"/>
          <cell r="G17"/>
        </row>
        <row r="18">
          <cell r="A18">
            <v>2</v>
          </cell>
          <cell r="B18"/>
          <cell r="C18" t="str">
            <v>Liberalized Depreciation</v>
          </cell>
          <cell r="D18"/>
          <cell r="E18">
            <v>-57322986</v>
          </cell>
          <cell r="F18">
            <v>1.04E-2</v>
          </cell>
          <cell r="G18">
            <v>-596159</v>
          </cell>
        </row>
        <row r="19">
          <cell r="A19"/>
          <cell r="B19"/>
          <cell r="C19"/>
          <cell r="D19"/>
          <cell r="E19"/>
          <cell r="F19"/>
          <cell r="G19"/>
        </row>
        <row r="20">
          <cell r="A20">
            <v>3</v>
          </cell>
          <cell r="B20"/>
          <cell r="C20" t="str">
            <v>Excess Deferred Taxes</v>
          </cell>
          <cell r="D20"/>
          <cell r="E20">
            <v>-32740414</v>
          </cell>
          <cell r="F20">
            <v>1.04E-2</v>
          </cell>
          <cell r="G20">
            <v>-340500</v>
          </cell>
        </row>
        <row r="21">
          <cell r="A21"/>
          <cell r="B21"/>
          <cell r="C21"/>
          <cell r="D21"/>
          <cell r="E21"/>
          <cell r="F21"/>
          <cell r="G21"/>
        </row>
        <row r="22">
          <cell r="A22"/>
          <cell r="B22"/>
          <cell r="C22"/>
          <cell r="D22"/>
          <cell r="E22"/>
          <cell r="F22"/>
          <cell r="G22"/>
        </row>
        <row r="23">
          <cell r="A23"/>
          <cell r="B23"/>
          <cell r="C23" t="str">
            <v>(A) Ratio of Gas Plant Devoted to Other Than Duke Energy Kentucky Customers to Total Plant.</v>
          </cell>
          <cell r="D23"/>
          <cell r="E23"/>
          <cell r="F23"/>
          <cell r="G23"/>
        </row>
        <row r="24">
          <cell r="A24"/>
          <cell r="B24"/>
          <cell r="C24"/>
          <cell r="D24"/>
          <cell r="E24"/>
          <cell r="F24"/>
          <cell r="G24"/>
        </row>
        <row r="25">
          <cell r="A25"/>
          <cell r="B25"/>
          <cell r="C25"/>
          <cell r="D25"/>
          <cell r="E25"/>
          <cell r="F25"/>
          <cell r="G25"/>
        </row>
        <row r="26">
          <cell r="A26"/>
          <cell r="B26"/>
          <cell r="C26"/>
          <cell r="D26"/>
          <cell r="E26"/>
          <cell r="F26"/>
          <cell r="G26"/>
        </row>
      </sheetData>
      <sheetData sheetId="4"/>
      <sheetData sheetId="5">
        <row r="1">
          <cell r="A1" t="str">
            <v>DUKE ENERGY KENTUCKY, INC.</v>
          </cell>
          <cell r="B1"/>
          <cell r="C1"/>
          <cell r="D1"/>
          <cell r="E1"/>
          <cell r="F1"/>
        </row>
        <row r="2">
          <cell r="A2" t="str">
            <v>CASE NO. 2019-00XXX</v>
          </cell>
          <cell r="B2"/>
          <cell r="C2"/>
          <cell r="D2"/>
          <cell r="E2"/>
          <cell r="F2"/>
        </row>
        <row r="3">
          <cell r="A3" t="str">
            <v>RECONCILIATION OF CAPITALIZATION AND RATE BASE</v>
          </cell>
          <cell r="B3"/>
          <cell r="C3"/>
          <cell r="D3"/>
          <cell r="E3"/>
          <cell r="F3"/>
        </row>
        <row r="4">
          <cell r="A4" t="str">
            <v>THIRTEEN MONTH AVERAGE BALANCE ENDING MARCH 31, 2021</v>
          </cell>
          <cell r="B4"/>
          <cell r="C4"/>
          <cell r="D4"/>
          <cell r="E4"/>
          <cell r="F4"/>
        </row>
        <row r="5">
          <cell r="A5"/>
          <cell r="B5"/>
          <cell r="C5"/>
          <cell r="D5"/>
          <cell r="E5"/>
          <cell r="F5"/>
        </row>
        <row r="6">
          <cell r="A6"/>
          <cell r="B6"/>
          <cell r="C6"/>
          <cell r="D6"/>
          <cell r="E6" t="str">
            <v>FR 16(6)(f) Forecast Period</v>
          </cell>
        </row>
        <row r="7">
          <cell r="A7"/>
          <cell r="B7"/>
          <cell r="C7"/>
          <cell r="D7"/>
          <cell r="E7" t="str">
            <v>PAGE  1  OF  5</v>
          </cell>
        </row>
        <row r="8">
          <cell r="A8"/>
          <cell r="B8"/>
          <cell r="C8"/>
          <cell r="D8"/>
          <cell r="E8" t="str">
            <v>WITNESS RESPONSIBLE:</v>
          </cell>
        </row>
        <row r="9">
          <cell r="A9"/>
          <cell r="B9"/>
          <cell r="C9"/>
          <cell r="D9"/>
          <cell r="E9" t="str">
            <v>S. E. LAWLER</v>
          </cell>
        </row>
        <row r="10">
          <cell r="A10"/>
          <cell r="B10"/>
          <cell r="C10"/>
          <cell r="D10"/>
          <cell r="E10"/>
          <cell r="F10"/>
        </row>
        <row r="11">
          <cell r="A11"/>
          <cell r="B11"/>
          <cell r="C11"/>
          <cell r="D11"/>
          <cell r="E11"/>
          <cell r="F11"/>
        </row>
        <row r="12">
          <cell r="A12"/>
          <cell r="B12"/>
          <cell r="C12"/>
          <cell r="D12"/>
          <cell r="E12"/>
          <cell r="F12"/>
        </row>
        <row r="13">
          <cell r="A13" t="str">
            <v>Line</v>
          </cell>
          <cell r="B13"/>
          <cell r="C13"/>
          <cell r="D13"/>
          <cell r="E13"/>
          <cell r="F13"/>
        </row>
        <row r="14">
          <cell r="A14" t="str">
            <v>No.</v>
          </cell>
          <cell r="B14" t="str">
            <v>Description</v>
          </cell>
          <cell r="C14"/>
          <cell r="D14" t="str">
            <v>Source</v>
          </cell>
          <cell r="E14"/>
          <cell r="F14" t="str">
            <v>Amount</v>
          </cell>
        </row>
        <row r="15">
          <cell r="A15"/>
          <cell r="B15"/>
          <cell r="C15"/>
          <cell r="D15"/>
          <cell r="E15"/>
          <cell r="F15"/>
        </row>
        <row r="16">
          <cell r="A16">
            <v>1</v>
          </cell>
          <cell r="B16" t="str">
            <v>Capitalization Allocated to Electric Operations</v>
          </cell>
          <cell r="C16"/>
          <cell r="D16" t="str">
            <v>Page 2 of 5</v>
          </cell>
          <cell r="E16"/>
          <cell r="F16">
            <v>1048999655</v>
          </cell>
        </row>
        <row r="17">
          <cell r="A17"/>
          <cell r="B17"/>
          <cell r="C17"/>
          <cell r="D17"/>
          <cell r="E17"/>
          <cell r="F17"/>
        </row>
        <row r="18">
          <cell r="A18">
            <v>2</v>
          </cell>
          <cell r="B18" t="str">
            <v>Adjustments to Plant in Service</v>
          </cell>
          <cell r="C18"/>
          <cell r="D18" t="str">
            <v>Sch. B-2.2 &amp; B-3.1</v>
          </cell>
          <cell r="E18"/>
          <cell r="F18">
            <v>-99181993.921599999</v>
          </cell>
        </row>
        <row r="19">
          <cell r="A19"/>
          <cell r="B19"/>
          <cell r="C19"/>
          <cell r="D19"/>
          <cell r="E19"/>
          <cell r="F19"/>
        </row>
        <row r="20">
          <cell r="A20">
            <v>3</v>
          </cell>
          <cell r="B20" t="str">
            <v>Assets per Books not included in Rate Base:</v>
          </cell>
          <cell r="C20"/>
          <cell r="D20"/>
          <cell r="E20"/>
          <cell r="F20"/>
        </row>
        <row r="21">
          <cell r="A21">
            <v>4</v>
          </cell>
          <cell r="B21" t="str">
            <v xml:space="preserve">Other Property and Investments </v>
          </cell>
          <cell r="C21"/>
          <cell r="D21" t="str">
            <v>Schedule B-8</v>
          </cell>
          <cell r="E21"/>
          <cell r="F21">
            <v>-5960925</v>
          </cell>
        </row>
        <row r="22">
          <cell r="A22">
            <v>5</v>
          </cell>
          <cell r="B22" t="str">
            <v>CWIP</v>
          </cell>
          <cell r="C22"/>
          <cell r="D22" t="str">
            <v>Sch. B-4</v>
          </cell>
          <cell r="E22"/>
          <cell r="F22">
            <v>-60274376.745651402</v>
          </cell>
        </row>
        <row r="23">
          <cell r="A23">
            <v>6</v>
          </cell>
          <cell r="B23" t="str">
            <v>Cash</v>
          </cell>
          <cell r="C23"/>
          <cell r="D23" t="str">
            <v>Schedule B-8</v>
          </cell>
          <cell r="E23"/>
          <cell r="F23">
            <v>-3527306</v>
          </cell>
        </row>
        <row r="24">
          <cell r="A24">
            <v>7</v>
          </cell>
          <cell r="B24" t="str">
            <v>Other Current Assets</v>
          </cell>
          <cell r="C24"/>
          <cell r="D24" t="str">
            <v>Schedule B-8</v>
          </cell>
          <cell r="E24"/>
          <cell r="F24">
            <v>-25997905</v>
          </cell>
        </row>
        <row r="25">
          <cell r="A25">
            <v>8</v>
          </cell>
          <cell r="B25" t="str">
            <v>Other Regulatory Assets</v>
          </cell>
          <cell r="C25"/>
          <cell r="D25" t="str">
            <v>Schedule B-8</v>
          </cell>
          <cell r="E25"/>
          <cell r="F25">
            <v>-102820241</v>
          </cell>
        </row>
        <row r="26">
          <cell r="A26">
            <v>9</v>
          </cell>
          <cell r="B26" t="str">
            <v>Other Deferred Debits</v>
          </cell>
          <cell r="C26"/>
          <cell r="D26" t="str">
            <v>Schedule B-8</v>
          </cell>
          <cell r="E26"/>
          <cell r="F26">
            <v>-7700553.0718685985</v>
          </cell>
        </row>
        <row r="27">
          <cell r="A27">
            <v>10</v>
          </cell>
          <cell r="B27" t="str">
            <v>Subtotal</v>
          </cell>
          <cell r="C27"/>
          <cell r="D27"/>
          <cell r="E27"/>
          <cell r="F27">
            <v>-206281306.81751999</v>
          </cell>
        </row>
        <row r="28">
          <cell r="A28"/>
          <cell r="B28"/>
          <cell r="C28"/>
          <cell r="D28"/>
          <cell r="E28"/>
          <cell r="F28"/>
        </row>
        <row r="29">
          <cell r="A29">
            <v>11</v>
          </cell>
          <cell r="B29" t="str">
            <v>Liabilities per Books not included in Rate Base:</v>
          </cell>
          <cell r="C29"/>
          <cell r="D29"/>
          <cell r="E29"/>
          <cell r="F29"/>
        </row>
        <row r="30">
          <cell r="A30">
            <v>12</v>
          </cell>
          <cell r="B30" t="str">
            <v>Other Current liabilities</v>
          </cell>
          <cell r="C30"/>
          <cell r="D30" t="str">
            <v>Schedule B-8</v>
          </cell>
          <cell r="E30"/>
          <cell r="F30">
            <v>45724508</v>
          </cell>
        </row>
        <row r="31">
          <cell r="A31">
            <v>13</v>
          </cell>
          <cell r="B31" t="str">
            <v>Other Non-current liabilities</v>
          </cell>
          <cell r="C31"/>
          <cell r="D31" t="str">
            <v>Schedule B-8</v>
          </cell>
          <cell r="E31"/>
          <cell r="F31">
            <v>24349413</v>
          </cell>
        </row>
        <row r="32">
          <cell r="A32">
            <v>14</v>
          </cell>
          <cell r="B32" t="str">
            <v>Deferred Credits</v>
          </cell>
          <cell r="C32"/>
          <cell r="D32" t="str">
            <v>Schedule B-8</v>
          </cell>
          <cell r="E32"/>
          <cell r="F32">
            <v>118186369.86695501</v>
          </cell>
        </row>
        <row r="33">
          <cell r="A33">
            <v>15</v>
          </cell>
          <cell r="B33" t="str">
            <v>Subtotal</v>
          </cell>
          <cell r="C33"/>
          <cell r="D33"/>
          <cell r="E33"/>
          <cell r="F33">
            <v>188260290.86695501</v>
          </cell>
        </row>
        <row r="34">
          <cell r="A34"/>
          <cell r="B34"/>
          <cell r="C34"/>
          <cell r="D34"/>
          <cell r="E34"/>
          <cell r="F34"/>
        </row>
        <row r="35">
          <cell r="A35">
            <v>16</v>
          </cell>
          <cell r="B35" t="str">
            <v>Items included in Rate Base:</v>
          </cell>
          <cell r="C35"/>
          <cell r="D35"/>
          <cell r="E35"/>
          <cell r="F35"/>
        </row>
        <row r="36">
          <cell r="A36">
            <v>17</v>
          </cell>
          <cell r="B36" t="str">
            <v>Cash Working Capital Formula</v>
          </cell>
          <cell r="C36"/>
          <cell r="D36" t="str">
            <v>Sch.B-5</v>
          </cell>
          <cell r="E36"/>
          <cell r="F36">
            <v>14965228</v>
          </cell>
        </row>
        <row r="37">
          <cell r="A37">
            <v>18</v>
          </cell>
          <cell r="B37" t="str">
            <v>Depreciation adjustment not included in capitalization</v>
          </cell>
          <cell r="C37"/>
          <cell r="D37" t="str">
            <v>Sch. D-2.24</v>
          </cell>
          <cell r="E37"/>
          <cell r="F37">
            <v>2294047</v>
          </cell>
        </row>
        <row r="38">
          <cell r="A38">
            <v>19</v>
          </cell>
          <cell r="B38" t="str">
            <v>Capitalization / Rate Base Differences</v>
          </cell>
          <cell r="C38"/>
          <cell r="D38"/>
          <cell r="E38"/>
          <cell r="F38">
            <v>-2628100.1278350204</v>
          </cell>
        </row>
        <row r="39">
          <cell r="A39">
            <v>20</v>
          </cell>
          <cell r="B39" t="str">
            <v>Subtotal</v>
          </cell>
          <cell r="C39"/>
          <cell r="D39"/>
          <cell r="E39"/>
          <cell r="F39">
            <v>14631174.87216498</v>
          </cell>
        </row>
        <row r="40">
          <cell r="A40"/>
          <cell r="B40"/>
          <cell r="C40"/>
          <cell r="D40"/>
          <cell r="E40"/>
          <cell r="F40"/>
        </row>
        <row r="41">
          <cell r="A41">
            <v>21</v>
          </cell>
          <cell r="B41" t="str">
            <v>Total Variance</v>
          </cell>
          <cell r="C41"/>
          <cell r="D41"/>
          <cell r="E41"/>
          <cell r="F41">
            <v>-102571835.00000001</v>
          </cell>
        </row>
        <row r="42">
          <cell r="A42"/>
          <cell r="B42"/>
          <cell r="C42"/>
          <cell r="D42"/>
          <cell r="E42"/>
          <cell r="F42"/>
        </row>
        <row r="43">
          <cell r="A43">
            <v>22</v>
          </cell>
          <cell r="B43" t="str">
            <v>Electric Rate Base</v>
          </cell>
          <cell r="C43"/>
          <cell r="D43" t="str">
            <v>Schedule B-1</v>
          </cell>
          <cell r="E43"/>
          <cell r="F43">
            <v>946427820</v>
          </cell>
        </row>
        <row r="44">
          <cell r="A44"/>
          <cell r="B44"/>
          <cell r="C44"/>
          <cell r="D44"/>
          <cell r="E44"/>
          <cell r="F44"/>
        </row>
        <row r="45">
          <cell r="A45"/>
          <cell r="B45"/>
          <cell r="C45"/>
          <cell r="D45"/>
          <cell r="E45"/>
          <cell r="F45"/>
        </row>
        <row r="46">
          <cell r="A46"/>
          <cell r="B46"/>
          <cell r="C46"/>
          <cell r="D46"/>
          <cell r="E46"/>
          <cell r="F46"/>
        </row>
      </sheetData>
      <sheetData sheetId="6">
        <row r="1">
          <cell r="A1" t="str">
            <v>DUKE ENERGY KENTUCKY, INC.</v>
          </cell>
          <cell r="B1"/>
          <cell r="C1"/>
          <cell r="D1"/>
          <cell r="E1"/>
          <cell r="F1"/>
          <cell r="G1"/>
        </row>
        <row r="2">
          <cell r="A2" t="str">
            <v>CASE NO. 2019-00XXX</v>
          </cell>
          <cell r="B2"/>
          <cell r="C2"/>
          <cell r="D2"/>
          <cell r="E2"/>
          <cell r="F2"/>
          <cell r="G2"/>
        </row>
        <row r="3">
          <cell r="A3" t="str">
            <v>RECONCILIATION OF CAPITALIZATION AND RATE BASE</v>
          </cell>
          <cell r="B3"/>
          <cell r="C3"/>
          <cell r="D3"/>
          <cell r="E3"/>
          <cell r="F3"/>
          <cell r="G3"/>
        </row>
        <row r="4">
          <cell r="A4" t="str">
            <v>THIRTEEN MONTH AVERAGE BALANCE ENDING MARCH 31, 2021</v>
          </cell>
          <cell r="B4"/>
          <cell r="C4"/>
          <cell r="D4"/>
          <cell r="E4"/>
          <cell r="F4"/>
          <cell r="G4"/>
        </row>
        <row r="7">
          <cell r="A7"/>
          <cell r="B7"/>
          <cell r="C7"/>
          <cell r="D7"/>
          <cell r="E7"/>
          <cell r="F7"/>
          <cell r="G7"/>
          <cell r="H7"/>
        </row>
        <row r="8">
          <cell r="A8"/>
          <cell r="B8"/>
          <cell r="C8"/>
          <cell r="D8"/>
          <cell r="E8"/>
          <cell r="F8"/>
          <cell r="G8" t="str">
            <v>FR 16(6)(f) Forecast Period</v>
          </cell>
          <cell r="H8"/>
        </row>
        <row r="9">
          <cell r="A9"/>
          <cell r="B9"/>
          <cell r="C9"/>
          <cell r="D9"/>
          <cell r="E9"/>
          <cell r="F9"/>
          <cell r="G9" t="str">
            <v>PAGE  2  OF  5</v>
          </cell>
          <cell r="H9"/>
        </row>
        <row r="10">
          <cell r="A10"/>
          <cell r="B10"/>
          <cell r="C10"/>
          <cell r="D10"/>
          <cell r="E10"/>
          <cell r="F10"/>
          <cell r="G10" t="str">
            <v>WITNESS RESPONSIBLE:</v>
          </cell>
          <cell r="H10"/>
        </row>
        <row r="11">
          <cell r="A11"/>
          <cell r="B11"/>
          <cell r="C11"/>
          <cell r="D11"/>
          <cell r="E11"/>
          <cell r="F11"/>
          <cell r="G11" t="str">
            <v>S. E. LAWLER</v>
          </cell>
          <cell r="H11"/>
        </row>
        <row r="12">
          <cell r="A12"/>
          <cell r="B12"/>
          <cell r="C12"/>
          <cell r="D12"/>
          <cell r="E12"/>
          <cell r="F12"/>
          <cell r="G12"/>
          <cell r="H12"/>
        </row>
        <row r="13">
          <cell r="A13"/>
          <cell r="B13"/>
          <cell r="C13"/>
          <cell r="D13"/>
          <cell r="E13"/>
          <cell r="F13"/>
          <cell r="G13"/>
          <cell r="H13"/>
        </row>
        <row r="14">
          <cell r="A14"/>
          <cell r="B14"/>
          <cell r="C14"/>
          <cell r="D14"/>
          <cell r="E14"/>
          <cell r="F14"/>
          <cell r="G14"/>
          <cell r="H14"/>
        </row>
        <row r="15">
          <cell r="A15"/>
          <cell r="B15"/>
          <cell r="C15"/>
          <cell r="D15"/>
          <cell r="E15"/>
          <cell r="F15"/>
          <cell r="G15"/>
          <cell r="H15"/>
        </row>
        <row r="16">
          <cell r="A16" t="str">
            <v>Line</v>
          </cell>
          <cell r="B16"/>
          <cell r="C16"/>
          <cell r="D16"/>
          <cell r="E16" t="str">
            <v>Capitalization</v>
          </cell>
          <cell r="F16"/>
          <cell r="G16"/>
          <cell r="H16"/>
        </row>
        <row r="17">
          <cell r="A17" t="str">
            <v>No.</v>
          </cell>
          <cell r="B17"/>
          <cell r="C17" t="str">
            <v>Description</v>
          </cell>
          <cell r="D17"/>
          <cell r="E17" t="str">
            <v>Total</v>
          </cell>
          <cell r="F17"/>
          <cell r="G17" t="str">
            <v>Electric</v>
          </cell>
          <cell r="H17"/>
        </row>
        <row r="18">
          <cell r="A18"/>
          <cell r="B18"/>
          <cell r="C18"/>
          <cell r="D18"/>
          <cell r="E18"/>
          <cell r="F18"/>
          <cell r="G18"/>
          <cell r="H18"/>
        </row>
        <row r="19">
          <cell r="A19">
            <v>1</v>
          </cell>
          <cell r="B19" t="str">
            <v>Total Forecasted Period Capitalization</v>
          </cell>
          <cell r="C19"/>
          <cell r="D19" t="str">
            <v>(1)</v>
          </cell>
          <cell r="E19">
            <v>1449897246</v>
          </cell>
          <cell r="F19"/>
          <cell r="G19"/>
          <cell r="H19"/>
        </row>
        <row r="20">
          <cell r="A20">
            <v>2</v>
          </cell>
          <cell r="B20"/>
          <cell r="C20"/>
          <cell r="D20"/>
          <cell r="E20"/>
          <cell r="F20"/>
          <cell r="G20"/>
          <cell r="H20"/>
        </row>
        <row r="21">
          <cell r="A21">
            <v>3</v>
          </cell>
          <cell r="B21" t="str">
            <v>Less:</v>
          </cell>
          <cell r="C21" t="str">
            <v>Gas Non-jurisdictional Rate Base</v>
          </cell>
          <cell r="D21" t="str">
            <v>(2)</v>
          </cell>
          <cell r="E21">
            <v>5796825</v>
          </cell>
          <cell r="F21"/>
          <cell r="G21"/>
          <cell r="H21"/>
        </row>
        <row r="22">
          <cell r="A22">
            <v>4</v>
          </cell>
          <cell r="B22"/>
          <cell r="C22" t="str">
            <v>Electric Non-jurisdictional Rate Base</v>
          </cell>
          <cell r="D22" t="str">
            <v>(2)</v>
          </cell>
          <cell r="E22">
            <v>-2047050</v>
          </cell>
          <cell r="F22"/>
          <cell r="G22"/>
          <cell r="H22"/>
        </row>
        <row r="23">
          <cell r="A23">
            <v>5</v>
          </cell>
          <cell r="B23"/>
          <cell r="C23" t="str">
            <v>Non-jurisdictional Rate Base</v>
          </cell>
          <cell r="D23" t="str">
            <v>(2)</v>
          </cell>
          <cell r="E23">
            <v>-24043249</v>
          </cell>
          <cell r="F23"/>
          <cell r="G23"/>
          <cell r="H23"/>
        </row>
        <row r="24">
          <cell r="A24">
            <v>6</v>
          </cell>
          <cell r="B24"/>
          <cell r="C24"/>
          <cell r="D24"/>
          <cell r="E24"/>
          <cell r="F24"/>
          <cell r="G24"/>
          <cell r="H24"/>
        </row>
        <row r="25">
          <cell r="A25">
            <v>7</v>
          </cell>
          <cell r="B25" t="str">
            <v>Jurisdictional Capitalization</v>
          </cell>
          <cell r="C25"/>
          <cell r="D25"/>
          <cell r="E25">
            <v>1470190720</v>
          </cell>
          <cell r="F25"/>
          <cell r="G25"/>
          <cell r="H25"/>
        </row>
        <row r="26">
          <cell r="A26">
            <v>8</v>
          </cell>
          <cell r="B26"/>
          <cell r="C26"/>
          <cell r="D26"/>
          <cell r="E26"/>
          <cell r="F26"/>
          <cell r="G26"/>
          <cell r="H26"/>
        </row>
        <row r="27">
          <cell r="A27">
            <v>9</v>
          </cell>
          <cell r="B27" t="str">
            <v>Electric Jurisdictional Rate Base Allocation %</v>
          </cell>
          <cell r="C27"/>
          <cell r="D27" t="str">
            <v>(2)</v>
          </cell>
          <cell r="E27">
            <v>0.71145999999999998</v>
          </cell>
          <cell r="F27"/>
          <cell r="G27">
            <v>1045981890</v>
          </cell>
          <cell r="H27"/>
        </row>
        <row r="28">
          <cell r="A28">
            <v>10</v>
          </cell>
          <cell r="B28"/>
          <cell r="C28"/>
          <cell r="D28"/>
          <cell r="E28"/>
          <cell r="F28"/>
          <cell r="G28"/>
          <cell r="H28"/>
        </row>
        <row r="29">
          <cell r="A29">
            <v>11</v>
          </cell>
          <cell r="B29" t="str">
            <v>Plus: Jurisdictional Electric ITC</v>
          </cell>
          <cell r="C29"/>
          <cell r="D29" t="str">
            <v>(3)</v>
          </cell>
          <cell r="E29"/>
          <cell r="F29"/>
          <cell r="G29">
            <v>3017765</v>
          </cell>
          <cell r="H29"/>
        </row>
        <row r="30">
          <cell r="A30">
            <v>12</v>
          </cell>
          <cell r="B30"/>
          <cell r="C30"/>
          <cell r="D30"/>
          <cell r="E30"/>
          <cell r="F30"/>
          <cell r="G30"/>
          <cell r="H30"/>
        </row>
        <row r="31">
          <cell r="A31">
            <v>13</v>
          </cell>
          <cell r="B31" t="str">
            <v>Total Allocated Capitalization</v>
          </cell>
          <cell r="C31"/>
          <cell r="D31"/>
          <cell r="E31"/>
          <cell r="F31"/>
          <cell r="G31">
            <v>1048999655</v>
          </cell>
          <cell r="H31"/>
        </row>
        <row r="32">
          <cell r="A32"/>
          <cell r="B32"/>
          <cell r="C32"/>
          <cell r="D32"/>
          <cell r="E32"/>
          <cell r="F32"/>
          <cell r="G32"/>
          <cell r="H32"/>
        </row>
        <row r="33">
          <cell r="A33"/>
          <cell r="B33"/>
          <cell r="C33"/>
          <cell r="D33"/>
          <cell r="E33"/>
          <cell r="F33"/>
          <cell r="G33"/>
          <cell r="H33"/>
        </row>
        <row r="34">
          <cell r="A34"/>
          <cell r="B34"/>
          <cell r="C34"/>
          <cell r="D34"/>
          <cell r="E34"/>
          <cell r="F34"/>
          <cell r="G34"/>
          <cell r="H34"/>
        </row>
        <row r="35">
          <cell r="A35"/>
          <cell r="B35"/>
          <cell r="C35"/>
          <cell r="D35"/>
          <cell r="E35"/>
          <cell r="F35"/>
          <cell r="G35"/>
          <cell r="H35"/>
        </row>
        <row r="36">
          <cell r="A36"/>
          <cell r="B36"/>
          <cell r="C36"/>
          <cell r="D36"/>
          <cell r="E36"/>
          <cell r="F36"/>
          <cell r="G36"/>
          <cell r="H36"/>
        </row>
        <row r="37">
          <cell r="A37"/>
          <cell r="B37"/>
          <cell r="C37"/>
          <cell r="D37"/>
          <cell r="E37"/>
          <cell r="F37"/>
          <cell r="G37"/>
          <cell r="H37"/>
        </row>
        <row r="38">
          <cell r="A38"/>
          <cell r="B38" t="str">
            <v>Notes:</v>
          </cell>
          <cell r="C38"/>
          <cell r="D38"/>
          <cell r="E38"/>
          <cell r="F38"/>
          <cell r="G38"/>
          <cell r="H38"/>
        </row>
        <row r="39">
          <cell r="A39"/>
          <cell r="B39" t="str">
            <v>(1) Schedule J-1, page 1.</v>
          </cell>
          <cell r="C39"/>
          <cell r="D39"/>
          <cell r="E39"/>
          <cell r="F39"/>
          <cell r="G39"/>
          <cell r="H39"/>
        </row>
        <row r="40">
          <cell r="A40"/>
          <cell r="B40" t="str">
            <v>(2) Page 3 of 5.</v>
          </cell>
          <cell r="C40"/>
          <cell r="D40"/>
          <cell r="E40"/>
          <cell r="F40"/>
          <cell r="G40"/>
          <cell r="H40"/>
        </row>
        <row r="41">
          <cell r="A41"/>
          <cell r="B41" t="str">
            <v>(3) Schedule B-6, page 1.</v>
          </cell>
          <cell r="C41"/>
          <cell r="D41"/>
          <cell r="E41"/>
          <cell r="F41"/>
          <cell r="G41"/>
          <cell r="H41"/>
        </row>
      </sheetData>
      <sheetData sheetId="7">
        <row r="1">
          <cell r="A1" t="str">
            <v>DUKE ENERGY KENTUCKY, INC.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</row>
        <row r="2">
          <cell r="A2" t="str">
            <v>CASE NO. 2019-00XXX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</row>
        <row r="3">
          <cell r="A3" t="str">
            <v>RECONCILIATION OF CAPITALIZATION AND RATE BASE</v>
          </cell>
          <cell r="B3"/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</row>
        <row r="4">
          <cell r="A4" t="str">
            <v>THIRTEEN MONTH AVERAGE BALANCE ENDING MARCH 31, 2021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</row>
        <row r="6">
          <cell r="A6"/>
          <cell r="B6"/>
          <cell r="C6"/>
          <cell r="D6"/>
          <cell r="E6"/>
          <cell r="F6"/>
          <cell r="G6"/>
          <cell r="H6"/>
          <cell r="I6"/>
          <cell r="J6"/>
          <cell r="K6"/>
          <cell r="L6" t="str">
            <v>FR 16(6)(f) Forecast Period</v>
          </cell>
          <cell r="M6"/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 t="str">
            <v>PAGE  3  OF  5</v>
          </cell>
          <cell r="M7"/>
        </row>
        <row r="8">
          <cell r="A8"/>
          <cell r="B8"/>
          <cell r="C8"/>
          <cell r="D8"/>
          <cell r="E8"/>
          <cell r="F8"/>
          <cell r="G8"/>
          <cell r="H8"/>
          <cell r="I8"/>
          <cell r="J8"/>
          <cell r="K8"/>
          <cell r="L8" t="str">
            <v>WITNESS RESPONSIBLE:</v>
          </cell>
          <cell r="M8"/>
        </row>
        <row r="9">
          <cell r="A9"/>
          <cell r="B9"/>
          <cell r="C9"/>
          <cell r="D9"/>
          <cell r="E9"/>
          <cell r="F9"/>
          <cell r="G9"/>
          <cell r="H9"/>
          <cell r="I9"/>
          <cell r="J9"/>
          <cell r="K9"/>
          <cell r="L9" t="str">
            <v>S. E. LAWLER</v>
          </cell>
          <cell r="M9"/>
        </row>
        <row r="10">
          <cell r="A10"/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</row>
        <row r="11">
          <cell r="A11"/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</row>
        <row r="12">
          <cell r="A12"/>
          <cell r="B12"/>
          <cell r="C12"/>
          <cell r="D12"/>
          <cell r="E12"/>
          <cell r="F12" t="str">
            <v>Gas Excl. of</v>
          </cell>
          <cell r="G12"/>
          <cell r="H12"/>
          <cell r="I12"/>
          <cell r="J12"/>
          <cell r="K12"/>
          <cell r="L12"/>
          <cell r="M12"/>
        </row>
        <row r="13">
          <cell r="A13"/>
          <cell r="B13"/>
          <cell r="C13"/>
          <cell r="D13"/>
          <cell r="E13"/>
          <cell r="F13" t="str">
            <v>Facilities Devoted to</v>
          </cell>
          <cell r="G13"/>
          <cell r="H13"/>
          <cell r="I13"/>
          <cell r="J13"/>
          <cell r="K13"/>
          <cell r="L13"/>
          <cell r="M13"/>
        </row>
        <row r="14">
          <cell r="A14" t="str">
            <v>Line</v>
          </cell>
          <cell r="B14"/>
          <cell r="C14" t="str">
            <v>Schedule</v>
          </cell>
          <cell r="D14"/>
          <cell r="E14" t="str">
            <v>Total</v>
          </cell>
          <cell r="F14" t="str">
            <v>Other Than</v>
          </cell>
          <cell r="G14"/>
          <cell r="H14" t="str">
            <v>Gas</v>
          </cell>
          <cell r="I14"/>
          <cell r="J14" t="str">
            <v>Electric</v>
          </cell>
          <cell r="K14"/>
          <cell r="L14" t="str">
            <v>Electric</v>
          </cell>
          <cell r="M14" t="str">
            <v>Non-</v>
          </cell>
        </row>
        <row r="15">
          <cell r="A15" t="str">
            <v>No.</v>
          </cell>
          <cell r="B15" t="str">
            <v>Description</v>
          </cell>
          <cell r="C15" t="str">
            <v>Reference</v>
          </cell>
          <cell r="D15"/>
          <cell r="E15" t="str">
            <v>Company</v>
          </cell>
          <cell r="F15" t="str">
            <v>DE-Kentucky Custs.</v>
          </cell>
          <cell r="G15"/>
          <cell r="H15" t="str">
            <v>Non-Juris.</v>
          </cell>
          <cell r="I15"/>
          <cell r="J15" t="str">
            <v>Jurisdictional</v>
          </cell>
          <cell r="K15"/>
          <cell r="L15" t="str">
            <v>Non-Juris.</v>
          </cell>
          <cell r="M15" t="str">
            <v>Jurisdictional</v>
          </cell>
        </row>
        <row r="16">
          <cell r="A16"/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</row>
        <row r="17">
          <cell r="A17">
            <v>1</v>
          </cell>
          <cell r="B17" t="str">
            <v>Total Utility Plant in Service (Accts 101 &amp; 106) (B)</v>
          </cell>
          <cell r="C17" t="str">
            <v>Sch B-2, (D)</v>
          </cell>
          <cell r="D17"/>
          <cell r="E17">
            <v>2619964546</v>
          </cell>
          <cell r="F17">
            <v>658273526</v>
          </cell>
          <cell r="G17"/>
          <cell r="H17">
            <v>12331190</v>
          </cell>
          <cell r="I17"/>
          <cell r="J17">
            <v>1949359830</v>
          </cell>
          <cell r="K17"/>
          <cell r="L17">
            <v>0</v>
          </cell>
          <cell r="M17">
            <v>0</v>
          </cell>
        </row>
        <row r="18">
          <cell r="A18">
            <v>2</v>
          </cell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</row>
        <row r="19">
          <cell r="A19">
            <v>3</v>
          </cell>
          <cell r="B19" t="str">
            <v>Additions:</v>
          </cell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</row>
        <row r="20">
          <cell r="A20">
            <v>4</v>
          </cell>
          <cell r="B20" t="str">
            <v xml:space="preserve"> Construction Work in Progress (Account 107)</v>
          </cell>
          <cell r="C20" t="str">
            <v>Sch B-4, (D)</v>
          </cell>
          <cell r="D20"/>
          <cell r="E20">
            <v>86786984</v>
          </cell>
          <cell r="F20">
            <v>26512607</v>
          </cell>
          <cell r="G20"/>
          <cell r="H20"/>
          <cell r="I20"/>
          <cell r="J20">
            <v>60274377</v>
          </cell>
          <cell r="K20"/>
          <cell r="L20">
            <v>0</v>
          </cell>
          <cell r="M20">
            <v>0</v>
          </cell>
        </row>
        <row r="21">
          <cell r="A21">
            <v>5</v>
          </cell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</row>
        <row r="22">
          <cell r="A22">
            <v>6</v>
          </cell>
          <cell r="B22" t="str">
            <v xml:space="preserve"> Fuel Inventory</v>
          </cell>
          <cell r="C22" t="str">
            <v>Sch B-5</v>
          </cell>
          <cell r="D22"/>
          <cell r="E22">
            <v>19518014</v>
          </cell>
          <cell r="F22">
            <v>0</v>
          </cell>
          <cell r="G22"/>
          <cell r="H22">
            <v>0</v>
          </cell>
          <cell r="I22"/>
          <cell r="J22">
            <v>19518014</v>
          </cell>
          <cell r="K22"/>
          <cell r="L22">
            <v>0</v>
          </cell>
          <cell r="M22">
            <v>0</v>
          </cell>
        </row>
        <row r="23">
          <cell r="A23">
            <v>7</v>
          </cell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</row>
        <row r="24">
          <cell r="A24">
            <v>8</v>
          </cell>
          <cell r="B24" t="str">
            <v xml:space="preserve"> Materials &amp; Supplies - </v>
          </cell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</row>
        <row r="25">
          <cell r="A25">
            <v>9</v>
          </cell>
          <cell r="B25" t="str">
            <v xml:space="preserve">   Propane Inventory (Account 151) (B)</v>
          </cell>
          <cell r="C25" t="str">
            <v>WPB-5.1b</v>
          </cell>
          <cell r="D25"/>
          <cell r="E25">
            <v>3659201</v>
          </cell>
          <cell r="F25">
            <v>1309994</v>
          </cell>
          <cell r="G25"/>
          <cell r="H25">
            <v>2349207</v>
          </cell>
          <cell r="I25"/>
          <cell r="J25">
            <v>0</v>
          </cell>
          <cell r="K25"/>
          <cell r="L25">
            <v>0</v>
          </cell>
          <cell r="M25">
            <v>0</v>
          </cell>
        </row>
        <row r="26">
          <cell r="A26">
            <v>10</v>
          </cell>
          <cell r="B26" t="str">
            <v xml:space="preserve">   Other Material and Supplies (Accts. 154 &amp; 163) (B)</v>
          </cell>
          <cell r="C26" t="str">
            <v>WPB-5.1c</v>
          </cell>
          <cell r="D26"/>
          <cell r="E26">
            <v>19464929</v>
          </cell>
          <cell r="F26">
            <v>705680</v>
          </cell>
          <cell r="G26"/>
          <cell r="H26">
            <v>0</v>
          </cell>
          <cell r="I26"/>
          <cell r="J26">
            <v>18759249</v>
          </cell>
          <cell r="K26"/>
          <cell r="L26">
            <v>0</v>
          </cell>
          <cell r="M26">
            <v>0</v>
          </cell>
        </row>
        <row r="27">
          <cell r="A27">
            <v>11</v>
          </cell>
          <cell r="B27" t="str">
            <v>Total Materials &amp; Supplies</v>
          </cell>
          <cell r="C27"/>
          <cell r="D27"/>
          <cell r="E27">
            <v>23124130</v>
          </cell>
          <cell r="F27">
            <v>2015674</v>
          </cell>
          <cell r="G27"/>
          <cell r="H27">
            <v>2349207</v>
          </cell>
          <cell r="I27"/>
          <cell r="J27">
            <v>18759249</v>
          </cell>
          <cell r="K27"/>
          <cell r="L27">
            <v>0</v>
          </cell>
          <cell r="M27">
            <v>0</v>
          </cell>
        </row>
        <row r="28">
          <cell r="A28">
            <v>12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</row>
        <row r="29">
          <cell r="A29">
            <v>13</v>
          </cell>
          <cell r="B29" t="str">
            <v>Gas Stored Underground (Account 164) (B)</v>
          </cell>
          <cell r="C29" t="str">
            <v>WPB-5.1f</v>
          </cell>
          <cell r="D29"/>
          <cell r="E29">
            <v>2239894.076923077</v>
          </cell>
          <cell r="F29">
            <v>2239894.076923077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>
            <v>0</v>
          </cell>
        </row>
        <row r="30">
          <cell r="A30">
            <v>14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</row>
        <row r="31">
          <cell r="A31">
            <v>15</v>
          </cell>
          <cell r="B31" t="str">
            <v>Prepayments (Account 165) (B)</v>
          </cell>
          <cell r="C31" t="str">
            <v>WPB-5.1e</v>
          </cell>
          <cell r="D31"/>
          <cell r="E31">
            <v>1398146</v>
          </cell>
          <cell r="F31">
            <v>57291</v>
          </cell>
          <cell r="G31"/>
          <cell r="H31">
            <v>134102</v>
          </cell>
          <cell r="I31"/>
          <cell r="J31">
            <v>236038</v>
          </cell>
          <cell r="K31"/>
          <cell r="L31">
            <v>970715</v>
          </cell>
          <cell r="M31">
            <v>0</v>
          </cell>
        </row>
        <row r="32">
          <cell r="A32">
            <v>16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</row>
        <row r="33">
          <cell r="A33">
            <v>17</v>
          </cell>
          <cell r="B33" t="str">
            <v>Emission Allowances (Account 158)</v>
          </cell>
          <cell r="C33" t="str">
            <v>WPB-5.1i</v>
          </cell>
          <cell r="D33"/>
          <cell r="E33">
            <v>0</v>
          </cell>
          <cell r="F33">
            <v>0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>
            <v>0</v>
          </cell>
        </row>
        <row r="34">
          <cell r="A34">
            <v>18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</row>
        <row r="35">
          <cell r="A35">
            <v>19</v>
          </cell>
          <cell r="B35" t="str">
            <v>Cash Working Capital Allowance</v>
          </cell>
          <cell r="C35" t="str">
            <v>WPB-5.1a</v>
          </cell>
          <cell r="D35"/>
          <cell r="E35">
            <v>17511806</v>
          </cell>
          <cell r="F35">
            <v>2546578</v>
          </cell>
          <cell r="G35"/>
          <cell r="H35">
            <v>0</v>
          </cell>
          <cell r="I35"/>
          <cell r="J35">
            <v>14965228</v>
          </cell>
          <cell r="K35"/>
          <cell r="L35">
            <v>0</v>
          </cell>
          <cell r="M35">
            <v>0</v>
          </cell>
        </row>
        <row r="36">
          <cell r="A36">
            <v>20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</row>
        <row r="37">
          <cell r="A37">
            <v>21</v>
          </cell>
          <cell r="B37" t="str">
            <v>Other Rate Base Items</v>
          </cell>
          <cell r="C37" t="str">
            <v>WPF-6a</v>
          </cell>
          <cell r="D37"/>
          <cell r="E37">
            <v>1128554</v>
          </cell>
          <cell r="F37">
            <v>179866</v>
          </cell>
          <cell r="G37"/>
          <cell r="H37">
            <v>0</v>
          </cell>
          <cell r="I37"/>
          <cell r="J37">
            <v>948688</v>
          </cell>
          <cell r="K37"/>
          <cell r="L37">
            <v>0</v>
          </cell>
          <cell r="M37">
            <v>0</v>
          </cell>
        </row>
        <row r="38">
          <cell r="A38">
            <v>22</v>
          </cell>
          <cell r="B38" t="str">
            <v>Total Additions</v>
          </cell>
          <cell r="C38"/>
          <cell r="D38"/>
          <cell r="E38">
            <v>151707528.07692307</v>
          </cell>
          <cell r="F38">
            <v>33551910.076923076</v>
          </cell>
          <cell r="G38"/>
          <cell r="H38">
            <v>2483309</v>
          </cell>
          <cell r="I38"/>
          <cell r="J38">
            <v>114701594</v>
          </cell>
          <cell r="K38"/>
          <cell r="L38">
            <v>970715</v>
          </cell>
          <cell r="M38">
            <v>0</v>
          </cell>
        </row>
        <row r="39">
          <cell r="A39">
            <v>23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</row>
        <row r="40">
          <cell r="A40">
            <v>24</v>
          </cell>
          <cell r="B40" t="str">
            <v>Deductions:</v>
          </cell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</row>
        <row r="41">
          <cell r="A41">
            <v>25</v>
          </cell>
          <cell r="B41" t="str">
            <v xml:space="preserve"> Reserve for Accumulated Depreciation (Acct 108) (B)</v>
          </cell>
          <cell r="C41" t="str">
            <v>Sch B-3.2, (D)</v>
          </cell>
          <cell r="D41"/>
          <cell r="E41">
            <v>984715341</v>
          </cell>
          <cell r="F41">
            <v>183825230</v>
          </cell>
          <cell r="G41"/>
          <cell r="H41">
            <v>7747274</v>
          </cell>
          <cell r="I41"/>
          <cell r="J41">
            <v>793142837</v>
          </cell>
          <cell r="K41" t="str">
            <v>(A)</v>
          </cell>
          <cell r="L41">
            <v>0</v>
          </cell>
          <cell r="M41">
            <v>0</v>
          </cell>
        </row>
        <row r="42">
          <cell r="A42">
            <v>26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</row>
        <row r="43">
          <cell r="A43">
            <v>27</v>
          </cell>
          <cell r="B43" t="str">
            <v xml:space="preserve"> Accum. Deferred Income Taxes (Accts 190, 282, &amp; 283) (B)</v>
          </cell>
          <cell r="C43" t="str">
            <v>Sch B-6, WPB-6a</v>
          </cell>
          <cell r="D43"/>
          <cell r="E43">
            <v>289556862</v>
          </cell>
          <cell r="F43">
            <v>65428387</v>
          </cell>
          <cell r="G43"/>
          <cell r="H43">
            <v>574746</v>
          </cell>
          <cell r="I43" t="str">
            <v>(C)</v>
          </cell>
          <cell r="J43">
            <v>199510480</v>
          </cell>
          <cell r="K43"/>
          <cell r="L43">
            <v>0</v>
          </cell>
          <cell r="M43">
            <v>24043249</v>
          </cell>
        </row>
        <row r="44">
          <cell r="A44">
            <v>28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</row>
        <row r="45">
          <cell r="A45">
            <v>29</v>
          </cell>
          <cell r="B45" t="str">
            <v xml:space="preserve"> Customer Advances for Construction (Account 252)</v>
          </cell>
          <cell r="C45" t="str">
            <v>WPB-6a</v>
          </cell>
          <cell r="D45"/>
          <cell r="E45">
            <v>1593310</v>
          </cell>
          <cell r="F45">
            <v>1593310</v>
          </cell>
          <cell r="G45"/>
          <cell r="H45">
            <v>0</v>
          </cell>
          <cell r="I45"/>
          <cell r="J45">
            <v>0</v>
          </cell>
          <cell r="K45"/>
          <cell r="L45">
            <v>0</v>
          </cell>
          <cell r="M45">
            <v>0</v>
          </cell>
        </row>
        <row r="46">
          <cell r="A46">
            <v>30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</row>
        <row r="47">
          <cell r="A47">
            <v>31</v>
          </cell>
          <cell r="B47" t="str">
            <v>Total Regulatory Liability - Excess Deferred Taxes</v>
          </cell>
          <cell r="C47" t="str">
            <v>Sch B-6</v>
          </cell>
          <cell r="D47"/>
          <cell r="E47">
            <v>96106293</v>
          </cell>
          <cell r="F47">
            <v>32238133</v>
          </cell>
          <cell r="G47"/>
          <cell r="H47">
            <v>312710</v>
          </cell>
          <cell r="I47" t="str">
            <v>(C)</v>
          </cell>
          <cell r="J47">
            <v>63555450</v>
          </cell>
          <cell r="K47"/>
          <cell r="L47">
            <v>0</v>
          </cell>
          <cell r="M47">
            <v>0</v>
          </cell>
        </row>
        <row r="48">
          <cell r="A48">
            <v>32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</row>
        <row r="49">
          <cell r="A49">
            <v>33</v>
          </cell>
          <cell r="B49" t="str">
            <v xml:space="preserve"> Investment Tax Credits</v>
          </cell>
          <cell r="C49" t="str">
            <v>Sch B-6</v>
          </cell>
          <cell r="D49"/>
          <cell r="E49">
            <v>3400709</v>
          </cell>
          <cell r="F49">
            <v>0</v>
          </cell>
          <cell r="G49"/>
          <cell r="H49">
            <v>382944</v>
          </cell>
          <cell r="I49"/>
          <cell r="J49">
            <v>0</v>
          </cell>
          <cell r="K49"/>
          <cell r="L49">
            <v>3017765</v>
          </cell>
          <cell r="M49">
            <v>0</v>
          </cell>
        </row>
        <row r="50">
          <cell r="A50">
            <v>34</v>
          </cell>
          <cell r="B50" t="str">
            <v>Total Deductions</v>
          </cell>
          <cell r="C50"/>
          <cell r="D50"/>
          <cell r="E50">
            <v>1375372515</v>
          </cell>
          <cell r="F50">
            <v>283085060</v>
          </cell>
          <cell r="G50"/>
          <cell r="H50">
            <v>9017674</v>
          </cell>
          <cell r="I50"/>
          <cell r="J50">
            <v>1056208767</v>
          </cell>
          <cell r="K50"/>
          <cell r="L50">
            <v>3017765</v>
          </cell>
          <cell r="M50">
            <v>24043249</v>
          </cell>
        </row>
        <row r="51">
          <cell r="A51">
            <v>35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</row>
        <row r="52">
          <cell r="A52">
            <v>36</v>
          </cell>
          <cell r="B52" t="str">
            <v>Net Original Cost Rate Base</v>
          </cell>
          <cell r="C52"/>
          <cell r="D52"/>
          <cell r="E52">
            <v>1396299559.0769229</v>
          </cell>
          <cell r="F52">
            <v>408740376.07692313</v>
          </cell>
          <cell r="G52"/>
          <cell r="H52">
            <v>5796825</v>
          </cell>
          <cell r="I52"/>
          <cell r="J52">
            <v>1007852657</v>
          </cell>
          <cell r="K52"/>
          <cell r="L52">
            <v>-2047050</v>
          </cell>
          <cell r="M52">
            <v>-24043249</v>
          </cell>
        </row>
        <row r="53">
          <cell r="A53">
            <v>37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</row>
        <row r="54">
          <cell r="A54">
            <v>38</v>
          </cell>
          <cell r="B54" t="str">
            <v>Jurisdictional Rate Base Ratio</v>
          </cell>
          <cell r="C54"/>
          <cell r="D54"/>
          <cell r="E54">
            <v>1</v>
          </cell>
          <cell r="F54">
            <v>0.29272999999999999</v>
          </cell>
          <cell r="G54"/>
          <cell r="H54">
            <v>4.15E-3</v>
          </cell>
          <cell r="I54"/>
          <cell r="J54">
            <v>0.7218</v>
          </cell>
          <cell r="K54"/>
          <cell r="L54">
            <v>-1.47E-3</v>
          </cell>
          <cell r="M54">
            <v>-1.7219999999999999E-2</v>
          </cell>
        </row>
        <row r="55">
          <cell r="A55">
            <v>39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</row>
        <row r="56">
          <cell r="A56">
            <v>40</v>
          </cell>
          <cell r="B56" t="str">
            <v>Jurisdictional Rate Base Ratio - Excluding Non-Jurisdictional</v>
          </cell>
          <cell r="C56"/>
          <cell r="D56"/>
          <cell r="E56">
            <v>1</v>
          </cell>
          <cell r="F56">
            <v>0.28854000000000002</v>
          </cell>
          <cell r="G56"/>
          <cell r="H56"/>
          <cell r="I56"/>
          <cell r="J56">
            <v>0.71145999999999998</v>
          </cell>
          <cell r="K56"/>
          <cell r="L56"/>
          <cell r="M56"/>
        </row>
        <row r="57">
          <cell r="A57"/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</row>
        <row r="58">
          <cell r="A58"/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M58"/>
        </row>
        <row r="59">
          <cell r="A59"/>
          <cell r="B59" t="str">
            <v>Notes:</v>
          </cell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</row>
        <row r="60">
          <cell r="A60"/>
          <cell r="B60" t="str">
            <v>(A)  Does not include depreciation annualization adjustment per Commission precedent.</v>
          </cell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</row>
        <row r="61">
          <cell r="A61"/>
          <cell r="B61" t="str">
            <v>(B)  Adjusted for non-jurisdictional gas plant.</v>
          </cell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</row>
        <row r="62">
          <cell r="A62"/>
          <cell r="B62" t="str">
            <v xml:space="preserve">(C)  FR 16(6)(f), page 4. </v>
          </cell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</row>
        <row r="63">
          <cell r="A63"/>
          <cell r="B63" t="str">
            <v>(D)  Company records.</v>
          </cell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</row>
        <row r="65">
          <cell r="A65"/>
          <cell r="B65"/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</row>
      </sheetData>
      <sheetData sheetId="8">
        <row r="1">
          <cell r="A1" t="str">
            <v>DUKE ENERGY KENTUCKY, INC.</v>
          </cell>
          <cell r="B1"/>
          <cell r="C1"/>
          <cell r="D1"/>
          <cell r="E1"/>
          <cell r="F1"/>
          <cell r="G1"/>
        </row>
        <row r="2">
          <cell r="A2" t="str">
            <v>CASE NO. 2019-00XXX</v>
          </cell>
          <cell r="B2"/>
          <cell r="C2"/>
          <cell r="D2"/>
          <cell r="E2"/>
          <cell r="F2"/>
          <cell r="G2"/>
        </row>
        <row r="3">
          <cell r="A3" t="str">
            <v>RECONCILIATION OF CAPITALIZATION AND RATE BASE</v>
          </cell>
          <cell r="B3"/>
          <cell r="C3"/>
          <cell r="D3"/>
          <cell r="E3"/>
          <cell r="F3"/>
          <cell r="G3"/>
        </row>
        <row r="4">
          <cell r="A4" t="str">
            <v>THIRTEEN MONTH AVERAGE BALANCE ENDING MARCH 31, 2021</v>
          </cell>
          <cell r="B4"/>
          <cell r="C4"/>
          <cell r="D4"/>
          <cell r="E4"/>
          <cell r="F4"/>
          <cell r="G4"/>
        </row>
        <row r="7">
          <cell r="A7"/>
          <cell r="B7"/>
          <cell r="C7"/>
          <cell r="D7"/>
          <cell r="E7"/>
          <cell r="F7"/>
          <cell r="G7" t="str">
            <v>FR 16(6)(f) Forecast Period</v>
          </cell>
        </row>
        <row r="8">
          <cell r="A8"/>
          <cell r="B8"/>
          <cell r="C8"/>
          <cell r="D8"/>
          <cell r="E8"/>
          <cell r="F8"/>
          <cell r="G8" t="str">
            <v>PAGE  4  OF  5</v>
          </cell>
        </row>
        <row r="9">
          <cell r="A9"/>
          <cell r="B9"/>
          <cell r="C9"/>
          <cell r="D9"/>
          <cell r="E9"/>
          <cell r="F9"/>
          <cell r="G9" t="str">
            <v>WITNESS RESPONSIBLE:</v>
          </cell>
        </row>
        <row r="10">
          <cell r="A10"/>
          <cell r="B10"/>
          <cell r="C10"/>
          <cell r="D10"/>
          <cell r="E10"/>
          <cell r="F10"/>
          <cell r="G10" t="str">
            <v>S. E. LAWLER</v>
          </cell>
        </row>
        <row r="11">
          <cell r="A11"/>
          <cell r="B11"/>
          <cell r="C11"/>
          <cell r="D11"/>
          <cell r="E11"/>
          <cell r="F11"/>
          <cell r="G11"/>
        </row>
        <row r="12">
          <cell r="A12"/>
          <cell r="B12"/>
          <cell r="C12"/>
          <cell r="D12"/>
          <cell r="E12"/>
          <cell r="F12"/>
          <cell r="G12" t="str">
            <v>To Be</v>
          </cell>
        </row>
        <row r="13">
          <cell r="A13" t="str">
            <v>LINE</v>
          </cell>
          <cell r="B13"/>
          <cell r="C13"/>
          <cell r="D13"/>
          <cell r="E13"/>
          <cell r="F13" t="str">
            <v>Allocation %</v>
          </cell>
          <cell r="G13" t="str">
            <v>Eliminated</v>
          </cell>
        </row>
        <row r="14">
          <cell r="A14" t="str">
            <v>NO.</v>
          </cell>
          <cell r="B14"/>
          <cell r="C14" t="str">
            <v>Description</v>
          </cell>
          <cell r="D14"/>
          <cell r="E14" t="str">
            <v>WPB-6b</v>
          </cell>
          <cell r="F14" t="str">
            <v>(A)</v>
          </cell>
          <cell r="G14" t="str">
            <v>(Col. 1 * Col. 2)</v>
          </cell>
        </row>
        <row r="15">
          <cell r="A15"/>
          <cell r="B15"/>
          <cell r="C15"/>
          <cell r="D15"/>
          <cell r="E15" t="str">
            <v>(1)</v>
          </cell>
          <cell r="F15" t="str">
            <v xml:space="preserve">  (2)</v>
          </cell>
          <cell r="G15" t="str">
            <v xml:space="preserve">    (3)</v>
          </cell>
        </row>
        <row r="16">
          <cell r="A16"/>
          <cell r="B16"/>
          <cell r="C16"/>
          <cell r="D16"/>
          <cell r="E16"/>
          <cell r="F16"/>
          <cell r="G16"/>
        </row>
        <row r="17">
          <cell r="A17">
            <v>1</v>
          </cell>
          <cell r="B17"/>
          <cell r="C17" t="str">
            <v>Investment Tax Credit - 3%</v>
          </cell>
          <cell r="D17"/>
          <cell r="E17">
            <v>0</v>
          </cell>
          <cell r="F17">
            <v>9.7000000000000003E-3</v>
          </cell>
          <cell r="G17">
            <v>0</v>
          </cell>
        </row>
        <row r="18">
          <cell r="A18"/>
          <cell r="B18"/>
          <cell r="C18"/>
          <cell r="D18"/>
          <cell r="E18"/>
          <cell r="F18"/>
          <cell r="G18"/>
        </row>
        <row r="19">
          <cell r="A19">
            <v>2</v>
          </cell>
          <cell r="B19"/>
          <cell r="C19" t="str">
            <v>Liberalized Depreciation</v>
          </cell>
          <cell r="D19"/>
          <cell r="E19">
            <v>-59252186</v>
          </cell>
          <cell r="F19">
            <v>9.7000000000000003E-3</v>
          </cell>
          <cell r="G19">
            <v>-574746</v>
          </cell>
        </row>
        <row r="20">
          <cell r="A20"/>
          <cell r="B20"/>
          <cell r="C20"/>
          <cell r="D20"/>
          <cell r="E20"/>
          <cell r="F20"/>
          <cell r="G20"/>
        </row>
        <row r="21">
          <cell r="A21">
            <v>3</v>
          </cell>
          <cell r="B21"/>
          <cell r="C21" t="str">
            <v>Excess Deferred Taxes</v>
          </cell>
          <cell r="D21"/>
          <cell r="E21">
            <v>-32238133</v>
          </cell>
          <cell r="F21">
            <v>9.7000000000000003E-3</v>
          </cell>
          <cell r="G21">
            <v>-312710</v>
          </cell>
        </row>
        <row r="22">
          <cell r="A22"/>
          <cell r="B22"/>
          <cell r="C22"/>
          <cell r="D22"/>
          <cell r="E22"/>
          <cell r="F22"/>
          <cell r="G22"/>
        </row>
        <row r="23">
          <cell r="A23"/>
          <cell r="B23"/>
          <cell r="C23"/>
          <cell r="D23"/>
          <cell r="E23"/>
          <cell r="F23"/>
          <cell r="G23"/>
        </row>
        <row r="24">
          <cell r="A24"/>
          <cell r="B24"/>
          <cell r="C24" t="str">
            <v>(A) Ratio of Gas Plant Devoted to Other Than Duke Energy Kentucky Customers to Total Plant.</v>
          </cell>
          <cell r="D24"/>
          <cell r="E24"/>
          <cell r="F24"/>
          <cell r="G24"/>
        </row>
        <row r="25">
          <cell r="A25"/>
          <cell r="B25"/>
          <cell r="C25"/>
          <cell r="D25"/>
          <cell r="E25"/>
          <cell r="F25"/>
          <cell r="G25"/>
        </row>
      </sheetData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tion"/>
      <sheetName val="Depr Rsv Analysis"/>
      <sheetName val="Decommissioning"/>
      <sheetName val="SFAS 115"/>
      <sheetName val="Retirement Trend"/>
      <sheetName val="Property Taxes"/>
      <sheetName val="Real Estate Sales"/>
      <sheetName val="Mortgaged Property"/>
      <sheetName val="ARO"/>
      <sheetName val="Capital Leases"/>
      <sheetName val="Income Tax - Schedule M's"/>
      <sheetName val="Filings &amp; Communications"/>
      <sheetName val="Account Recons"/>
      <sheetName val="Special Proj - Issu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- Recon"/>
      <sheetName val="C - GL Balance"/>
      <sheetName val="B1_Recon"/>
      <sheetName val="B2_Condensed Recon"/>
      <sheetName val="B3_Pivot of DK 109"/>
      <sheetName val="E1_Pivot of DK107"/>
      <sheetName val="F_Acct 107 Pivot by Bus. Seg"/>
      <sheetName val="DK109 DE Kentucky"/>
      <sheetName val="Acct 107 Query by Bus. Seg"/>
      <sheetName val="DK107 Leased Assets"/>
      <sheetName val="Date Input"/>
      <sheetName val="FERC"/>
    </sheetNames>
    <sheetDataSet>
      <sheetData sheetId="0" refreshError="1"/>
      <sheetData sheetId="1"/>
      <sheetData sheetId="2" refreshError="1"/>
      <sheetData sheetId="3" refreshError="1"/>
      <sheetData sheetId="4">
        <row r="27">
          <cell r="C27">
            <v>1428493822.1200001</v>
          </cell>
        </row>
        <row r="45">
          <cell r="C45" t="str">
            <v>Adjustment for ARO/On-Top Entries</v>
          </cell>
          <cell r="H45" t="str">
            <v>Adjustment for ARO/On-Top Entries</v>
          </cell>
        </row>
        <row r="47">
          <cell r="D47" t="str">
            <v>Total</v>
          </cell>
          <cell r="I47" t="str">
            <v>Total</v>
          </cell>
        </row>
        <row r="48">
          <cell r="A48" t="str">
            <v>Row Labels</v>
          </cell>
          <cell r="B48" t="str">
            <v>Sum of total_asset</v>
          </cell>
          <cell r="F48" t="str">
            <v>Row Labels</v>
          </cell>
          <cell r="G48" t="str">
            <v>Sum of total_reserve</v>
          </cell>
        </row>
        <row r="49">
          <cell r="A49" t="str">
            <v>Common</v>
          </cell>
          <cell r="B49">
            <v>41205949.340000004</v>
          </cell>
          <cell r="C49">
            <v>0</v>
          </cell>
          <cell r="D49">
            <v>41205949.340000004</v>
          </cell>
          <cell r="F49" t="str">
            <v>Common</v>
          </cell>
          <cell r="G49">
            <v>30695634.66</v>
          </cell>
          <cell r="H49">
            <v>0</v>
          </cell>
          <cell r="I49">
            <v>30695634.66</v>
          </cell>
        </row>
        <row r="50">
          <cell r="A50" t="str">
            <v>Common - General Plant</v>
          </cell>
          <cell r="B50">
            <v>19095246.239999998</v>
          </cell>
          <cell r="D50">
            <v>19095246.239999998</v>
          </cell>
          <cell r="F50" t="str">
            <v>Common - General Plant</v>
          </cell>
          <cell r="G50">
            <v>9517329.7800000012</v>
          </cell>
          <cell r="I50">
            <v>9517329.7800000012</v>
          </cell>
        </row>
        <row r="51">
          <cell r="A51" t="str">
            <v>Common - Intangible Plant</v>
          </cell>
          <cell r="B51">
            <v>22110703.100000001</v>
          </cell>
          <cell r="D51">
            <v>22110703.100000001</v>
          </cell>
          <cell r="F51" t="str">
            <v>Common - Intangible Plant</v>
          </cell>
          <cell r="G51">
            <v>21178304.879999999</v>
          </cell>
          <cell r="I51">
            <v>21178304.879999999</v>
          </cell>
        </row>
        <row r="52">
          <cell r="A52" t="str">
            <v>Electric</v>
          </cell>
          <cell r="B52">
            <v>1235978410.3100002</v>
          </cell>
          <cell r="C52">
            <v>-11116549.190000057</v>
          </cell>
          <cell r="D52">
            <v>1224861861.1200001</v>
          </cell>
          <cell r="F52" t="str">
            <v>Electric</v>
          </cell>
          <cell r="G52">
            <v>622514522.40999997</v>
          </cell>
          <cell r="H52">
            <v>-3255863.6199999573</v>
          </cell>
          <cell r="I52">
            <v>619258658.78999996</v>
          </cell>
        </row>
        <row r="53">
          <cell r="A53" t="str">
            <v>Elec - Distribution Plant</v>
          </cell>
          <cell r="B53">
            <v>376618852.74000001</v>
          </cell>
          <cell r="D53">
            <v>376618852.74000001</v>
          </cell>
          <cell r="F53" t="str">
            <v>Elec - Distribution Plant</v>
          </cell>
          <cell r="G53">
            <v>145276613.55999997</v>
          </cell>
          <cell r="I53">
            <v>145276613.55999997</v>
          </cell>
        </row>
        <row r="54">
          <cell r="A54" t="str">
            <v>Elec - General Plant</v>
          </cell>
          <cell r="B54">
            <v>5056125.7699999996</v>
          </cell>
          <cell r="D54">
            <v>5056125.7699999996</v>
          </cell>
          <cell r="F54" t="str">
            <v>Elec - General Plant</v>
          </cell>
          <cell r="G54">
            <v>1579468.94</v>
          </cell>
          <cell r="I54">
            <v>1579468.94</v>
          </cell>
        </row>
        <row r="55">
          <cell r="A55" t="str">
            <v>Elec - Intangible Plant</v>
          </cell>
          <cell r="B55">
            <v>5477909.4800000004</v>
          </cell>
          <cell r="D55">
            <v>5477909.4800000004</v>
          </cell>
          <cell r="F55" t="str">
            <v>Elec - Intangible Plant</v>
          </cell>
          <cell r="G55">
            <v>3913152.74</v>
          </cell>
          <cell r="I55">
            <v>3913152.74</v>
          </cell>
        </row>
        <row r="56">
          <cell r="A56" t="str">
            <v>Elec - Other Production Plant</v>
          </cell>
          <cell r="B56">
            <v>284065980.85000002</v>
          </cell>
          <cell r="D56">
            <v>284065980.85000002</v>
          </cell>
          <cell r="F56" t="str">
            <v>Elec - Other Production Plant</v>
          </cell>
          <cell r="G56">
            <v>142473454.88999999</v>
          </cell>
          <cell r="I56">
            <v>142473454.88999999</v>
          </cell>
        </row>
        <row r="57">
          <cell r="A57" t="str">
            <v>Elec - Steam Production Plant</v>
          </cell>
          <cell r="B57">
            <v>521423193.48000002</v>
          </cell>
          <cell r="C57">
            <v>360387.75</v>
          </cell>
          <cell r="D57">
            <v>521783581.23000002</v>
          </cell>
          <cell r="F57" t="str">
            <v>Elec - Steam Production Plant</v>
          </cell>
          <cell r="G57">
            <v>311913200.75</v>
          </cell>
          <cell r="H57">
            <v>497043.3</v>
          </cell>
          <cell r="I57">
            <v>312410244.05000001</v>
          </cell>
        </row>
        <row r="58">
          <cell r="A58" t="str">
            <v>Elec - Transmission Plant</v>
          </cell>
          <cell r="B58">
            <v>43336347.989999995</v>
          </cell>
          <cell r="C58">
            <v>-11476936.940000057</v>
          </cell>
          <cell r="D58">
            <v>31859411.049999937</v>
          </cell>
          <cell r="F58" t="str">
            <v>Elec - Transmission Plant</v>
          </cell>
          <cell r="G58">
            <v>17358631.530000001</v>
          </cell>
          <cell r="H58">
            <v>-3752906.9199999571</v>
          </cell>
          <cell r="I58">
            <v>13605724.610000044</v>
          </cell>
        </row>
        <row r="59">
          <cell r="A59" t="str">
            <v>None</v>
          </cell>
          <cell r="B59">
            <v>0</v>
          </cell>
          <cell r="D59">
            <v>0</v>
          </cell>
          <cell r="F59" t="str">
            <v>None</v>
          </cell>
          <cell r="G59">
            <v>0</v>
          </cell>
          <cell r="I59">
            <v>0</v>
          </cell>
        </row>
        <row r="60">
          <cell r="A60" t="str">
            <v>Gas</v>
          </cell>
          <cell r="B60">
            <v>424448545.29000002</v>
          </cell>
          <cell r="C60">
            <v>1087597.55</v>
          </cell>
          <cell r="D60">
            <v>425536142.84000003</v>
          </cell>
          <cell r="F60" t="str">
            <v>Gas</v>
          </cell>
          <cell r="G60">
            <v>130092128.40000001</v>
          </cell>
          <cell r="H60">
            <v>524213.38</v>
          </cell>
          <cell r="I60">
            <v>130616341.78</v>
          </cell>
        </row>
        <row r="61">
          <cell r="A61" t="str">
            <v>Gas - Distribution Plant</v>
          </cell>
          <cell r="B61">
            <v>410668103.68000001</v>
          </cell>
          <cell r="C61">
            <v>1087597.55</v>
          </cell>
          <cell r="D61">
            <v>411755701.23000002</v>
          </cell>
          <cell r="F61" t="str">
            <v>Gas - Distribution Plant</v>
          </cell>
          <cell r="G61">
            <v>122569671.52000001</v>
          </cell>
          <cell r="H61">
            <v>524213.38</v>
          </cell>
          <cell r="I61">
            <v>123093884.90000001</v>
          </cell>
        </row>
        <row r="62">
          <cell r="A62" t="str">
            <v>Gas - General Plant</v>
          </cell>
          <cell r="B62">
            <v>3078421.7199999997</v>
          </cell>
          <cell r="D62">
            <v>3078421.7199999997</v>
          </cell>
          <cell r="F62" t="str">
            <v>Gas - General Plant</v>
          </cell>
          <cell r="G62">
            <v>1418087.13</v>
          </cell>
          <cell r="I62">
            <v>1418087.13</v>
          </cell>
        </row>
        <row r="63">
          <cell r="A63" t="str">
            <v>Gas - Intangible Plant</v>
          </cell>
          <cell r="B63">
            <v>3525366.12</v>
          </cell>
          <cell r="D63">
            <v>3525366.12</v>
          </cell>
          <cell r="F63" t="str">
            <v>Gas - Intangible Plant</v>
          </cell>
          <cell r="G63">
            <v>2267306.92</v>
          </cell>
          <cell r="I63">
            <v>2267306.92</v>
          </cell>
        </row>
        <row r="64">
          <cell r="A64" t="str">
            <v>Gas - Manufactured Production Plant</v>
          </cell>
          <cell r="B64">
            <v>7176653.7700000005</v>
          </cell>
          <cell r="D64">
            <v>7176653.7700000005</v>
          </cell>
          <cell r="F64" t="str">
            <v>Gas - Manufactured Production Plant</v>
          </cell>
          <cell r="G64">
            <v>3837062.83</v>
          </cell>
          <cell r="I64">
            <v>3837062.83</v>
          </cell>
        </row>
        <row r="65">
          <cell r="A65" t="str">
            <v>Non-Utility</v>
          </cell>
          <cell r="B65">
            <v>2206.1999999999998</v>
          </cell>
          <cell r="C65">
            <v>0</v>
          </cell>
          <cell r="D65">
            <v>2206.1999999999998</v>
          </cell>
          <cell r="F65" t="str">
            <v>Non-Utility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Nonutility - General</v>
          </cell>
          <cell r="B66">
            <v>2206.1999999999998</v>
          </cell>
          <cell r="D66">
            <v>2206.1999999999998</v>
          </cell>
          <cell r="F66" t="str">
            <v>Nonutility - General</v>
          </cell>
          <cell r="G66">
            <v>0</v>
          </cell>
          <cell r="I66">
            <v>0</v>
          </cell>
        </row>
        <row r="67">
          <cell r="A67" t="str">
            <v>Grand Total</v>
          </cell>
          <cell r="B67">
            <v>1701635111.1400001</v>
          </cell>
          <cell r="C67">
            <v>-10028951.640000056</v>
          </cell>
          <cell r="D67">
            <v>1691606159.5000002</v>
          </cell>
          <cell r="F67" t="str">
            <v>Grand Total</v>
          </cell>
          <cell r="G67">
            <v>783302285.46999991</v>
          </cell>
          <cell r="H67">
            <v>-2731650.2399999574</v>
          </cell>
          <cell r="I67">
            <v>780570635.2299999</v>
          </cell>
        </row>
        <row r="68">
          <cell r="C68" t="str">
            <v>less non-utility</v>
          </cell>
          <cell r="D68">
            <v>2206.1999999999998</v>
          </cell>
          <cell r="H68" t="str">
            <v>less non-utility</v>
          </cell>
          <cell r="I68">
            <v>0</v>
          </cell>
        </row>
        <row r="69">
          <cell r="C69" t="str">
            <v xml:space="preserve">ties to FERC page 200 lines 3-6 </v>
          </cell>
          <cell r="D69">
            <v>1691603953.3000002</v>
          </cell>
          <cell r="H69" t="str">
            <v>ties to FERC page 200 line 22 ∆ sign</v>
          </cell>
          <cell r="I69">
            <v>780570635.2299999</v>
          </cell>
        </row>
        <row r="70">
          <cell r="C70" t="str">
            <v>should be zero</v>
          </cell>
          <cell r="D70">
            <v>0</v>
          </cell>
          <cell r="H70" t="str">
            <v>should be zero</v>
          </cell>
          <cell r="I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 Earnings Drivers (QTR)"/>
      <sheetName val="IR Earnings Drivers (YTD)"/>
      <sheetName val="Ongoing EPS - QTR"/>
      <sheetName val="Ongoing EPS - YTD"/>
      <sheetName val="Summary of EBITs"/>
      <sheetName val="Ongoing EBITs"/>
      <sheetName val="Flux"/>
      <sheetName val="Taxes"/>
    </sheetNames>
    <sheetDataSet>
      <sheetData sheetId="0">
        <row r="1">
          <cell r="A1" t="str">
            <v>Duke Energy Corporation</v>
          </cell>
        </row>
        <row r="2">
          <cell r="A2" t="str">
            <v>Earnings Per Share Drivers</v>
          </cell>
        </row>
        <row r="3">
          <cell r="A3" t="str">
            <v>Three Months Ended December 31, 2002</v>
          </cell>
        </row>
        <row r="5">
          <cell r="J5" t="str">
            <v>Corp</v>
          </cell>
        </row>
        <row r="6">
          <cell r="A6" t="str">
            <v>(In millions, except where noted)</v>
          </cell>
          <cell r="B6" t="str">
            <v>EBIT</v>
          </cell>
          <cell r="F6" t="str">
            <v>Dollar</v>
          </cell>
          <cell r="H6" t="str">
            <v>Percent</v>
          </cell>
          <cell r="J6" t="str">
            <v>Tax</v>
          </cell>
          <cell r="L6" t="str">
            <v>$ Variance</v>
          </cell>
          <cell r="N6" t="str">
            <v>Number of</v>
          </cell>
          <cell r="P6" t="str">
            <v>Dollars/</v>
          </cell>
        </row>
        <row r="7">
          <cell r="B7">
            <v>2002</v>
          </cell>
          <cell r="D7">
            <v>2001</v>
          </cell>
          <cell r="F7" t="str">
            <v xml:space="preserve">Variance </v>
          </cell>
          <cell r="H7" t="str">
            <v xml:space="preserve">Variance </v>
          </cell>
          <cell r="J7" t="str">
            <v>Rate</v>
          </cell>
          <cell r="L7" t="str">
            <v>Net of Taxes</v>
          </cell>
          <cell r="N7" t="str">
            <v>Shares</v>
          </cell>
          <cell r="P7" t="str">
            <v>Share</v>
          </cell>
        </row>
        <row r="8">
          <cell r="A8" t="str">
            <v>Franchised Electric</v>
          </cell>
        </row>
        <row r="9">
          <cell r="A9" t="str">
            <v>2002</v>
          </cell>
        </row>
        <row r="12">
          <cell r="F12">
            <v>0</v>
          </cell>
          <cell r="J12">
            <v>0.31952662721893493</v>
          </cell>
          <cell r="L12">
            <v>0</v>
          </cell>
          <cell r="N12">
            <v>833802778</v>
          </cell>
          <cell r="P12">
            <v>0</v>
          </cell>
        </row>
        <row r="13">
          <cell r="F13">
            <v>0</v>
          </cell>
          <cell r="J13">
            <v>0.31952662721893493</v>
          </cell>
          <cell r="L13">
            <v>0</v>
          </cell>
          <cell r="N13">
            <v>833802778</v>
          </cell>
          <cell r="P13">
            <v>0</v>
          </cell>
        </row>
        <row r="14">
          <cell r="F14">
            <v>0</v>
          </cell>
          <cell r="J14">
            <v>0.31952662721893493</v>
          </cell>
          <cell r="L14">
            <v>0</v>
          </cell>
          <cell r="N14">
            <v>833802778</v>
          </cell>
          <cell r="P14">
            <v>0</v>
          </cell>
        </row>
        <row r="15">
          <cell r="A15" t="str">
            <v>2001</v>
          </cell>
        </row>
        <row r="16">
          <cell r="F16">
            <v>0</v>
          </cell>
          <cell r="J16">
            <v>0.31952662721893493</v>
          </cell>
          <cell r="L16">
            <v>0</v>
          </cell>
          <cell r="N16">
            <v>833802778</v>
          </cell>
          <cell r="P16">
            <v>0</v>
          </cell>
        </row>
        <row r="17">
          <cell r="F17">
            <v>-22</v>
          </cell>
          <cell r="J17">
            <v>0.31952662721893493</v>
          </cell>
          <cell r="L17">
            <v>-14.970414201183431</v>
          </cell>
          <cell r="N17">
            <v>833802778</v>
          </cell>
          <cell r="P17">
            <v>-1.7954382734358593E-2</v>
          </cell>
        </row>
        <row r="18">
          <cell r="A18" t="str">
            <v xml:space="preserve">   Total Franchised Electric</v>
          </cell>
          <cell r="B18">
            <v>585</v>
          </cell>
          <cell r="D18">
            <v>607</v>
          </cell>
          <cell r="F18">
            <v>-22</v>
          </cell>
          <cell r="H18">
            <v>-3.6243822075782535E-2</v>
          </cell>
          <cell r="L18">
            <v>-14.970414201183431</v>
          </cell>
          <cell r="P18">
            <v>-1.7954382734358593E-2</v>
          </cell>
        </row>
        <row r="20">
          <cell r="A20" t="str">
            <v>Natural Gas Transmission</v>
          </cell>
        </row>
        <row r="21">
          <cell r="A21" t="str">
            <v>2002</v>
          </cell>
        </row>
        <row r="22">
          <cell r="F22">
            <v>0</v>
          </cell>
          <cell r="J22">
            <v>0.31952662721893493</v>
          </cell>
          <cell r="L22">
            <v>0</v>
          </cell>
          <cell r="N22">
            <v>833802778</v>
          </cell>
          <cell r="P22">
            <v>0</v>
          </cell>
        </row>
        <row r="23">
          <cell r="F23">
            <v>0</v>
          </cell>
          <cell r="J23">
            <v>0.31952662721893493</v>
          </cell>
          <cell r="L23">
            <v>0</v>
          </cell>
          <cell r="N23">
            <v>833802778</v>
          </cell>
          <cell r="P23">
            <v>0</v>
          </cell>
        </row>
        <row r="24">
          <cell r="F24">
            <v>0</v>
          </cell>
          <cell r="J24">
            <v>0.31952662721893493</v>
          </cell>
          <cell r="L24">
            <v>0</v>
          </cell>
          <cell r="N24">
            <v>833802778</v>
          </cell>
          <cell r="P24">
            <v>0</v>
          </cell>
        </row>
        <row r="25">
          <cell r="F25">
            <v>0</v>
          </cell>
          <cell r="J25">
            <v>0.31952662721893493</v>
          </cell>
          <cell r="L25">
            <v>0</v>
          </cell>
          <cell r="N25">
            <v>833802778</v>
          </cell>
          <cell r="P25">
            <v>0</v>
          </cell>
        </row>
        <row r="26">
          <cell r="F26">
            <v>0</v>
          </cell>
          <cell r="J26">
            <v>0.31952662721893493</v>
          </cell>
          <cell r="L26">
            <v>0</v>
          </cell>
          <cell r="N26">
            <v>833802778</v>
          </cell>
          <cell r="P26">
            <v>0</v>
          </cell>
        </row>
        <row r="27">
          <cell r="F27">
            <v>144</v>
          </cell>
          <cell r="J27">
            <v>0.31952662721893493</v>
          </cell>
          <cell r="L27">
            <v>97.988165680473358</v>
          </cell>
          <cell r="N27">
            <v>833802778</v>
          </cell>
          <cell r="P27">
            <v>0.11751959607943806</v>
          </cell>
        </row>
        <row r="28">
          <cell r="A28" t="str">
            <v xml:space="preserve">   Total Natural Gas Transmission</v>
          </cell>
          <cell r="B28">
            <v>287</v>
          </cell>
          <cell r="D28">
            <v>143</v>
          </cell>
          <cell r="F28">
            <v>144</v>
          </cell>
          <cell r="H28">
            <v>1.0069930069930071</v>
          </cell>
          <cell r="L28">
            <v>97.988165680473358</v>
          </cell>
          <cell r="P28">
            <v>0.11751959607943806</v>
          </cell>
        </row>
        <row r="30">
          <cell r="A30" t="str">
            <v>Field Services</v>
          </cell>
        </row>
        <row r="32">
          <cell r="F32">
            <v>0</v>
          </cell>
          <cell r="J32">
            <v>0.31952662721893493</v>
          </cell>
          <cell r="L32">
            <v>0</v>
          </cell>
          <cell r="N32">
            <v>833802778</v>
          </cell>
          <cell r="P32">
            <v>0</v>
          </cell>
        </row>
        <row r="33">
          <cell r="F33">
            <v>0</v>
          </cell>
          <cell r="J33">
            <v>0.31952662721893493</v>
          </cell>
          <cell r="L33">
            <v>0</v>
          </cell>
          <cell r="N33">
            <v>833802778</v>
          </cell>
          <cell r="P33">
            <v>0</v>
          </cell>
        </row>
        <row r="34">
          <cell r="F34">
            <v>0</v>
          </cell>
          <cell r="J34">
            <v>0.31952662721893493</v>
          </cell>
          <cell r="L34">
            <v>0</v>
          </cell>
          <cell r="N34">
            <v>833802778</v>
          </cell>
          <cell r="P34">
            <v>0</v>
          </cell>
        </row>
        <row r="35">
          <cell r="F35">
            <v>-52</v>
          </cell>
          <cell r="J35">
            <v>0.31952662721893493</v>
          </cell>
          <cell r="L35">
            <v>-35.38461538461538</v>
          </cell>
          <cell r="N35">
            <v>833802778</v>
          </cell>
          <cell r="P35">
            <v>-4.2437631917574853E-2</v>
          </cell>
        </row>
        <row r="36">
          <cell r="A36" t="str">
            <v xml:space="preserve">   Total Field Services</v>
          </cell>
          <cell r="B36">
            <v>23</v>
          </cell>
          <cell r="D36">
            <v>75</v>
          </cell>
          <cell r="F36">
            <v>-52</v>
          </cell>
          <cell r="H36">
            <v>-0.69333333333333336</v>
          </cell>
          <cell r="L36">
            <v>-35.38461538461538</v>
          </cell>
          <cell r="P36">
            <v>-4.2437631917574853E-2</v>
          </cell>
        </row>
        <row r="38">
          <cell r="A38" t="str">
            <v>Duke Energy North America</v>
          </cell>
        </row>
        <row r="39">
          <cell r="A39" t="str">
            <v>2002</v>
          </cell>
        </row>
        <row r="40">
          <cell r="F40">
            <v>0</v>
          </cell>
          <cell r="J40">
            <v>0.31952662721893493</v>
          </cell>
          <cell r="L40">
            <v>0</v>
          </cell>
          <cell r="N40">
            <v>833802778</v>
          </cell>
          <cell r="P40">
            <v>0</v>
          </cell>
        </row>
        <row r="43">
          <cell r="F43">
            <v>0</v>
          </cell>
          <cell r="J43">
            <v>0.31952662721893493</v>
          </cell>
          <cell r="L43">
            <v>0</v>
          </cell>
          <cell r="N43">
            <v>833802778</v>
          </cell>
          <cell r="P43">
            <v>0</v>
          </cell>
        </row>
        <row r="44">
          <cell r="F44">
            <v>0</v>
          </cell>
          <cell r="J44">
            <v>0.31952662721893493</v>
          </cell>
          <cell r="L44">
            <v>0</v>
          </cell>
          <cell r="N44">
            <v>833802778</v>
          </cell>
          <cell r="P44">
            <v>0</v>
          </cell>
        </row>
        <row r="45">
          <cell r="F45">
            <v>0</v>
          </cell>
          <cell r="J45">
            <v>0.31952662721893493</v>
          </cell>
          <cell r="L45">
            <v>0</v>
          </cell>
          <cell r="N45">
            <v>833802778</v>
          </cell>
          <cell r="P45">
            <v>0</v>
          </cell>
        </row>
        <row r="47">
          <cell r="F47">
            <v>0</v>
          </cell>
          <cell r="J47">
            <v>0.31952662721893493</v>
          </cell>
          <cell r="L47">
            <v>0</v>
          </cell>
          <cell r="N47">
            <v>833802778</v>
          </cell>
          <cell r="P47">
            <v>0</v>
          </cell>
        </row>
        <row r="48">
          <cell r="F48">
            <v>0</v>
          </cell>
        </row>
        <row r="49">
          <cell r="F49">
            <v>0</v>
          </cell>
          <cell r="J49">
            <v>0.31952662721893493</v>
          </cell>
          <cell r="L49">
            <v>0</v>
          </cell>
          <cell r="N49">
            <v>833802778</v>
          </cell>
          <cell r="P49">
            <v>0</v>
          </cell>
        </row>
        <row r="50">
          <cell r="F50">
            <v>0</v>
          </cell>
          <cell r="J50">
            <v>0.31952662721893493</v>
          </cell>
          <cell r="L50">
            <v>0</v>
          </cell>
          <cell r="N50">
            <v>833802778</v>
          </cell>
          <cell r="P50">
            <v>0</v>
          </cell>
        </row>
        <row r="51">
          <cell r="F51">
            <v>0</v>
          </cell>
          <cell r="J51">
            <v>0.31952662721893493</v>
          </cell>
          <cell r="L51">
            <v>0</v>
          </cell>
          <cell r="N51">
            <v>833802778</v>
          </cell>
          <cell r="P51">
            <v>0</v>
          </cell>
        </row>
        <row r="52">
          <cell r="F52">
            <v>0</v>
          </cell>
          <cell r="J52">
            <v>0.31952662721893493</v>
          </cell>
          <cell r="L52">
            <v>0</v>
          </cell>
          <cell r="N52">
            <v>833802778</v>
          </cell>
          <cell r="P52">
            <v>0</v>
          </cell>
        </row>
        <row r="53">
          <cell r="A53" t="str">
            <v>2001</v>
          </cell>
        </row>
        <row r="55">
          <cell r="F55">
            <v>0</v>
          </cell>
          <cell r="J55">
            <v>0.31952662721893493</v>
          </cell>
          <cell r="L55">
            <v>0</v>
          </cell>
          <cell r="N55">
            <v>833802778</v>
          </cell>
          <cell r="P55">
            <v>0</v>
          </cell>
        </row>
        <row r="56">
          <cell r="F56">
            <v>0</v>
          </cell>
          <cell r="J56">
            <v>0.31952662721893493</v>
          </cell>
          <cell r="L56">
            <v>0</v>
          </cell>
          <cell r="N56">
            <v>833802778</v>
          </cell>
          <cell r="P56">
            <v>0</v>
          </cell>
        </row>
        <row r="57">
          <cell r="F57">
            <v>-761</v>
          </cell>
          <cell r="J57">
            <v>0.31952662721893493</v>
          </cell>
          <cell r="L57">
            <v>-517.84023668639043</v>
          </cell>
          <cell r="N57">
            <v>833802778</v>
          </cell>
          <cell r="P57">
            <v>-0.62105842094758579</v>
          </cell>
        </row>
        <row r="58">
          <cell r="A58" t="str">
            <v>*Trading Variance Explanations: results reflect the negative impacts of a prolonged</v>
          </cell>
        </row>
        <row r="59">
          <cell r="A59" t="str">
            <v xml:space="preserve">  economic downturn, continued low price volatility levels, reduced spark spreads</v>
          </cell>
        </row>
        <row r="60">
          <cell r="A60" t="str">
            <v xml:space="preserve">  and decreased market liquidity. These factors led to sharply depressed spot</v>
          </cell>
        </row>
        <row r="61">
          <cell r="A61" t="str">
            <v xml:space="preserve">  and forward wholesale power prices, particularly during the critical summer months</v>
          </cell>
        </row>
        <row r="62">
          <cell r="A62" t="str">
            <v xml:space="preserve">   In contrast, last year's results were driven by unusually high natural gas and</v>
          </cell>
        </row>
        <row r="63">
          <cell r="A63" t="str">
            <v xml:space="preserve">   power prices and volatility levels.</v>
          </cell>
        </row>
        <row r="64">
          <cell r="A64" t="str">
            <v xml:space="preserve">   Total North American Wholesale Energy</v>
          </cell>
          <cell r="B64">
            <v>-107</v>
          </cell>
          <cell r="D64">
            <v>654</v>
          </cell>
          <cell r="F64">
            <v>-761</v>
          </cell>
          <cell r="H64">
            <v>-1.1636085626911314</v>
          </cell>
          <cell r="L64">
            <v>-517.84023668639043</v>
          </cell>
          <cell r="P64">
            <v>-0.62105842094758579</v>
          </cell>
        </row>
        <row r="65">
          <cell r="A65" t="str">
            <v xml:space="preserve"> </v>
          </cell>
        </row>
        <row r="66">
          <cell r="A66" t="str">
            <v>International Energy</v>
          </cell>
        </row>
        <row r="67">
          <cell r="F67">
            <v>0</v>
          </cell>
          <cell r="J67">
            <v>0.31952662721893493</v>
          </cell>
          <cell r="L67">
            <v>0</v>
          </cell>
          <cell r="N67">
            <v>833802778</v>
          </cell>
          <cell r="P67">
            <v>0</v>
          </cell>
        </row>
        <row r="68">
          <cell r="F68">
            <v>0</v>
          </cell>
          <cell r="J68">
            <v>0.31952662721893493</v>
          </cell>
          <cell r="L68">
            <v>0</v>
          </cell>
          <cell r="N68">
            <v>833802778</v>
          </cell>
          <cell r="P68">
            <v>0</v>
          </cell>
        </row>
        <row r="69">
          <cell r="F69">
            <v>0</v>
          </cell>
          <cell r="J69">
            <v>0.31952662721893493</v>
          </cell>
          <cell r="L69">
            <v>0</v>
          </cell>
          <cell r="N69">
            <v>833802778</v>
          </cell>
          <cell r="P69">
            <v>0</v>
          </cell>
        </row>
        <row r="71">
          <cell r="F71">
            <v>0</v>
          </cell>
          <cell r="J71">
            <v>0.31952662721893493</v>
          </cell>
          <cell r="L71">
            <v>0</v>
          </cell>
          <cell r="N71">
            <v>833802778</v>
          </cell>
          <cell r="P71">
            <v>0</v>
          </cell>
        </row>
        <row r="72">
          <cell r="A72">
            <v>2001</v>
          </cell>
        </row>
        <row r="73">
          <cell r="F73">
            <v>0</v>
          </cell>
          <cell r="J73">
            <v>0.31952662721893493</v>
          </cell>
          <cell r="L73">
            <v>0</v>
          </cell>
          <cell r="N73">
            <v>833802778</v>
          </cell>
          <cell r="P73">
            <v>0</v>
          </cell>
        </row>
        <row r="74">
          <cell r="F74">
            <v>-99</v>
          </cell>
          <cell r="J74">
            <v>0.31952662721893493</v>
          </cell>
          <cell r="L74">
            <v>-67.366863905325431</v>
          </cell>
          <cell r="N74">
            <v>833802778</v>
          </cell>
          <cell r="P74">
            <v>-8.0794722304613653E-2</v>
          </cell>
        </row>
        <row r="75">
          <cell r="A75" t="str">
            <v xml:space="preserve">   Total International Energy</v>
          </cell>
          <cell r="B75">
            <v>-25</v>
          </cell>
          <cell r="D75">
            <v>74</v>
          </cell>
          <cell r="F75">
            <v>-99</v>
          </cell>
          <cell r="H75">
            <v>-1.3378378378378379</v>
          </cell>
          <cell r="L75">
            <v>-67.366863905325431</v>
          </cell>
          <cell r="P75">
            <v>-8.0794722304613653E-2</v>
          </cell>
        </row>
        <row r="77">
          <cell r="B77" t="str">
            <v>Continued on next page……….</v>
          </cell>
        </row>
        <row r="79">
          <cell r="B79" t="str">
            <v>Continued from previous page.</v>
          </cell>
        </row>
        <row r="80">
          <cell r="A80" t="str">
            <v>Other Energy Services</v>
          </cell>
        </row>
        <row r="81">
          <cell r="A81">
            <v>2002</v>
          </cell>
        </row>
        <row r="83">
          <cell r="F83">
            <v>0</v>
          </cell>
          <cell r="J83">
            <v>0.31952662721893493</v>
          </cell>
          <cell r="L83">
            <v>0</v>
          </cell>
          <cell r="N83">
            <v>833802778</v>
          </cell>
          <cell r="P83">
            <v>0</v>
          </cell>
        </row>
        <row r="85">
          <cell r="F85">
            <v>0</v>
          </cell>
          <cell r="J85">
            <v>0.31952662721893493</v>
          </cell>
          <cell r="L85">
            <v>0</v>
          </cell>
          <cell r="N85">
            <v>833802778</v>
          </cell>
          <cell r="P85">
            <v>0</v>
          </cell>
        </row>
        <row r="86">
          <cell r="F86">
            <v>0</v>
          </cell>
          <cell r="J86">
            <v>0.31952662721893493</v>
          </cell>
          <cell r="L86">
            <v>0</v>
          </cell>
          <cell r="N86">
            <v>833802778</v>
          </cell>
          <cell r="P86">
            <v>0</v>
          </cell>
        </row>
        <row r="87">
          <cell r="A87">
            <v>2001</v>
          </cell>
        </row>
        <row r="88">
          <cell r="F88">
            <v>0</v>
          </cell>
          <cell r="J88">
            <v>0.31952662721893493</v>
          </cell>
          <cell r="L88">
            <v>0</v>
          </cell>
          <cell r="N88">
            <v>833802778</v>
          </cell>
          <cell r="P88">
            <v>0</v>
          </cell>
        </row>
        <row r="89">
          <cell r="F89">
            <v>0</v>
          </cell>
          <cell r="J89">
            <v>0.31952662721893493</v>
          </cell>
          <cell r="L89">
            <v>0</v>
          </cell>
          <cell r="N89">
            <v>833802778</v>
          </cell>
          <cell r="P89">
            <v>0</v>
          </cell>
        </row>
        <row r="91">
          <cell r="F91">
            <v>67</v>
          </cell>
          <cell r="J91">
            <v>0.31952662721893493</v>
          </cell>
          <cell r="L91">
            <v>45.591715976331358</v>
          </cell>
          <cell r="N91">
            <v>833802778</v>
          </cell>
          <cell r="P91">
            <v>5.467925650918299E-2</v>
          </cell>
        </row>
        <row r="92">
          <cell r="A92" t="str">
            <v xml:space="preserve">   Total Other Energy Services</v>
          </cell>
          <cell r="B92">
            <v>9</v>
          </cell>
          <cell r="D92">
            <v>-58</v>
          </cell>
          <cell r="F92">
            <v>67</v>
          </cell>
          <cell r="H92">
            <v>1.1551724137931034</v>
          </cell>
          <cell r="L92">
            <v>45.591715976331358</v>
          </cell>
          <cell r="P92">
            <v>5.467925650918299E-2</v>
          </cell>
        </row>
        <row r="94">
          <cell r="A94" t="str">
            <v>Duke Ventures</v>
          </cell>
        </row>
        <row r="95">
          <cell r="F95">
            <v>0</v>
          </cell>
          <cell r="J95">
            <v>0.31952662721893493</v>
          </cell>
          <cell r="L95">
            <v>0</v>
          </cell>
          <cell r="N95">
            <v>833802778</v>
          </cell>
          <cell r="P95">
            <v>0</v>
          </cell>
        </row>
        <row r="96">
          <cell r="A96" t="str">
            <v xml:space="preserve">   Total Duke Ventures</v>
          </cell>
          <cell r="B96">
            <v>21</v>
          </cell>
          <cell r="D96">
            <v>51</v>
          </cell>
          <cell r="F96">
            <v>-30</v>
          </cell>
          <cell r="H96">
            <v>-0.58823529411764708</v>
          </cell>
          <cell r="L96">
            <v>0</v>
          </cell>
          <cell r="P96">
            <v>0</v>
          </cell>
        </row>
        <row r="98">
          <cell r="A98" t="str">
            <v>Other Operations (includes certain unallocated corporate costs)</v>
          </cell>
        </row>
        <row r="99">
          <cell r="A99" t="str">
            <v>Other misc variances (see supporting schedule)</v>
          </cell>
          <cell r="F99">
            <v>-64</v>
          </cell>
          <cell r="J99">
            <v>0.31952662721893493</v>
          </cell>
          <cell r="L99">
            <v>-43.550295857988161</v>
          </cell>
          <cell r="N99">
            <v>833802778</v>
          </cell>
          <cell r="P99">
            <v>-5.2230931590861361E-2</v>
          </cell>
        </row>
        <row r="100">
          <cell r="A100" t="str">
            <v xml:space="preserve">   Total Other Operations</v>
          </cell>
          <cell r="B100">
            <v>-118</v>
          </cell>
          <cell r="D100">
            <v>-54</v>
          </cell>
          <cell r="F100">
            <v>-64</v>
          </cell>
          <cell r="H100">
            <v>-1.1851851851851851</v>
          </cell>
          <cell r="L100">
            <v>-43.550295857988161</v>
          </cell>
          <cell r="P100">
            <v>-5.2230931590861361E-2</v>
          </cell>
        </row>
        <row r="102">
          <cell r="A102" t="str">
            <v xml:space="preserve">  Total Segment EBIT</v>
          </cell>
          <cell r="B102">
            <v>675</v>
          </cell>
          <cell r="D102">
            <v>1492</v>
          </cell>
          <cell r="F102">
            <v>-787</v>
          </cell>
          <cell r="H102">
            <v>-0.52747989276139406</v>
          </cell>
          <cell r="L102">
            <v>-535.53254437869782</v>
          </cell>
          <cell r="P102">
            <v>-0.64227723690637328</v>
          </cell>
        </row>
        <row r="104">
          <cell r="A104" t="str">
            <v>Other items affecting EPS</v>
          </cell>
        </row>
        <row r="105">
          <cell r="A105" t="str">
            <v>Increase in interest expense</v>
          </cell>
          <cell r="F105">
            <v>-125</v>
          </cell>
          <cell r="J105">
            <v>0.31952662721893493</v>
          </cell>
          <cell r="L105">
            <v>-85.059171597633124</v>
          </cell>
          <cell r="N105">
            <v>833802778</v>
          </cell>
          <cell r="P105">
            <v>-0.10201353826340109</v>
          </cell>
        </row>
        <row r="106">
          <cell r="A106" t="str">
            <v>Decrease in minority interest expense related to interest and taxes</v>
          </cell>
          <cell r="F106">
            <v>4</v>
          </cell>
          <cell r="J106">
            <v>0.31952662721893493</v>
          </cell>
          <cell r="L106">
            <v>2.72189349112426</v>
          </cell>
          <cell r="N106">
            <v>833802778</v>
          </cell>
          <cell r="P106">
            <v>3.2644332244288351E-3</v>
          </cell>
        </row>
        <row r="107">
          <cell r="A107" t="str">
            <v>Decrease in preferred securities interest, attributable to DENA financing</v>
          </cell>
          <cell r="F107">
            <v>0</v>
          </cell>
          <cell r="J107">
            <v>0.31952662721893493</v>
          </cell>
          <cell r="L107">
            <v>0</v>
          </cell>
          <cell r="N107">
            <v>833802778</v>
          </cell>
          <cell r="P107">
            <v>0</v>
          </cell>
        </row>
        <row r="108">
          <cell r="A108" t="str">
            <v>Change in weighted ave shares o/s = 58.6 million shares</v>
          </cell>
        </row>
        <row r="109">
          <cell r="A109" t="str">
            <v xml:space="preserve">     2002 Earn for Com SH of $ 227/ 833.8 shares in CY = $0.2722</v>
          </cell>
        </row>
        <row r="110">
          <cell r="A110" t="str">
            <v xml:space="preserve">     2002 Earn for Com SH of $227/ 775.2 shares in PY = $0.2928</v>
          </cell>
          <cell r="P110">
            <v>-2.06E-2</v>
          </cell>
        </row>
        <row r="111">
          <cell r="A111" t="str">
            <v>Change in effective tax rate</v>
          </cell>
          <cell r="F111">
            <v>19.147335423197493</v>
          </cell>
          <cell r="L111">
            <v>19.147335423197493</v>
          </cell>
          <cell r="N111">
            <v>833802778</v>
          </cell>
          <cell r="P111">
            <v>2.2963866190426022E-2</v>
          </cell>
        </row>
        <row r="112">
          <cell r="A112" t="str">
            <v xml:space="preserve">  Total Other items</v>
          </cell>
          <cell r="F112">
            <v>-101.85266457680251</v>
          </cell>
          <cell r="L112">
            <v>-63.189942683311372</v>
          </cell>
          <cell r="P112">
            <v>-9.6385238848546231E-2</v>
          </cell>
        </row>
        <row r="114">
          <cell r="A114" t="str">
            <v>EPS Variance, Total Corporation</v>
          </cell>
          <cell r="P114">
            <v>-0.73866247575492017</v>
          </cell>
        </row>
        <row r="118">
          <cell r="L118" t="str">
            <v>EPS, three months ended September 30, 2002</v>
          </cell>
          <cell r="P118">
            <v>0.27</v>
          </cell>
        </row>
        <row r="119">
          <cell r="A119" t="str">
            <v>NOTE Totals may not foot due to rounding</v>
          </cell>
          <cell r="L119" t="str">
            <v>EPS, three months ended September 30, 2001</v>
          </cell>
          <cell r="P119">
            <v>1.02</v>
          </cell>
        </row>
        <row r="120">
          <cell r="L120" t="str">
            <v>Variance</v>
          </cell>
          <cell r="P120">
            <v>-0.75</v>
          </cell>
        </row>
        <row r="121">
          <cell r="A121" t="str">
            <v xml:space="preserve">NOTE 1: Detail of Duke Power revenue amounts for weather, economy and growth should not be perceived as exact. Although they are calculated using the </v>
          </cell>
        </row>
        <row r="122">
          <cell r="A122" t="str">
            <v>best data available, there is no way to determine the precise effect weather and the slowing economy has on Franchised Electric's earnings. These are approximate</v>
          </cell>
        </row>
        <row r="123">
          <cell r="A123" t="str">
            <v>numbers reported to Duke's management.</v>
          </cell>
        </row>
      </sheetData>
      <sheetData sheetId="1"/>
      <sheetData sheetId="2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Three Months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for Common</v>
          </cell>
          <cell r="L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Stock</v>
          </cell>
          <cell r="L9" t="str">
            <v>EPS</v>
          </cell>
        </row>
        <row r="11">
          <cell r="A11" t="str">
            <v>Quarter Ended December 31, 2002 Earnings</v>
          </cell>
          <cell r="D11">
            <v>668</v>
          </cell>
          <cell r="F11">
            <v>-108</v>
          </cell>
          <cell r="H11">
            <v>-333</v>
          </cell>
          <cell r="J11">
            <v>227</v>
          </cell>
          <cell r="L11">
            <v>0.27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F15">
            <v>0</v>
          </cell>
          <cell r="J15">
            <v>0</v>
          </cell>
          <cell r="L15">
            <v>0</v>
          </cell>
        </row>
        <row r="16">
          <cell r="F16">
            <v>0</v>
          </cell>
          <cell r="J16">
            <v>0</v>
          </cell>
          <cell r="L16">
            <v>0</v>
          </cell>
        </row>
        <row r="17">
          <cell r="D17">
            <v>0</v>
          </cell>
          <cell r="F17">
            <v>0</v>
          </cell>
          <cell r="J17">
            <v>0</v>
          </cell>
          <cell r="L17">
            <v>0</v>
          </cell>
        </row>
        <row r="18">
          <cell r="D18">
            <v>0</v>
          </cell>
          <cell r="F18">
            <v>0</v>
          </cell>
          <cell r="J18">
            <v>0</v>
          </cell>
          <cell r="L18">
            <v>0</v>
          </cell>
        </row>
        <row r="19">
          <cell r="A19" t="str">
            <v>DEI</v>
          </cell>
        </row>
        <row r="20">
          <cell r="D20">
            <v>0</v>
          </cell>
          <cell r="F20">
            <v>0</v>
          </cell>
          <cell r="J20">
            <v>0</v>
          </cell>
          <cell r="L20">
            <v>0</v>
          </cell>
        </row>
        <row r="21">
          <cell r="A21" t="str">
            <v>Franchised Electric</v>
          </cell>
        </row>
        <row r="22">
          <cell r="D22">
            <v>0</v>
          </cell>
          <cell r="F22">
            <v>0</v>
          </cell>
          <cell r="J22">
            <v>0</v>
          </cell>
          <cell r="L22">
            <v>0</v>
          </cell>
        </row>
        <row r="24">
          <cell r="A24" t="str">
            <v>Ongoing</v>
          </cell>
          <cell r="D24">
            <v>668</v>
          </cell>
          <cell r="F24">
            <v>-108</v>
          </cell>
          <cell r="H24">
            <v>-333</v>
          </cell>
          <cell r="J24">
            <v>227</v>
          </cell>
          <cell r="L24">
            <v>0.27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0</v>
          </cell>
          <cell r="F27">
            <v>0</v>
          </cell>
          <cell r="J27">
            <v>0</v>
          </cell>
          <cell r="L27">
            <v>0</v>
          </cell>
        </row>
        <row r="29">
          <cell r="A29" t="str">
            <v>Normalized  Earnings</v>
          </cell>
          <cell r="D29">
            <v>668</v>
          </cell>
          <cell r="F29">
            <v>-108</v>
          </cell>
          <cell r="H29">
            <v>-333</v>
          </cell>
          <cell r="J29">
            <v>227</v>
          </cell>
          <cell r="L29">
            <v>0.27</v>
          </cell>
        </row>
        <row r="36">
          <cell r="A36" t="str">
            <v>Quarter Ended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0</v>
          </cell>
          <cell r="L36" t="e">
            <v>#DIV/0!</v>
          </cell>
        </row>
        <row r="38">
          <cell r="A38" t="str">
            <v>Non-core EBIT items</v>
          </cell>
        </row>
        <row r="41">
          <cell r="J41">
            <v>0</v>
          </cell>
          <cell r="L41" t="e">
            <v>#DIV/0!</v>
          </cell>
        </row>
        <row r="44">
          <cell r="A44" t="str">
            <v>Ongoing</v>
          </cell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 t="e">
            <v>#DIV/0!</v>
          </cell>
        </row>
        <row r="46">
          <cell r="A46" t="str">
            <v>Franchised Electric</v>
          </cell>
        </row>
        <row r="47">
          <cell r="B47" t="str">
            <v>Weather impacts (a)</v>
          </cell>
          <cell r="D47">
            <v>0</v>
          </cell>
          <cell r="F47">
            <v>0</v>
          </cell>
          <cell r="J47">
            <v>0</v>
          </cell>
          <cell r="L47" t="e">
            <v>#DIV/0!</v>
          </cell>
        </row>
        <row r="49">
          <cell r="A49" t="str">
            <v>Normalized Earnings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 t="e">
            <v>#DIV/0!</v>
          </cell>
        </row>
        <row r="52">
          <cell r="A52" t="str">
            <v xml:space="preserve">(a) </v>
          </cell>
          <cell r="B52" t="str">
            <v>Amount represents an estimate and should not be discussed specifically.  Note that this is a variance compared to normalized</v>
          </cell>
        </row>
        <row r="53">
          <cell r="B53" t="str">
            <v>(or budgeted) weather, not versus prior year weather.</v>
          </cell>
        </row>
      </sheetData>
      <sheetData sheetId="3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Year to Date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Cum. Change</v>
          </cell>
          <cell r="L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In Accounting</v>
          </cell>
          <cell r="L8" t="str">
            <v>for Common</v>
          </cell>
          <cell r="N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Principle</v>
          </cell>
          <cell r="L9" t="str">
            <v>Stock</v>
          </cell>
          <cell r="N9" t="str">
            <v>EPS</v>
          </cell>
        </row>
        <row r="11">
          <cell r="A11" t="str">
            <v>YTD December 31, 2002 Earnings</v>
          </cell>
          <cell r="D11">
            <v>2476</v>
          </cell>
          <cell r="F11">
            <v>-513</v>
          </cell>
          <cell r="H11">
            <v>-887</v>
          </cell>
          <cell r="J11">
            <v>0</v>
          </cell>
          <cell r="L11">
            <v>1076</v>
          </cell>
          <cell r="N11">
            <v>1.32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B15" t="str">
            <v>Termination obligation on GE Turbines $121, Write-off of</v>
          </cell>
          <cell r="F15">
            <v>0</v>
          </cell>
          <cell r="L15">
            <v>0</v>
          </cell>
          <cell r="N15">
            <v>0</v>
          </cell>
        </row>
        <row r="16">
          <cell r="B16" t="str">
            <v xml:space="preserve">   site development costs $31, South Bay impairment $31 </v>
          </cell>
          <cell r="F16">
            <v>0</v>
          </cell>
          <cell r="L16">
            <v>0</v>
          </cell>
          <cell r="N16">
            <v>0</v>
          </cell>
        </row>
        <row r="17">
          <cell r="B17" t="str">
            <v xml:space="preserve">    and demobilization costs $12</v>
          </cell>
          <cell r="D17">
            <v>195</v>
          </cell>
          <cell r="F17">
            <v>-76</v>
          </cell>
          <cell r="L17">
            <v>119</v>
          </cell>
          <cell r="N17">
            <v>0.15</v>
          </cell>
        </row>
        <row r="18">
          <cell r="B18" t="str">
            <v>Severance costs</v>
          </cell>
          <cell r="D18">
            <v>12</v>
          </cell>
          <cell r="F18">
            <v>-5</v>
          </cell>
          <cell r="L18">
            <v>7</v>
          </cell>
          <cell r="N18">
            <v>0.01</v>
          </cell>
        </row>
        <row r="19">
          <cell r="A19" t="str">
            <v>DEI</v>
          </cell>
        </row>
        <row r="20">
          <cell r="B20" t="str">
            <v>Impairment of turbines &amp; other project write-off costs</v>
          </cell>
          <cell r="D20">
            <v>91</v>
          </cell>
          <cell r="F20">
            <v>-35</v>
          </cell>
          <cell r="L20">
            <v>56</v>
          </cell>
          <cell r="N20">
            <v>7.0000000000000007E-2</v>
          </cell>
        </row>
        <row r="21">
          <cell r="A21" t="str">
            <v>Franchised Electric</v>
          </cell>
        </row>
        <row r="22">
          <cell r="B22" t="str">
            <v>Severance accrual</v>
          </cell>
          <cell r="D22">
            <v>21</v>
          </cell>
          <cell r="F22">
            <v>-8</v>
          </cell>
          <cell r="L22">
            <v>13</v>
          </cell>
          <cell r="N22">
            <v>0.02</v>
          </cell>
        </row>
        <row r="24">
          <cell r="A24" t="str">
            <v>Ongoing earnings</v>
          </cell>
          <cell r="D24">
            <v>2795</v>
          </cell>
          <cell r="F24">
            <v>-637</v>
          </cell>
          <cell r="H24">
            <v>-887</v>
          </cell>
          <cell r="J24">
            <v>0</v>
          </cell>
          <cell r="L24">
            <v>1271</v>
          </cell>
          <cell r="N24">
            <v>1.57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-42</v>
          </cell>
          <cell r="F27">
            <v>16</v>
          </cell>
          <cell r="L27">
            <v>-26</v>
          </cell>
          <cell r="N27">
            <v>-0.03</v>
          </cell>
        </row>
        <row r="29">
          <cell r="A29" t="str">
            <v>Normalized Earnings</v>
          </cell>
          <cell r="D29">
            <v>2753</v>
          </cell>
          <cell r="F29">
            <v>-621</v>
          </cell>
          <cell r="H29">
            <v>-887</v>
          </cell>
          <cell r="J29">
            <v>0</v>
          </cell>
          <cell r="L29">
            <v>1245</v>
          </cell>
          <cell r="N29">
            <v>1.54</v>
          </cell>
        </row>
        <row r="36">
          <cell r="A36" t="str">
            <v>YTD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-96</v>
          </cell>
          <cell r="L36">
            <v>-96</v>
          </cell>
          <cell r="N36" t="e">
            <v>#DIV/0!</v>
          </cell>
        </row>
        <row r="38">
          <cell r="A38" t="str">
            <v>Non-core EBIT items</v>
          </cell>
        </row>
        <row r="40">
          <cell r="A40" t="str">
            <v>Corporate and Other</v>
          </cell>
        </row>
        <row r="41">
          <cell r="B41" t="str">
            <v>Cumulative effect of change in accounting principles</v>
          </cell>
          <cell r="J41">
            <v>96</v>
          </cell>
          <cell r="L41">
            <v>96</v>
          </cell>
          <cell r="N41" t="e">
            <v>#DIV/0!</v>
          </cell>
        </row>
        <row r="43">
          <cell r="D43">
            <v>0</v>
          </cell>
          <cell r="F43">
            <v>0</v>
          </cell>
          <cell r="L43">
            <v>0</v>
          </cell>
          <cell r="N43" t="e">
            <v>#DIV/0!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08ANAL"/>
    </sheetNames>
    <definedNames>
      <definedName name="Goto_Rates"/>
    </defined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 - Bal"/>
      <sheetName val="Summ - Exp"/>
      <sheetName val="Curr Mth"/>
      <sheetName val="Intangible (2)"/>
      <sheetName val="Check"/>
      <sheetName val="Int. - 13 Month"/>
      <sheetName val="DOWN DEPR. BAL"/>
      <sheetName val="Down Aint Bal."/>
      <sheetName val="Date"/>
      <sheetName val="Date Macro"/>
      <sheetName val="UPLOAD MACRO"/>
      <sheetName val="DOWNLOAD MACRO"/>
      <sheetName val="Print Macro"/>
      <sheetName val="Module1"/>
    </sheetNames>
    <sheetDataSet>
      <sheetData sheetId="0"/>
      <sheetData sheetId="1"/>
      <sheetData sheetId="2"/>
      <sheetData sheetId="3"/>
      <sheetData sheetId="4">
        <row r="11">
          <cell r="G11">
            <v>2379387</v>
          </cell>
        </row>
        <row r="12">
          <cell r="G12">
            <v>7359825</v>
          </cell>
        </row>
        <row r="13">
          <cell r="G13">
            <v>1302645</v>
          </cell>
        </row>
        <row r="14">
          <cell r="G14">
            <v>0</v>
          </cell>
        </row>
        <row r="15">
          <cell r="G15">
            <v>7712392</v>
          </cell>
        </row>
        <row r="16">
          <cell r="G16">
            <v>339838</v>
          </cell>
        </row>
        <row r="17">
          <cell r="G17">
            <v>0</v>
          </cell>
        </row>
        <row r="18">
          <cell r="G18">
            <v>687653</v>
          </cell>
        </row>
        <row r="19">
          <cell r="G19">
            <v>0</v>
          </cell>
        </row>
        <row r="20">
          <cell r="G20">
            <v>24160264</v>
          </cell>
        </row>
        <row r="21">
          <cell r="G21">
            <v>0</v>
          </cell>
        </row>
        <row r="22">
          <cell r="G22">
            <v>781032</v>
          </cell>
        </row>
        <row r="23">
          <cell r="G23">
            <v>0</v>
          </cell>
        </row>
        <row r="24">
          <cell r="G24">
            <v>2777832</v>
          </cell>
        </row>
        <row r="25">
          <cell r="G25">
            <v>24204028</v>
          </cell>
        </row>
        <row r="26">
          <cell r="G26">
            <v>16415836</v>
          </cell>
        </row>
        <row r="27">
          <cell r="G27">
            <v>20126797</v>
          </cell>
        </row>
        <row r="28">
          <cell r="G28">
            <v>0</v>
          </cell>
        </row>
        <row r="29">
          <cell r="G29">
            <v>2660294</v>
          </cell>
        </row>
        <row r="30">
          <cell r="G30">
            <v>2004</v>
          </cell>
        </row>
        <row r="31">
          <cell r="G31">
            <v>208996</v>
          </cell>
        </row>
        <row r="32">
          <cell r="G32">
            <v>668</v>
          </cell>
        </row>
        <row r="34">
          <cell r="G34">
            <v>956136</v>
          </cell>
        </row>
        <row r="35">
          <cell r="G35">
            <v>2678789</v>
          </cell>
        </row>
        <row r="36">
          <cell r="G36">
            <v>8423</v>
          </cell>
        </row>
        <row r="37">
          <cell r="G37">
            <v>6483596</v>
          </cell>
        </row>
        <row r="39">
          <cell r="G39" t="str">
            <v xml:space="preserve"> </v>
          </cell>
        </row>
        <row r="40">
          <cell r="G40">
            <v>121246435</v>
          </cell>
        </row>
        <row r="42">
          <cell r="G42">
            <v>121246435</v>
          </cell>
        </row>
        <row r="43">
          <cell r="G4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_Statement"/>
      <sheetName val="Cash_Flow"/>
      <sheetName val="ROCE"/>
      <sheetName val="SVA-Real Estate"/>
      <sheetName val="SVA-Land Management"/>
      <sheetName val="lock &amp; send"/>
      <sheetName val="retrieve"/>
      <sheetName val="Balance_Sheet"/>
      <sheetName val="Elim_Entries"/>
      <sheetName val="Databa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NA 03"/>
      <sheetName val="DENA BI Detail 03"/>
      <sheetName val="DETM 03"/>
      <sheetName val="AGT 03"/>
      <sheetName val="AGT-pipeline 03"/>
      <sheetName val="AGT RIVER XS 03"/>
      <sheetName val="AGT BI 03"/>
      <sheetName val="TETCO Above 03"/>
      <sheetName val="TETCO-pipeline 03"/>
      <sheetName val="TETCO-river crossings 03"/>
      <sheetName val="TETCO Offshore FAC 03"/>
      <sheetName val="TETCO Offshore Pipes 03"/>
      <sheetName val="TETCO BI 03"/>
      <sheetName val="TETCO Product Storage 03"/>
      <sheetName val="TETCO Well Storage 03"/>
      <sheetName val="Market Hub FAC 03"/>
      <sheetName val="Market Hub BI 03"/>
      <sheetName val="ETGP Property 03"/>
      <sheetName val="ETGP-pipeline 03"/>
      <sheetName val="ETGP BI 03"/>
      <sheetName val="TEPPCO DS 03"/>
      <sheetName val="TEPPCO DS pipeline 03"/>
      <sheetName val="TEPPCO DS well storage 03"/>
      <sheetName val="TEPPCO DS caverns 03"/>
      <sheetName val="TEPPCO DS Convent Storage 03"/>
      <sheetName val="TEPPCO DS river crossings 03"/>
      <sheetName val="TEPPCO DS Contents 03"/>
      <sheetName val="TEPPCO DS BI 03"/>
      <sheetName val="TEPPCO MS Plant 03"/>
      <sheetName val="TEPPCO MS Pipe 03"/>
      <sheetName val="TEPPCO MS BI 03"/>
      <sheetName val="TEPPCO US Tanks 03"/>
      <sheetName val="TEPPCO US Pipes 03"/>
      <sheetName val="TEPPCO US Inventory 03"/>
      <sheetName val="TEPPCO US BI 03"/>
      <sheetName val="M&amp;NE-US 03"/>
      <sheetName val="M&amp;NE Joint 03"/>
      <sheetName val="M&amp;NE Comb BI 03"/>
      <sheetName val="M&amp;NE-Canada 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instructions"/>
      <sheetName val="schedules"/>
      <sheetName val="monthly import"/>
      <sheetName val="recon to dp fin rptg and anal"/>
      <sheetName val="Lease 2004"/>
      <sheetName val="Intangible AvA"/>
      <sheetName val="Dep by Month"/>
      <sheetName val="Module1"/>
      <sheetName val="Print Macros"/>
    </sheetNames>
    <sheetDataSet>
      <sheetData sheetId="0" refreshError="1"/>
      <sheetData sheetId="1" refreshError="1"/>
      <sheetData sheetId="2">
        <row r="9">
          <cell r="A9" t="str">
            <v>DEPRECIATION AND AMORTIZATION</v>
          </cell>
        </row>
        <row r="10">
          <cell r="A10" t="str">
            <v>ACTUAL VS. BUDGET</v>
          </cell>
        </row>
        <row r="11">
          <cell r="A11" t="str">
            <v xml:space="preserve"> </v>
          </cell>
          <cell r="D11" t="str">
            <v>September</v>
          </cell>
          <cell r="E11">
            <v>2004</v>
          </cell>
        </row>
        <row r="12">
          <cell r="A12" t="str">
            <v xml:space="preserve"> </v>
          </cell>
        </row>
        <row r="13">
          <cell r="C13" t="str">
            <v>MONTH</v>
          </cell>
          <cell r="F13" t="str">
            <v xml:space="preserve"> </v>
          </cell>
          <cell r="G13" t="str">
            <v>Y-T-D</v>
          </cell>
        </row>
        <row r="14">
          <cell r="E14" t="str">
            <v>F/(U)</v>
          </cell>
          <cell r="I14" t="str">
            <v>F/(U)</v>
          </cell>
        </row>
        <row r="15">
          <cell r="C15" t="str">
            <v>ACTUAL</v>
          </cell>
          <cell r="D15" t="str">
            <v>BUDGET</v>
          </cell>
          <cell r="E15" t="str">
            <v>VARIANCE</v>
          </cell>
          <cell r="G15" t="str">
            <v>ACTUAL</v>
          </cell>
          <cell r="H15" t="str">
            <v>BUDGET</v>
          </cell>
          <cell r="I15" t="str">
            <v>VARIANCE</v>
          </cell>
        </row>
        <row r="17">
          <cell r="A17" t="str">
            <v>403.10</v>
          </cell>
          <cell r="B17" t="str">
            <v>Fossil Plant</v>
          </cell>
          <cell r="C17">
            <v>6045394.0000000009</v>
          </cell>
          <cell r="D17">
            <v>6125414</v>
          </cell>
          <cell r="E17">
            <v>80019.999999999069</v>
          </cell>
          <cell r="F17" t="str">
            <v>E</v>
          </cell>
          <cell r="G17">
            <v>54408579</v>
          </cell>
          <cell r="H17">
            <v>55128726</v>
          </cell>
          <cell r="I17">
            <v>720147</v>
          </cell>
          <cell r="J17" t="str">
            <v>M</v>
          </cell>
        </row>
        <row r="18">
          <cell r="A18" t="str">
            <v>403.20</v>
          </cell>
          <cell r="B18" t="str">
            <v>Hydro Plant</v>
          </cell>
          <cell r="C18">
            <v>2604955</v>
          </cell>
          <cell r="D18">
            <v>2620124</v>
          </cell>
          <cell r="E18">
            <v>15169</v>
          </cell>
          <cell r="G18">
            <v>23444918</v>
          </cell>
          <cell r="H18">
            <v>23581116</v>
          </cell>
          <cell r="I18">
            <v>136198</v>
          </cell>
        </row>
        <row r="19">
          <cell r="A19" t="str">
            <v>403.30</v>
          </cell>
          <cell r="B19" t="str">
            <v>Transmission Plant</v>
          </cell>
          <cell r="C19">
            <v>3916455</v>
          </cell>
          <cell r="D19">
            <v>3932744</v>
          </cell>
          <cell r="E19">
            <v>16289</v>
          </cell>
          <cell r="G19">
            <v>35248126</v>
          </cell>
          <cell r="H19">
            <v>35394696</v>
          </cell>
          <cell r="I19">
            <v>146570</v>
          </cell>
        </row>
        <row r="20">
          <cell r="A20" t="str">
            <v>403.40</v>
          </cell>
          <cell r="B20" t="str">
            <v>Distribution Plant</v>
          </cell>
          <cell r="C20">
            <v>18699051.999999996</v>
          </cell>
          <cell r="D20">
            <v>18950716</v>
          </cell>
          <cell r="E20">
            <v>251664.00000000373</v>
          </cell>
          <cell r="F20" t="str">
            <v>C</v>
          </cell>
          <cell r="G20">
            <v>168291459</v>
          </cell>
          <cell r="H20">
            <v>170556444</v>
          </cell>
          <cell r="I20">
            <v>2264985</v>
          </cell>
          <cell r="J20" t="str">
            <v>K</v>
          </cell>
        </row>
        <row r="21">
          <cell r="A21" t="str">
            <v>403.50</v>
          </cell>
          <cell r="B21" t="str">
            <v>General Plant</v>
          </cell>
          <cell r="C21">
            <v>2529528</v>
          </cell>
          <cell r="D21">
            <v>2851242</v>
          </cell>
          <cell r="E21">
            <v>321714</v>
          </cell>
          <cell r="F21" t="str">
            <v>B</v>
          </cell>
          <cell r="G21">
            <v>22765750</v>
          </cell>
          <cell r="H21">
            <v>25661178</v>
          </cell>
          <cell r="I21">
            <v>2895428</v>
          </cell>
          <cell r="J21" t="str">
            <v>J</v>
          </cell>
        </row>
        <row r="22">
          <cell r="A22" t="str">
            <v>403.60</v>
          </cell>
          <cell r="B22" t="str">
            <v>Combustion Turbine Plant</v>
          </cell>
          <cell r="C22">
            <v>2482937</v>
          </cell>
          <cell r="D22">
            <v>2485900</v>
          </cell>
          <cell r="E22">
            <v>2963</v>
          </cell>
          <cell r="G22">
            <v>22346428</v>
          </cell>
          <cell r="H22">
            <v>22373100</v>
          </cell>
          <cell r="I22">
            <v>26672</v>
          </cell>
        </row>
        <row r="23">
          <cell r="A23" t="str">
            <v>403.70</v>
          </cell>
          <cell r="B23" t="str">
            <v>Nuclear Plant</v>
          </cell>
          <cell r="C23">
            <v>11078155</v>
          </cell>
          <cell r="D23">
            <v>11369106</v>
          </cell>
          <cell r="E23">
            <v>290951</v>
          </cell>
          <cell r="F23" t="str">
            <v>D</v>
          </cell>
          <cell r="G23">
            <v>100758579</v>
          </cell>
          <cell r="H23">
            <v>102321954</v>
          </cell>
          <cell r="I23">
            <v>1563375</v>
          </cell>
          <cell r="J23" t="str">
            <v>L</v>
          </cell>
        </row>
        <row r="24">
          <cell r="A24" t="str">
            <v>403.80</v>
          </cell>
          <cell r="B24" t="str">
            <v>Nuclear Decommissioning</v>
          </cell>
          <cell r="C24">
            <v>5840207</v>
          </cell>
          <cell r="D24">
            <v>5919000</v>
          </cell>
          <cell r="E24">
            <v>78793</v>
          </cell>
          <cell r="F24" t="str">
            <v>F</v>
          </cell>
          <cell r="G24">
            <v>52599760</v>
          </cell>
          <cell r="H24">
            <v>53271000</v>
          </cell>
          <cell r="I24">
            <v>671240</v>
          </cell>
          <cell r="J24" t="str">
            <v>N</v>
          </cell>
        </row>
        <row r="25">
          <cell r="A25" t="str">
            <v>404.10</v>
          </cell>
          <cell r="B25" t="str">
            <v>Ltd. Term-Elec. Plt.</v>
          </cell>
          <cell r="C25">
            <v>18606</v>
          </cell>
          <cell r="D25" t="str">
            <v>0</v>
          </cell>
          <cell r="E25">
            <v>-18606</v>
          </cell>
          <cell r="G25">
            <v>167450</v>
          </cell>
          <cell r="H25" t="str">
            <v>0</v>
          </cell>
          <cell r="I25">
            <v>-167450</v>
          </cell>
          <cell r="J25" t="str">
            <v xml:space="preserve"> </v>
          </cell>
        </row>
        <row r="26">
          <cell r="A26" t="str">
            <v>404.20/40/50</v>
          </cell>
          <cell r="B26" t="str">
            <v>Intangible Plant</v>
          </cell>
          <cell r="C26">
            <v>1604446</v>
          </cell>
          <cell r="D26">
            <v>2568406</v>
          </cell>
          <cell r="E26">
            <v>963960</v>
          </cell>
          <cell r="F26" t="str">
            <v>A</v>
          </cell>
          <cell r="G26">
            <v>15817556</v>
          </cell>
          <cell r="H26">
            <v>23115654</v>
          </cell>
          <cell r="I26">
            <v>7298098</v>
          </cell>
          <cell r="J26" t="str">
            <v>I</v>
          </cell>
        </row>
        <row r="27">
          <cell r="A27" t="str">
            <v>406.00</v>
          </cell>
          <cell r="B27" t="str">
            <v>Amor/Elec Plt Acquisition Adj.</v>
          </cell>
          <cell r="C27" t="str">
            <v>0</v>
          </cell>
          <cell r="D27" t="str">
            <v>0</v>
          </cell>
          <cell r="E27">
            <v>0</v>
          </cell>
          <cell r="G27">
            <v>0</v>
          </cell>
          <cell r="H27" t="str">
            <v>0</v>
          </cell>
          <cell r="I27">
            <v>0</v>
          </cell>
        </row>
        <row r="28">
          <cell r="A28" t="str">
            <v>407.31</v>
          </cell>
          <cell r="B28" t="str">
            <v>Clean Air Amortization</v>
          </cell>
          <cell r="C28">
            <v>23062095.07</v>
          </cell>
          <cell r="D28">
            <v>23062096</v>
          </cell>
          <cell r="E28">
            <v>0.92999999970197678</v>
          </cell>
          <cell r="G28">
            <v>102193522.03</v>
          </cell>
          <cell r="H28">
            <v>102193530</v>
          </cell>
          <cell r="I28">
            <v>7.9699999988079071</v>
          </cell>
        </row>
        <row r="29">
          <cell r="A29" t="str">
            <v>411.60</v>
          </cell>
          <cell r="B29" t="str">
            <v>Gain from Disp. of Plt.</v>
          </cell>
          <cell r="C29" t="str">
            <v>0</v>
          </cell>
          <cell r="D29" t="str">
            <v>0</v>
          </cell>
          <cell r="E29">
            <v>0</v>
          </cell>
          <cell r="G29">
            <v>-53754</v>
          </cell>
          <cell r="H29" t="str">
            <v>0</v>
          </cell>
          <cell r="I29">
            <v>53754</v>
          </cell>
          <cell r="J29" t="str">
            <v xml:space="preserve"> </v>
          </cell>
        </row>
        <row r="30">
          <cell r="A30" t="str">
            <v>411.70</v>
          </cell>
          <cell r="B30" t="str">
            <v>Losses from Disp. of Plt.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411.80</v>
          </cell>
          <cell r="B31" t="str">
            <v>Gain from Disp. Of Allowances</v>
          </cell>
          <cell r="C31" t="str">
            <v>0</v>
          </cell>
          <cell r="D31">
            <v>-1416666</v>
          </cell>
          <cell r="E31">
            <v>-1416666</v>
          </cell>
          <cell r="F31" t="str">
            <v>G</v>
          </cell>
          <cell r="G31">
            <v>-9167705</v>
          </cell>
          <cell r="H31">
            <v>-12749994</v>
          </cell>
          <cell r="I31">
            <v>-3582289</v>
          </cell>
          <cell r="J31" t="str">
            <v>O</v>
          </cell>
        </row>
        <row r="33">
          <cell r="A33" t="str">
            <v>TOTAL</v>
          </cell>
          <cell r="C33">
            <v>77881830.069999993</v>
          </cell>
          <cell r="D33">
            <v>78468082</v>
          </cell>
          <cell r="E33">
            <v>586251.9300000025</v>
          </cell>
          <cell r="G33">
            <v>588820668.02999997</v>
          </cell>
          <cell r="H33">
            <v>600847404</v>
          </cell>
          <cell r="I33">
            <v>12026735.969999999</v>
          </cell>
        </row>
        <row r="34">
          <cell r="B34" t="str">
            <v xml:space="preserve"> </v>
          </cell>
          <cell r="I34" t="str">
            <v>To Discussion Sheet</v>
          </cell>
        </row>
        <row r="36">
          <cell r="A36" t="str">
            <v xml:space="preserve">(A) </v>
          </cell>
          <cell r="B36" t="str">
            <v>Variance is due to timing - budget spreads amortization over 12 months versus actual in service month and after the budget was established,</v>
          </cell>
        </row>
        <row r="37">
          <cell r="B37" t="str">
            <v xml:space="preserve">     the calculation for Intangible Plant basis was adjusted. </v>
          </cell>
        </row>
        <row r="38">
          <cell r="A38" t="str">
            <v xml:space="preserve">(B) </v>
          </cell>
          <cell r="B38" t="str">
            <v>Variance is primarily due to budgeted estimated beginning balances versus actual beginning depreciable balances</v>
          </cell>
        </row>
        <row r="39">
          <cell r="A39" t="str">
            <v xml:space="preserve">(C) </v>
          </cell>
          <cell r="B39" t="str">
            <v>Variance is primarily due to budgeted estimated beginning balances versus actual beginning depreciable balances</v>
          </cell>
        </row>
        <row r="40">
          <cell r="A40" t="str">
            <v>(D)</v>
          </cell>
          <cell r="B40" t="str">
            <v>Variance is primarily due to budgeted estimated beginning balances versus actual beginning depreciable balances</v>
          </cell>
        </row>
        <row r="41">
          <cell r="A41" t="str">
            <v xml:space="preserve">(E) </v>
          </cell>
          <cell r="B41" t="str">
            <v>Variance is primarily due to budgeted estimated beginning balances versus actual beginning depreciable balances</v>
          </cell>
        </row>
        <row r="42">
          <cell r="A42" t="str">
            <v>(F)</v>
          </cell>
          <cell r="B42" t="str">
            <v>Variance is primarily due to budgeted estimated beginning balances versus actual beginning depreciable balances</v>
          </cell>
        </row>
        <row r="43">
          <cell r="A43" t="str">
            <v>(G)</v>
          </cell>
          <cell r="B43" t="str">
            <v>Variance is due to sales of emissions allowances less than budgeted.</v>
          </cell>
        </row>
        <row r="44">
          <cell r="A44" t="str">
            <v>(H)</v>
          </cell>
          <cell r="B44" t="str">
            <v>No H above.</v>
          </cell>
        </row>
        <row r="45">
          <cell r="A45" t="str">
            <v>(I)</v>
          </cell>
          <cell r="B45" t="str">
            <v>Variance is due to timing - budget spreads amortization over 12 months versus actual in service month and after the budget was established,</v>
          </cell>
        </row>
        <row r="46">
          <cell r="B46" t="str">
            <v xml:space="preserve">     the calculation for Intangible Plant basis was adjusted. </v>
          </cell>
        </row>
        <row r="47">
          <cell r="A47" t="str">
            <v>(J)</v>
          </cell>
          <cell r="B47" t="str">
            <v>Variance is primarily due to budgeted estimated beginning balances versus actual beginning depreciable balances</v>
          </cell>
        </row>
        <row r="48">
          <cell r="A48" t="str">
            <v>(K)</v>
          </cell>
          <cell r="B48" t="str">
            <v>Variance is primarily due to budgeted estimated beginning balances versus actual beginning depreciable balances</v>
          </cell>
        </row>
        <row r="49">
          <cell r="A49" t="str">
            <v>(L)</v>
          </cell>
          <cell r="B49" t="str">
            <v>Variance is primarily due to budgeted estimated beginning balances versus actual beginning depreciable balances</v>
          </cell>
        </row>
        <row r="50">
          <cell r="A50" t="str">
            <v>(M)</v>
          </cell>
          <cell r="B50" t="str">
            <v>Variance is primarily due to budgeted estimated beginning balances versus actual beginning depreciable balances</v>
          </cell>
        </row>
        <row r="51">
          <cell r="A51" t="str">
            <v>(N)</v>
          </cell>
          <cell r="B51" t="str">
            <v>Variance is primarily due to budgeted estimated beginning balances versus actual beginning depreciable balances</v>
          </cell>
        </row>
        <row r="52">
          <cell r="A52" t="str">
            <v>(O)</v>
          </cell>
          <cell r="B52" t="str">
            <v>Variance is due to sales of emissions allowances less than budgeted.</v>
          </cell>
        </row>
        <row r="58">
          <cell r="A58" t="str">
            <v>ACTUAL VS. ACTUAL</v>
          </cell>
        </row>
        <row r="59">
          <cell r="A59" t="str">
            <v xml:space="preserve"> </v>
          </cell>
          <cell r="B59" t="str">
            <v xml:space="preserve"> </v>
          </cell>
          <cell r="D59" t="str">
            <v>September</v>
          </cell>
          <cell r="E59">
            <v>2004</v>
          </cell>
        </row>
        <row r="60">
          <cell r="A60" t="str">
            <v xml:space="preserve"> </v>
          </cell>
        </row>
        <row r="61">
          <cell r="C61" t="str">
            <v>MONTH</v>
          </cell>
          <cell r="F61" t="str">
            <v xml:space="preserve"> </v>
          </cell>
          <cell r="G61" t="str">
            <v>Y-T-D</v>
          </cell>
        </row>
        <row r="62">
          <cell r="C62" t="str">
            <v>September</v>
          </cell>
          <cell r="D62" t="str">
            <v>September</v>
          </cell>
          <cell r="E62" t="str">
            <v>F/(U)</v>
          </cell>
          <cell r="G62" t="str">
            <v>September</v>
          </cell>
          <cell r="H62" t="str">
            <v>September</v>
          </cell>
          <cell r="I62" t="str">
            <v>F/(U)</v>
          </cell>
        </row>
        <row r="63">
          <cell r="C63">
            <v>2004</v>
          </cell>
          <cell r="D63">
            <v>2003</v>
          </cell>
          <cell r="E63" t="str">
            <v>VARIANCE</v>
          </cell>
          <cell r="G63">
            <v>2004</v>
          </cell>
          <cell r="H63">
            <v>2003</v>
          </cell>
          <cell r="I63" t="str">
            <v>VARIANCE</v>
          </cell>
        </row>
        <row r="65">
          <cell r="A65" t="str">
            <v>403.10</v>
          </cell>
          <cell r="B65" t="str">
            <v>Fossil Plant</v>
          </cell>
          <cell r="C65">
            <v>6045394.0000000009</v>
          </cell>
          <cell r="D65">
            <v>4975931</v>
          </cell>
          <cell r="E65">
            <v>-1069463.0000000009</v>
          </cell>
          <cell r="F65" t="str">
            <v>A</v>
          </cell>
          <cell r="G65">
            <v>54408579</v>
          </cell>
          <cell r="H65">
            <v>44783370.000000007</v>
          </cell>
          <cell r="I65">
            <v>-9625208.9999999925</v>
          </cell>
          <cell r="J65" t="str">
            <v>K</v>
          </cell>
        </row>
        <row r="66">
          <cell r="A66" t="str">
            <v>403.20</v>
          </cell>
          <cell r="B66" t="str">
            <v>Hydro Plant</v>
          </cell>
          <cell r="C66">
            <v>2604955</v>
          </cell>
          <cell r="D66">
            <v>2580227</v>
          </cell>
          <cell r="E66">
            <v>-24728</v>
          </cell>
          <cell r="G66">
            <v>23444918</v>
          </cell>
          <cell r="H66">
            <v>23222017</v>
          </cell>
          <cell r="I66">
            <v>-222901</v>
          </cell>
        </row>
        <row r="67">
          <cell r="A67" t="str">
            <v>403.30</v>
          </cell>
          <cell r="B67" t="str">
            <v>Transmission Plant</v>
          </cell>
          <cell r="C67">
            <v>3916455</v>
          </cell>
          <cell r="D67">
            <v>3792901</v>
          </cell>
          <cell r="E67">
            <v>-123554</v>
          </cell>
          <cell r="G67">
            <v>35248126</v>
          </cell>
          <cell r="H67">
            <v>34136105</v>
          </cell>
          <cell r="I67">
            <v>-1112021</v>
          </cell>
          <cell r="J67" t="str">
            <v>O</v>
          </cell>
        </row>
        <row r="68">
          <cell r="A68" t="str">
            <v>403.40</v>
          </cell>
          <cell r="B68" t="str">
            <v>Distribution Plant</v>
          </cell>
          <cell r="C68">
            <v>18699051.999999996</v>
          </cell>
          <cell r="D68">
            <v>18153141</v>
          </cell>
          <cell r="E68">
            <v>-545910.99999999627</v>
          </cell>
          <cell r="F68" t="str">
            <v>B</v>
          </cell>
          <cell r="G68">
            <v>168291459</v>
          </cell>
          <cell r="H68">
            <v>163382084</v>
          </cell>
          <cell r="I68">
            <v>-4909375</v>
          </cell>
          <cell r="J68" t="str">
            <v>L</v>
          </cell>
        </row>
        <row r="69">
          <cell r="A69" t="str">
            <v>403.50</v>
          </cell>
          <cell r="B69" t="str">
            <v>General Plant</v>
          </cell>
          <cell r="C69">
            <v>2529528</v>
          </cell>
          <cell r="D69">
            <v>2630727</v>
          </cell>
          <cell r="E69">
            <v>101199</v>
          </cell>
          <cell r="F69" t="str">
            <v>F</v>
          </cell>
          <cell r="G69">
            <v>22765750</v>
          </cell>
          <cell r="H69">
            <v>23676551</v>
          </cell>
          <cell r="I69">
            <v>910801</v>
          </cell>
          <cell r="J69" t="str">
            <v>I</v>
          </cell>
        </row>
        <row r="70">
          <cell r="A70" t="str">
            <v>403.60</v>
          </cell>
          <cell r="B70" t="str">
            <v>Combustion Turbine Plant</v>
          </cell>
          <cell r="C70">
            <v>2482937</v>
          </cell>
          <cell r="D70">
            <v>2579089</v>
          </cell>
          <cell r="E70">
            <v>96152</v>
          </cell>
          <cell r="G70">
            <v>22346428</v>
          </cell>
          <cell r="H70">
            <v>23211793</v>
          </cell>
          <cell r="I70">
            <v>865365</v>
          </cell>
          <cell r="J70" t="str">
            <v>J</v>
          </cell>
        </row>
        <row r="71">
          <cell r="A71" t="str">
            <v>403.70</v>
          </cell>
          <cell r="B71" t="str">
            <v>Nuclear Plant</v>
          </cell>
          <cell r="C71">
            <v>11078155</v>
          </cell>
          <cell r="D71">
            <v>10803484</v>
          </cell>
          <cell r="E71">
            <v>-274671</v>
          </cell>
          <cell r="F71" t="str">
            <v>C</v>
          </cell>
          <cell r="G71">
            <v>100758579</v>
          </cell>
          <cell r="H71">
            <v>97231325</v>
          </cell>
          <cell r="I71">
            <v>-3527254</v>
          </cell>
          <cell r="J71" t="str">
            <v>M</v>
          </cell>
        </row>
        <row r="72">
          <cell r="A72" t="str">
            <v>403.80</v>
          </cell>
          <cell r="B72" t="str">
            <v>Nuclear Decommissioning</v>
          </cell>
          <cell r="C72">
            <v>5840207</v>
          </cell>
          <cell r="D72">
            <v>5628425</v>
          </cell>
          <cell r="E72">
            <v>-211782</v>
          </cell>
          <cell r="F72" t="str">
            <v>D</v>
          </cell>
          <cell r="G72">
            <v>52599760</v>
          </cell>
          <cell r="H72">
            <v>50655835</v>
          </cell>
          <cell r="I72">
            <v>-1943925</v>
          </cell>
          <cell r="J72" t="str">
            <v>N</v>
          </cell>
        </row>
        <row r="73">
          <cell r="A73" t="str">
            <v>404.10</v>
          </cell>
          <cell r="B73" t="str">
            <v>Ltd. Term-Elec. Plat.</v>
          </cell>
          <cell r="C73">
            <v>18606</v>
          </cell>
          <cell r="D73">
            <v>18606</v>
          </cell>
          <cell r="E73">
            <v>0</v>
          </cell>
          <cell r="G73">
            <v>167450</v>
          </cell>
          <cell r="H73">
            <v>167450</v>
          </cell>
          <cell r="I73">
            <v>0</v>
          </cell>
        </row>
        <row r="74">
          <cell r="A74" t="str">
            <v>404.20/40/50</v>
          </cell>
          <cell r="B74" t="str">
            <v>Intangible Plant</v>
          </cell>
          <cell r="C74">
            <v>1604446</v>
          </cell>
          <cell r="D74">
            <v>2558382</v>
          </cell>
          <cell r="E74">
            <v>953936</v>
          </cell>
          <cell r="F74" t="str">
            <v>E</v>
          </cell>
          <cell r="G74">
            <v>15817556</v>
          </cell>
          <cell r="H74">
            <v>22942997</v>
          </cell>
          <cell r="I74">
            <v>7125441</v>
          </cell>
          <cell r="J74" t="str">
            <v>R</v>
          </cell>
        </row>
        <row r="75">
          <cell r="A75" t="str">
            <v>406.00</v>
          </cell>
          <cell r="B75" t="str">
            <v>Amor/Elec Plt Acquisition Adj.</v>
          </cell>
          <cell r="C75" t="str">
            <v>0</v>
          </cell>
          <cell r="D75">
            <v>917.06</v>
          </cell>
          <cell r="E75">
            <v>917.06</v>
          </cell>
          <cell r="G75">
            <v>0</v>
          </cell>
          <cell r="H75">
            <v>8012.83</v>
          </cell>
          <cell r="I75">
            <v>8012.83</v>
          </cell>
        </row>
        <row r="76">
          <cell r="A76" t="str">
            <v>407.31</v>
          </cell>
          <cell r="B76" t="str">
            <v>Clean Air Amortization</v>
          </cell>
          <cell r="C76">
            <v>23062095.07</v>
          </cell>
          <cell r="D76">
            <v>40817778</v>
          </cell>
          <cell r="E76">
            <v>17755682.93</v>
          </cell>
          <cell r="F76" t="str">
            <v>G</v>
          </cell>
          <cell r="G76">
            <v>102193522.03</v>
          </cell>
          <cell r="H76">
            <v>87360002</v>
          </cell>
          <cell r="I76">
            <v>-14833520.030000001</v>
          </cell>
          <cell r="J76" t="str">
            <v>P</v>
          </cell>
        </row>
        <row r="77">
          <cell r="A77" t="str">
            <v>411.60</v>
          </cell>
          <cell r="B77" t="str">
            <v>Gain from Disp. of Plt.</v>
          </cell>
          <cell r="C77" t="str">
            <v>0</v>
          </cell>
          <cell r="D77" t="str">
            <v>0</v>
          </cell>
          <cell r="E77">
            <v>0</v>
          </cell>
          <cell r="G77">
            <v>-53754</v>
          </cell>
          <cell r="H77">
            <v>-19362</v>
          </cell>
          <cell r="I77">
            <v>34392</v>
          </cell>
        </row>
        <row r="78">
          <cell r="A78" t="str">
            <v>411.70</v>
          </cell>
          <cell r="B78" t="str">
            <v>Losses from Disp. of Plt.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411.80</v>
          </cell>
          <cell r="B79" t="str">
            <v>Gain from Disp. Of Allowances</v>
          </cell>
          <cell r="C79" t="str">
            <v>0</v>
          </cell>
          <cell r="D79">
            <v>-3967125</v>
          </cell>
          <cell r="E79">
            <v>-3967125</v>
          </cell>
          <cell r="F79" t="str">
            <v>H</v>
          </cell>
          <cell r="G79">
            <v>-9167705</v>
          </cell>
          <cell r="H79">
            <v>-4521625</v>
          </cell>
          <cell r="I79">
            <v>4646080</v>
          </cell>
          <cell r="J79" t="str">
            <v>Q</v>
          </cell>
        </row>
        <row r="81">
          <cell r="A81" t="str">
            <v>TOTAL</v>
          </cell>
          <cell r="C81">
            <v>77881830.069999993</v>
          </cell>
          <cell r="D81">
            <v>90572483.060000002</v>
          </cell>
          <cell r="E81">
            <v>12690652.990000002</v>
          </cell>
          <cell r="G81">
            <v>588820668.02999997</v>
          </cell>
          <cell r="H81">
            <v>566236554.82999992</v>
          </cell>
          <cell r="I81">
            <v>-22584113.199999996</v>
          </cell>
        </row>
        <row r="82">
          <cell r="I82" t="str">
            <v>To Discussion Sheet</v>
          </cell>
        </row>
        <row r="84">
          <cell r="A84" t="str">
            <v>(A)</v>
          </cell>
          <cell r="B84" t="str">
            <v>Variance is due to normal growth; $1,069k (U).</v>
          </cell>
        </row>
        <row r="85">
          <cell r="A85" t="str">
            <v>(B)</v>
          </cell>
          <cell r="B85" t="str">
            <v>Variance is due to normal growth; $546k (U).</v>
          </cell>
        </row>
        <row r="86">
          <cell r="A86" t="str">
            <v xml:space="preserve">(C)  </v>
          </cell>
          <cell r="B86" t="str">
            <v>Variance is due to normal growth of $407K (U) and $132K (F) for Domecoat Reversal of Depreciation.</v>
          </cell>
        </row>
        <row r="87">
          <cell r="A87" t="str">
            <v>(D)</v>
          </cell>
          <cell r="B87" t="str">
            <v>Variance is due to normal growth; $212k (U)</v>
          </cell>
        </row>
        <row r="88">
          <cell r="A88" t="str">
            <v>(E)</v>
          </cell>
          <cell r="B88" t="str">
            <v>Variance is due to normal growth 152k (U) and multiple projects becoming fully amortized/other totaling $1,106k (F)</v>
          </cell>
        </row>
        <row r="89">
          <cell r="A89" t="str">
            <v>(F)</v>
          </cell>
          <cell r="B89" t="str">
            <v>Variance is due to normal growth; $105K (F).</v>
          </cell>
        </row>
        <row r="90">
          <cell r="A90" t="str">
            <v>(G)</v>
          </cell>
          <cell r="B90" t="str">
            <v>Variance is due to difference in accrual for Smokestack Reserve of $17,756K (F).</v>
          </cell>
        </row>
        <row r="91">
          <cell r="A91" t="str">
            <v>(H)</v>
          </cell>
          <cell r="B91" t="str">
            <v>Variance is due to sale of NOX allowances totaling $3,967K (U) in 2003.</v>
          </cell>
        </row>
        <row r="92">
          <cell r="A92" t="str">
            <v>(I)</v>
          </cell>
          <cell r="B92" t="str">
            <v>Variance is due to normal growth; $945k (F).</v>
          </cell>
        </row>
        <row r="93">
          <cell r="A93" t="str">
            <v>(J)</v>
          </cell>
          <cell r="B93" t="str">
            <v>Variance is due to normal growth; $865k (F).</v>
          </cell>
        </row>
        <row r="94">
          <cell r="A94" t="str">
            <v>(K)</v>
          </cell>
          <cell r="B94" t="str">
            <v>Variance is due to normal growth; $9,625k (U).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RF_Copy"/>
      <sheetName val="build_trans"/>
      <sheetName val="build"/>
      <sheetName val="Selections"/>
      <sheetName val="Non_Cash_Transaction"/>
      <sheetName val="Transfer_Report"/>
      <sheetName val="Acquisition"/>
      <sheetName val="Disposition"/>
      <sheetName val="Assets Held for Sale (AHFS) -C"/>
      <sheetName val="Assets Held for Sale (AHFS) -NC"/>
      <sheetName val="Deferred Debt Expense (DDE)"/>
      <sheetName val="Deferred Income Taxes (DIT)"/>
      <sheetName val="Goodwill (GW)"/>
      <sheetName val="Investments in Real Estate (IR)"/>
      <sheetName val="Investment Tax Credit (ITC)"/>
      <sheetName val="Investment in Affiliates (IA)"/>
      <sheetName val="Liabilities - AHFS Current"/>
      <sheetName val="Liabilities - AHFS Noncurrent"/>
      <sheetName val="Long-term Debt (LTD)"/>
      <sheetName val="Minority Interest (MI)"/>
      <sheetName val="Nuclear Decommissioning TF"/>
      <sheetName val="Notes Payable - CP"/>
      <sheetName val="Notes Receivable (NR)"/>
      <sheetName val="Other Noncurrent Assets (ONCA)"/>
      <sheetName val="Net PP&amp;E"/>
      <sheetName val="Short Term Investments (STI)"/>
      <sheetName val="Stockholder's Equity (SE)"/>
      <sheetName val="BU Stockholder's Equity (BU SE)"/>
    </sheetNames>
    <sheetDataSet>
      <sheetData sheetId="0" refreshError="1"/>
      <sheetData sheetId="1" refreshError="1"/>
      <sheetData sheetId="2"/>
      <sheetData sheetId="3"/>
      <sheetData sheetId="4" refreshError="1">
        <row r="2">
          <cell r="B2" t="str">
            <v>FRANCHISED_ELEC_CASH</v>
          </cell>
          <cell r="I2" t="str">
            <v>Long-term Debt (LTD)</v>
          </cell>
          <cell r="J2" t="str">
            <v>Jun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stmt"/>
      <sheetName val="99 worksheet"/>
      <sheetName val="Property Detail"/>
      <sheetName val="Property Roll Summary"/>
      <sheetName val="Property Rolls"/>
      <sheetName val="Other Rolls"/>
      <sheetName val="residential detail"/>
      <sheetName val="98 cf worksheet"/>
      <sheetName val="IS1"/>
      <sheetName val="BS"/>
      <sheetName val="change in BS"/>
    </sheetNames>
    <sheetDataSet>
      <sheetData sheetId="0"/>
      <sheetData sheetId="1"/>
      <sheetData sheetId="2"/>
      <sheetData sheetId="3"/>
      <sheetData sheetId="4" refreshError="1">
        <row r="6">
          <cell r="A6" t="str">
            <v>Land</v>
          </cell>
        </row>
        <row r="7">
          <cell r="A7" t="str">
            <v>Beginning Balance</v>
          </cell>
          <cell r="C7">
            <v>211421500.74000001</v>
          </cell>
        </row>
        <row r="8">
          <cell r="A8" t="str">
            <v>Ending Balance</v>
          </cell>
          <cell r="C8">
            <v>319643429.12</v>
          </cell>
        </row>
        <row r="10">
          <cell r="A10" t="str">
            <v>Increase (Decrease)</v>
          </cell>
          <cell r="C10">
            <v>108221928.38</v>
          </cell>
        </row>
        <row r="12">
          <cell r="A12" t="str">
            <v>Purchases (plug)</v>
          </cell>
          <cell r="C12">
            <v>92000000</v>
          </cell>
        </row>
        <row r="13">
          <cell r="A13" t="str">
            <v>GT&amp;W non-cash addition</v>
          </cell>
          <cell r="C13">
            <v>25295182</v>
          </cell>
        </row>
        <row r="14">
          <cell r="A14" t="str">
            <v>Non cash transfer from Duke</v>
          </cell>
          <cell r="C14">
            <v>1033498</v>
          </cell>
        </row>
        <row r="15">
          <cell r="A15" t="str">
            <v>Disposals</v>
          </cell>
          <cell r="E15" t="str">
            <v>Gain on disposal</v>
          </cell>
        </row>
        <row r="16">
          <cell r="A16" t="str">
            <v xml:space="preserve">   Cost of Land Sold/Exchanged</v>
          </cell>
          <cell r="C16">
            <v>-2043275</v>
          </cell>
          <cell r="E16">
            <v>86081899</v>
          </cell>
        </row>
        <row r="17">
          <cell r="A17" t="str">
            <v xml:space="preserve">   Commercial Land (list by property/transaction)</v>
          </cell>
        </row>
        <row r="18">
          <cell r="A18" t="str">
            <v xml:space="preserve">      Three Corporate</v>
          </cell>
          <cell r="C18">
            <v>-1958896</v>
          </cell>
          <cell r="D18" t="str">
            <v>(1)</v>
          </cell>
          <cell r="E18">
            <v>3500000</v>
          </cell>
          <cell r="F18" t="str">
            <v>(2)</v>
          </cell>
        </row>
        <row r="19">
          <cell r="A19" t="str">
            <v xml:space="preserve">      One Resource</v>
          </cell>
          <cell r="C19">
            <v>-693000</v>
          </cell>
          <cell r="D19" t="str">
            <v>(1)</v>
          </cell>
          <cell r="E19">
            <v>2541624</v>
          </cell>
          <cell r="F19" t="str">
            <v>(2)</v>
          </cell>
        </row>
        <row r="20">
          <cell r="A20" t="str">
            <v xml:space="preserve">      Two Resource</v>
          </cell>
          <cell r="C20">
            <v>-693100</v>
          </cell>
          <cell r="D20" t="str">
            <v>(1)</v>
          </cell>
          <cell r="E20">
            <v>1943085</v>
          </cell>
          <cell r="F20" t="str">
            <v>(2)</v>
          </cell>
        </row>
        <row r="21">
          <cell r="A21" t="str">
            <v xml:space="preserve">      One Primera</v>
          </cell>
          <cell r="C21">
            <v>-1981434</v>
          </cell>
          <cell r="D21" t="str">
            <v>(1)</v>
          </cell>
          <cell r="E21">
            <v>4217071</v>
          </cell>
          <cell r="F21" t="str">
            <v>(2)</v>
          </cell>
        </row>
        <row r="22">
          <cell r="A22" t="str">
            <v xml:space="preserve">      Two Primera</v>
          </cell>
          <cell r="C22">
            <v>-2003030</v>
          </cell>
          <cell r="D22" t="str">
            <v>(1)</v>
          </cell>
          <cell r="E22">
            <v>3603585</v>
          </cell>
          <cell r="F22" t="str">
            <v>(2)</v>
          </cell>
        </row>
        <row r="23">
          <cell r="A23" t="str">
            <v xml:space="preserve">      Six Coliseum</v>
          </cell>
          <cell r="C23">
            <v>-1649243</v>
          </cell>
          <cell r="D23" t="str">
            <v>(1)</v>
          </cell>
          <cell r="E23">
            <v>5481400</v>
          </cell>
          <cell r="F23" t="str">
            <v>(2)</v>
          </cell>
        </row>
        <row r="24">
          <cell r="A24" t="str">
            <v xml:space="preserve">      Four Corporate</v>
          </cell>
          <cell r="C24">
            <v>-1958896</v>
          </cell>
          <cell r="D24" t="str">
            <v>(1)</v>
          </cell>
          <cell r="E24">
            <v>2210200</v>
          </cell>
          <cell r="F24" t="str">
            <v>(2)</v>
          </cell>
        </row>
        <row r="25">
          <cell r="A25" t="str">
            <v xml:space="preserve">      Crosspoint I-VII</v>
          </cell>
          <cell r="C25">
            <v>-5287223</v>
          </cell>
          <cell r="D25" t="str">
            <v>(1)</v>
          </cell>
          <cell r="E25">
            <v>6456201</v>
          </cell>
          <cell r="F25" t="str">
            <v>(2)</v>
          </cell>
        </row>
        <row r="27">
          <cell r="A27" t="str">
            <v>Transfer from Timber</v>
          </cell>
          <cell r="C27">
            <v>8161345</v>
          </cell>
        </row>
        <row r="28">
          <cell r="A28" t="str">
            <v>Other</v>
          </cell>
          <cell r="C28">
            <v>-8855699</v>
          </cell>
        </row>
        <row r="29">
          <cell r="A29" t="str">
            <v>Other</v>
          </cell>
        </row>
        <row r="30">
          <cell r="A30" t="str">
            <v xml:space="preserve">   Total</v>
          </cell>
          <cell r="C30">
            <v>108221928.38</v>
          </cell>
        </row>
        <row r="31">
          <cell r="A31" t="str">
            <v xml:space="preserve">   Total</v>
          </cell>
          <cell r="C31">
            <v>-0.37999999523162842</v>
          </cell>
        </row>
        <row r="32">
          <cell r="C32">
            <v>-0.37999999523162842</v>
          </cell>
        </row>
        <row r="33">
          <cell r="A33" t="str">
            <v>Buildings</v>
          </cell>
        </row>
        <row r="34">
          <cell r="A34" t="str">
            <v>Beginning Balance</v>
          </cell>
          <cell r="C34">
            <v>200289694.99000001</v>
          </cell>
        </row>
        <row r="35">
          <cell r="A35" t="str">
            <v>Ending Balance</v>
          </cell>
          <cell r="C35">
            <v>265514466.12999997</v>
          </cell>
        </row>
        <row r="36">
          <cell r="A36" t="str">
            <v>Ending Balance</v>
          </cell>
          <cell r="C36">
            <v>265514466.12999997</v>
          </cell>
        </row>
        <row r="37">
          <cell r="A37" t="str">
            <v>Increase (Decrease)</v>
          </cell>
          <cell r="C37">
            <v>65224771.139999956</v>
          </cell>
        </row>
        <row r="38">
          <cell r="A38" t="str">
            <v>Increase (Decrease)</v>
          </cell>
          <cell r="C38">
            <v>65224771.139999956</v>
          </cell>
        </row>
        <row r="39">
          <cell r="A39" t="str">
            <v>GT&amp;W non-cash addition</v>
          </cell>
          <cell r="C39">
            <v>3234508</v>
          </cell>
        </row>
        <row r="40">
          <cell r="A40" t="str">
            <v>Disposals - Cost of Building Sold/Exchanged</v>
          </cell>
          <cell r="C40">
            <v>3234508</v>
          </cell>
        </row>
        <row r="41">
          <cell r="A41" t="str">
            <v xml:space="preserve">   (list by property/transaction)</v>
          </cell>
        </row>
        <row r="42">
          <cell r="A42" t="str">
            <v xml:space="preserve">      Three Corporate</v>
          </cell>
          <cell r="C42">
            <v>-14643580</v>
          </cell>
          <cell r="D42" t="str">
            <v>(1)</v>
          </cell>
        </row>
        <row r="43">
          <cell r="A43" t="str">
            <v xml:space="preserve">      One Resource</v>
          </cell>
          <cell r="C43">
            <v>-8809370</v>
          </cell>
          <cell r="D43" t="str">
            <v>(1)</v>
          </cell>
        </row>
        <row r="44">
          <cell r="A44" t="str">
            <v xml:space="preserve">      Two Resource</v>
          </cell>
          <cell r="C44">
            <v>-9128634</v>
          </cell>
          <cell r="D44" t="str">
            <v>(1)</v>
          </cell>
        </row>
        <row r="45">
          <cell r="A45" t="str">
            <v xml:space="preserve">      One Primera</v>
          </cell>
          <cell r="C45">
            <v>-14707124</v>
          </cell>
          <cell r="D45" t="str">
            <v>(1)</v>
          </cell>
        </row>
        <row r="46">
          <cell r="A46" t="str">
            <v xml:space="preserve">      Two Primera</v>
          </cell>
          <cell r="C46">
            <v>-15097366</v>
          </cell>
          <cell r="D46" t="str">
            <v>(1)</v>
          </cell>
        </row>
        <row r="47">
          <cell r="A47" t="str">
            <v xml:space="preserve">      Six Coliseum</v>
          </cell>
          <cell r="C47">
            <v>-14755614</v>
          </cell>
          <cell r="D47" t="str">
            <v>(1)</v>
          </cell>
        </row>
        <row r="48">
          <cell r="A48" t="str">
            <v xml:space="preserve">      Four Corporate</v>
          </cell>
          <cell r="C48">
            <v>-14182417</v>
          </cell>
          <cell r="D48" t="str">
            <v>(1)</v>
          </cell>
        </row>
        <row r="49">
          <cell r="A49" t="str">
            <v xml:space="preserve">      Crosspoint I-VII</v>
          </cell>
          <cell r="C49">
            <v>-29375373</v>
          </cell>
          <cell r="D49" t="str">
            <v>(1)</v>
          </cell>
        </row>
        <row r="50">
          <cell r="A50" t="str">
            <v xml:space="preserve">      GTW</v>
          </cell>
          <cell r="C50">
            <v>-2319952</v>
          </cell>
          <cell r="D50" t="str">
            <v>(1)</v>
          </cell>
        </row>
        <row r="51">
          <cell r="A51" t="str">
            <v xml:space="preserve">      GTW</v>
          </cell>
          <cell r="C51">
            <v>-2319952</v>
          </cell>
        </row>
        <row r="52">
          <cell r="A52" t="str">
            <v>Transfers from commercial pip</v>
          </cell>
          <cell r="C52">
            <v>182694640</v>
          </cell>
        </row>
        <row r="53">
          <cell r="A53" t="str">
            <v>Transfers from residential pip</v>
          </cell>
          <cell r="C53">
            <v>828661</v>
          </cell>
        </row>
        <row r="54">
          <cell r="A54" t="str">
            <v>Other (plug)</v>
          </cell>
          <cell r="C54">
            <v>1486392</v>
          </cell>
        </row>
        <row r="55">
          <cell r="A55" t="str">
            <v>Other (plug)</v>
          </cell>
          <cell r="C55">
            <v>1486392</v>
          </cell>
        </row>
        <row r="56">
          <cell r="A56" t="str">
            <v>Total</v>
          </cell>
          <cell r="C56">
            <v>65224771.139999956</v>
          </cell>
        </row>
        <row r="57">
          <cell r="A57" t="str">
            <v>Total</v>
          </cell>
          <cell r="C57">
            <v>-0.13999995589256287</v>
          </cell>
        </row>
        <row r="58">
          <cell r="C58">
            <v>-0.13999995589256287</v>
          </cell>
        </row>
        <row r="59">
          <cell r="A59" t="str">
            <v>Residential Projects in Progress</v>
          </cell>
        </row>
        <row r="60">
          <cell r="A60" t="str">
            <v>Beginning Balance</v>
          </cell>
          <cell r="C60">
            <v>65759847.130000003</v>
          </cell>
        </row>
        <row r="61">
          <cell r="A61" t="str">
            <v>Ending Balance</v>
          </cell>
          <cell r="C61">
            <v>80286494.689999998</v>
          </cell>
        </row>
        <row r="62">
          <cell r="A62" t="str">
            <v>Ending Balance</v>
          </cell>
          <cell r="C62">
            <v>80286494.689999998</v>
          </cell>
        </row>
        <row r="63">
          <cell r="A63" t="str">
            <v>Increase (Decrease)</v>
          </cell>
          <cell r="C63">
            <v>14526647.559999995</v>
          </cell>
        </row>
        <row r="64">
          <cell r="A64" t="str">
            <v>Increase (Decrease)</v>
          </cell>
          <cell r="C64">
            <v>14526647.559999995</v>
          </cell>
        </row>
        <row r="65">
          <cell r="A65" t="str">
            <v>Costs Incurred - Residential Lots</v>
          </cell>
          <cell r="C65">
            <v>76434145</v>
          </cell>
        </row>
        <row r="66">
          <cell r="A66" t="str">
            <v>Costs of Sales - Residential Lots</v>
          </cell>
          <cell r="C66">
            <v>-76305303</v>
          </cell>
        </row>
        <row r="67">
          <cell r="A67" t="str">
            <v>Lot Repurchase Contingency (included in COS)</v>
          </cell>
          <cell r="C67">
            <v>1738537</v>
          </cell>
        </row>
        <row r="68">
          <cell r="A68" t="str">
            <v>Costs Incurred - Amenities</v>
          </cell>
          <cell r="C68">
            <v>21927725</v>
          </cell>
        </row>
        <row r="69">
          <cell r="A69" t="str">
            <v>Transfers equity club costs</v>
          </cell>
          <cell r="C69">
            <v>-12366552</v>
          </cell>
        </row>
        <row r="70">
          <cell r="A70" t="str">
            <v>Transfer Sugarloaf club costs (to buildings)</v>
          </cell>
          <cell r="C70">
            <v>-828661</v>
          </cell>
        </row>
        <row r="71">
          <cell r="A71" t="str">
            <v>Membership sales - Peninsula</v>
          </cell>
          <cell r="C71">
            <v>-2136873</v>
          </cell>
        </row>
        <row r="72">
          <cell r="A72" t="str">
            <v>Other</v>
          </cell>
          <cell r="C72">
            <v>6063630</v>
          </cell>
        </row>
        <row r="73">
          <cell r="A73" t="str">
            <v>Other</v>
          </cell>
          <cell r="C73">
            <v>-1053532</v>
          </cell>
        </row>
        <row r="74">
          <cell r="A74" t="str">
            <v>Total</v>
          </cell>
          <cell r="C74">
            <v>14526647.559999995</v>
          </cell>
        </row>
        <row r="75">
          <cell r="A75" t="str">
            <v>Total</v>
          </cell>
          <cell r="C75">
            <v>0.44000000506639481</v>
          </cell>
        </row>
        <row r="76">
          <cell r="C76">
            <v>0.44000000506639481</v>
          </cell>
        </row>
        <row r="77">
          <cell r="A77" t="str">
            <v>Club - Equity Memberships</v>
          </cell>
        </row>
        <row r="78">
          <cell r="A78" t="str">
            <v>Beginning Balance</v>
          </cell>
          <cell r="C78">
            <v>19925587</v>
          </cell>
        </row>
        <row r="79">
          <cell r="A79" t="str">
            <v>Ending Balance</v>
          </cell>
          <cell r="C79">
            <v>27371889.449999999</v>
          </cell>
        </row>
        <row r="80">
          <cell r="A80" t="str">
            <v>Ending Balance</v>
          </cell>
          <cell r="C80">
            <v>27371889.449999999</v>
          </cell>
        </row>
        <row r="81">
          <cell r="A81" t="str">
            <v>Increase (Decrease)</v>
          </cell>
          <cell r="C81">
            <v>7446302.4499999993</v>
          </cell>
        </row>
        <row r="82">
          <cell r="A82" t="str">
            <v>Increase (Decrease)</v>
          </cell>
          <cell r="C82">
            <v>7446302.4499999993</v>
          </cell>
        </row>
        <row r="83">
          <cell r="A83" t="str">
            <v>Transfers from pip</v>
          </cell>
          <cell r="C83">
            <v>12366552</v>
          </cell>
        </row>
        <row r="84">
          <cell r="A84" t="str">
            <v>Membership sales</v>
          </cell>
          <cell r="C84">
            <v>-5178760</v>
          </cell>
        </row>
        <row r="85">
          <cell r="A85" t="str">
            <v>Other</v>
          </cell>
          <cell r="C85">
            <v>258510</v>
          </cell>
        </row>
        <row r="86">
          <cell r="A86" t="str">
            <v>Other</v>
          </cell>
          <cell r="C86">
            <v>258510</v>
          </cell>
        </row>
        <row r="87">
          <cell r="A87" t="str">
            <v>Total</v>
          </cell>
          <cell r="C87">
            <v>7446302.4499999993</v>
          </cell>
        </row>
        <row r="88">
          <cell r="A88" t="str">
            <v>Total</v>
          </cell>
          <cell r="C88">
            <v>-0.44999999925494194</v>
          </cell>
        </row>
        <row r="89">
          <cell r="C89">
            <v>-0.44999999925494194</v>
          </cell>
        </row>
        <row r="90">
          <cell r="A90" t="str">
            <v>Commercial Projects in Progress</v>
          </cell>
        </row>
        <row r="91">
          <cell r="A91" t="str">
            <v>Beginning Balance</v>
          </cell>
          <cell r="C91">
            <v>106447617.59999999</v>
          </cell>
        </row>
        <row r="92">
          <cell r="A92" t="str">
            <v>Ending Balance</v>
          </cell>
          <cell r="C92">
            <v>94608892.389999986</v>
          </cell>
        </row>
        <row r="93">
          <cell r="A93" t="str">
            <v>Ending Balance</v>
          </cell>
          <cell r="C93">
            <v>94608892.389999986</v>
          </cell>
        </row>
        <row r="94">
          <cell r="A94" t="str">
            <v>Increase (Decrease)</v>
          </cell>
          <cell r="C94">
            <v>-11838725.210000008</v>
          </cell>
        </row>
        <row r="95">
          <cell r="A95" t="str">
            <v>Increase (Decrease)</v>
          </cell>
          <cell r="C95">
            <v>-11838725.210000008</v>
          </cell>
        </row>
        <row r="96">
          <cell r="A96" t="str">
            <v>Investment in commercial projects</v>
          </cell>
          <cell r="C96">
            <v>170855915</v>
          </cell>
        </row>
        <row r="97">
          <cell r="A97" t="str">
            <v>Transfers</v>
          </cell>
          <cell r="C97">
            <v>-182694640</v>
          </cell>
        </row>
        <row r="98">
          <cell r="A98" t="str">
            <v>Transfers</v>
          </cell>
          <cell r="C98">
            <v>-182694640</v>
          </cell>
        </row>
        <row r="99">
          <cell r="A99" t="str">
            <v>Other</v>
          </cell>
        </row>
        <row r="100">
          <cell r="A100" t="str">
            <v>Other</v>
          </cell>
        </row>
        <row r="101">
          <cell r="A101" t="str">
            <v>Total</v>
          </cell>
          <cell r="C101">
            <v>-11838725.210000008</v>
          </cell>
        </row>
        <row r="102">
          <cell r="A102" t="str">
            <v>Total</v>
          </cell>
          <cell r="C102">
            <v>0.21000000834465027</v>
          </cell>
        </row>
        <row r="103">
          <cell r="C103">
            <v>0.21000000834465027</v>
          </cell>
        </row>
        <row r="104">
          <cell r="A104" t="str">
            <v>Forestry Projects in Progress</v>
          </cell>
        </row>
        <row r="105">
          <cell r="A105" t="str">
            <v>Beginning Balance</v>
          </cell>
          <cell r="C105">
            <v>4141071.7</v>
          </cell>
        </row>
        <row r="106">
          <cell r="A106" t="str">
            <v>Ending Balance</v>
          </cell>
          <cell r="C106">
            <v>7029768.3499999996</v>
          </cell>
        </row>
        <row r="107">
          <cell r="A107" t="str">
            <v>Ending Balance</v>
          </cell>
          <cell r="C107">
            <v>7029768.3499999996</v>
          </cell>
        </row>
        <row r="108">
          <cell r="A108" t="str">
            <v>Increase (Decrease)</v>
          </cell>
          <cell r="C108">
            <v>2888696.6499999994</v>
          </cell>
        </row>
        <row r="109">
          <cell r="A109" t="str">
            <v>Increase (Decrease)</v>
          </cell>
          <cell r="C109">
            <v>2888696.6499999994</v>
          </cell>
        </row>
        <row r="110">
          <cell r="A110" t="str">
            <v>Other Investing</v>
          </cell>
          <cell r="C110">
            <v>2888697</v>
          </cell>
        </row>
        <row r="111">
          <cell r="A111" t="str">
            <v>Other Investing</v>
          </cell>
          <cell r="C111">
            <v>2888697</v>
          </cell>
        </row>
        <row r="112">
          <cell r="A112" t="str">
            <v>Total</v>
          </cell>
          <cell r="C112">
            <v>2888696.6499999994</v>
          </cell>
        </row>
        <row r="113">
          <cell r="A113" t="str">
            <v>Total</v>
          </cell>
          <cell r="C113">
            <v>0.35000000055879354</v>
          </cell>
        </row>
        <row r="114">
          <cell r="C114">
            <v>0.35000000055879354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Weather Stats"/>
      <sheetName val="BPSales"/>
      <sheetName val="Glossary"/>
      <sheetName val="Tornado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 OCI Rollforward "/>
      <sheetName val="063003 Corp Mgmt Rpt"/>
      <sheetName val="Rsk Mgt &amp; Fin Instr - 6-30-03"/>
      <sheetName val="6-30-03 Ineff "/>
      <sheetName val="2Q03 YTD"/>
      <sheetName val="2QMTM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lder"/>
      <sheetName val="January 99"/>
      <sheetName val="February 99"/>
      <sheetName val="March 99"/>
      <sheetName val="Sheet1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2002"/>
      <sheetName val="2003"/>
      <sheetName val="2004"/>
      <sheetName val="2005"/>
      <sheetName val="Avg Cap Empl"/>
      <sheetName val="Data"/>
      <sheetName val="SQL"/>
      <sheetName val="Module1"/>
    </sheetNames>
    <sheetDataSet>
      <sheetData sheetId="0">
        <row r="3">
          <cell r="B3" t="str">
            <v>2002 9&amp;3 Forecast</v>
          </cell>
        </row>
        <row r="4">
          <cell r="B4" t="str">
            <v>October 23,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</sheetNames>
    <sheetDataSet>
      <sheetData sheetId="0" refreshError="1">
        <row r="10">
          <cell r="A10" t="str">
            <v>0001</v>
          </cell>
          <cell r="C10" t="str">
            <v>TETCO</v>
          </cell>
          <cell r="D10" t="str">
            <v>Regena Larson/Robert Bugaj</v>
          </cell>
        </row>
        <row r="11">
          <cell r="A11" t="str">
            <v>0008</v>
          </cell>
          <cell r="C11" t="str">
            <v>T.E. Cryogenics</v>
          </cell>
          <cell r="D11" t="str">
            <v>Regena Larson/Robert Bugaj</v>
          </cell>
        </row>
        <row r="12">
          <cell r="A12" t="str">
            <v>0015</v>
          </cell>
          <cell r="C12" t="str">
            <v>T.E. New England</v>
          </cell>
          <cell r="D12" t="str">
            <v>Regena Larson/Robert Bugaj</v>
          </cell>
        </row>
        <row r="13">
          <cell r="A13" t="str">
            <v>0023</v>
          </cell>
          <cell r="C13" t="str">
            <v>Algonquin Energy, Inc</v>
          </cell>
          <cell r="D13" t="str">
            <v>Regena Larson/Sunanda Seval</v>
          </cell>
        </row>
        <row r="14">
          <cell r="A14" t="str">
            <v>0036</v>
          </cell>
          <cell r="C14" t="str">
            <v>Houston Center</v>
          </cell>
          <cell r="D14" t="str">
            <v>Marilyn Charles</v>
          </cell>
        </row>
        <row r="15">
          <cell r="A15" t="str">
            <v>0037</v>
          </cell>
          <cell r="C15" t="str">
            <v>Texas Eastern Communication</v>
          </cell>
          <cell r="D15" t="str">
            <v>Regena Larson/Robert Bugaj</v>
          </cell>
        </row>
        <row r="16">
          <cell r="A16" t="str">
            <v>0046</v>
          </cell>
          <cell r="C16" t="str">
            <v>T.E. Bermuda</v>
          </cell>
          <cell r="D16" t="str">
            <v>Carolyn Tatum</v>
          </cell>
        </row>
        <row r="17">
          <cell r="A17" t="str">
            <v>0050</v>
          </cell>
          <cell r="C17" t="str">
            <v>T.E. Arabian</v>
          </cell>
          <cell r="D17" t="str">
            <v>Carolyn Tatum</v>
          </cell>
        </row>
        <row r="18">
          <cell r="A18" t="str">
            <v>0051</v>
          </cell>
          <cell r="C18" t="str">
            <v>T.E.A. CANADA</v>
          </cell>
          <cell r="D18" t="str">
            <v>Regena Larson/Helena Nguyen</v>
          </cell>
        </row>
        <row r="19">
          <cell r="A19" t="str">
            <v>0063</v>
          </cell>
          <cell r="C19" t="str">
            <v>Texas Eastern Corp</v>
          </cell>
          <cell r="D19" t="str">
            <v>Marilyn Charles</v>
          </cell>
        </row>
        <row r="20">
          <cell r="A20" t="str">
            <v>0078</v>
          </cell>
          <cell r="C20" t="str">
            <v>T.E. Slurry</v>
          </cell>
          <cell r="D20" t="str">
            <v>Marilyn Charles</v>
          </cell>
        </row>
        <row r="21">
          <cell r="A21" t="str">
            <v>0095</v>
          </cell>
          <cell r="C21" t="str">
            <v>T.E. Oil</v>
          </cell>
          <cell r="D21" t="str">
            <v>Marilyn Charles</v>
          </cell>
        </row>
        <row r="22">
          <cell r="A22" t="str">
            <v>0108</v>
          </cell>
          <cell r="C22" t="str">
            <v>Chambers County Land</v>
          </cell>
          <cell r="D22" t="str">
            <v>Regena Larson/Helena Nguyen (for 8/97)</v>
          </cell>
        </row>
        <row r="23">
          <cell r="A23" t="str">
            <v>0110</v>
          </cell>
          <cell r="C23" t="str">
            <v>T.E. Riverside</v>
          </cell>
          <cell r="D23" t="str">
            <v>Regena Larson/Robert Bugaj</v>
          </cell>
        </row>
        <row r="24">
          <cell r="A24" t="str">
            <v>0117</v>
          </cell>
          <cell r="C24" t="str">
            <v>Algonquin Gas Transmission</v>
          </cell>
          <cell r="D24" t="str">
            <v>Regena Larson/Sunanda Seval</v>
          </cell>
        </row>
        <row r="25">
          <cell r="A25" t="str">
            <v>0118</v>
          </cell>
          <cell r="C25" t="str">
            <v>Algonquin LNG</v>
          </cell>
          <cell r="D25" t="str">
            <v>Regena Larson/Sunanda Seval</v>
          </cell>
        </row>
        <row r="26">
          <cell r="A26" t="str">
            <v>0124</v>
          </cell>
          <cell r="C26" t="str">
            <v>AGT Gateway</v>
          </cell>
          <cell r="D26" t="str">
            <v>Regena Larson/Sunanda Seval</v>
          </cell>
        </row>
        <row r="27">
          <cell r="A27" t="str">
            <v>0134</v>
          </cell>
          <cell r="C27" t="str">
            <v>Products Pipeline</v>
          </cell>
          <cell r="D27" t="str">
            <v>Don Barron</v>
          </cell>
        </row>
        <row r="28">
          <cell r="A28" t="str">
            <v>0135</v>
          </cell>
          <cell r="C28" t="str">
            <v>T.E. Liberty</v>
          </cell>
          <cell r="D28" t="str">
            <v>Regena Larson/Robert Bugaj</v>
          </cell>
        </row>
        <row r="29">
          <cell r="A29" t="str">
            <v>0138</v>
          </cell>
          <cell r="C29" t="str">
            <v>TEPPCO Investments</v>
          </cell>
          <cell r="D29" t="str">
            <v xml:space="preserve">Don Barron </v>
          </cell>
        </row>
        <row r="30">
          <cell r="A30" t="str">
            <v>0139</v>
          </cell>
          <cell r="C30" t="str">
            <v>TEPPCO HOLDINGS INC</v>
          </cell>
          <cell r="D30" t="str">
            <v>Don Barron</v>
          </cell>
        </row>
        <row r="31">
          <cell r="A31" t="str">
            <v>0301</v>
          </cell>
          <cell r="C31" t="str">
            <v>Panhandle Eastern Pipeline</v>
          </cell>
          <cell r="D31" t="str">
            <v>Glen McBride/Katherine Ko</v>
          </cell>
        </row>
        <row r="32">
          <cell r="A32" t="str">
            <v>0305</v>
          </cell>
          <cell r="C32" t="str">
            <v>Panhandle Storage</v>
          </cell>
          <cell r="D32" t="str">
            <v>Glen McBride/Katherine Ko</v>
          </cell>
        </row>
        <row r="33">
          <cell r="A33" t="str">
            <v>0306</v>
          </cell>
          <cell r="C33" t="str">
            <v>Panhandle Michigan</v>
          </cell>
          <cell r="D33" t="str">
            <v>Glen McBride/Katherine Ko</v>
          </cell>
        </row>
        <row r="34">
          <cell r="A34" t="str">
            <v>0307</v>
          </cell>
          <cell r="C34" t="str">
            <v>Trunkline Gas Company</v>
          </cell>
          <cell r="D34" t="str">
            <v>Glen McBride/Katherine Ko</v>
          </cell>
        </row>
        <row r="35">
          <cell r="A35" t="str">
            <v>0310</v>
          </cell>
          <cell r="C35" t="str">
            <v>Energy Pipelines Int'l Co.</v>
          </cell>
          <cell r="D35" t="str">
            <v>Regena Larson/Helena Nguyen</v>
          </cell>
        </row>
        <row r="36">
          <cell r="A36" t="str">
            <v>0311</v>
          </cell>
          <cell r="C36" t="str">
            <v>Panhandle Field Services</v>
          </cell>
          <cell r="D36" t="str">
            <v>Petra Drinkwine</v>
          </cell>
        </row>
        <row r="37">
          <cell r="A37" t="str">
            <v>0313</v>
          </cell>
          <cell r="C37" t="str">
            <v>Panhandle Int'l Development</v>
          </cell>
          <cell r="D37" t="str">
            <v>Carolyn Tatum</v>
          </cell>
        </row>
        <row r="38">
          <cell r="A38" t="str">
            <v>0315</v>
          </cell>
          <cell r="C38" t="str">
            <v>Pan National Gas Sales</v>
          </cell>
          <cell r="D38" t="str">
            <v>Carolyn Tatum</v>
          </cell>
        </row>
        <row r="39">
          <cell r="A39" t="str">
            <v>0316</v>
          </cell>
          <cell r="C39" t="str">
            <v>Pan Border</v>
          </cell>
          <cell r="D39" t="str">
            <v>Glen McBride/Katherine Ko</v>
          </cell>
        </row>
        <row r="40">
          <cell r="A40" t="str">
            <v>0319</v>
          </cell>
          <cell r="C40" t="str">
            <v>Panhandle Acquisition Three</v>
          </cell>
          <cell r="D40" t="str">
            <v>Craig Lindberg</v>
          </cell>
        </row>
        <row r="41">
          <cell r="A41" t="str">
            <v>0320</v>
          </cell>
          <cell r="C41" t="str">
            <v xml:space="preserve">Pelmar </v>
          </cell>
          <cell r="D41" t="str">
            <v>Carolyn Tatum</v>
          </cell>
        </row>
        <row r="42">
          <cell r="A42" t="str">
            <v>0321</v>
          </cell>
          <cell r="C42" t="str">
            <v>Panhandle Four</v>
          </cell>
          <cell r="D42" t="str">
            <v>Regena Larson/Helena Nguyen</v>
          </cell>
        </row>
        <row r="43">
          <cell r="A43" t="str">
            <v>0322</v>
          </cell>
          <cell r="C43" t="str">
            <v>PanEnergy Risk Management</v>
          </cell>
          <cell r="D43" t="str">
            <v>Craig Lindberg</v>
          </cell>
        </row>
        <row r="44">
          <cell r="A44" t="str">
            <v>0325</v>
          </cell>
          <cell r="C44" t="str">
            <v>Pan Service Company</v>
          </cell>
          <cell r="D44" t="str">
            <v>Regena Larson/Helena Nguyen</v>
          </cell>
        </row>
        <row r="45">
          <cell r="A45" t="str">
            <v>0326</v>
          </cell>
          <cell r="C45" t="str">
            <v>PE Services Canad, Ltd</v>
          </cell>
          <cell r="D45" t="str">
            <v>Steve Schroeder/Andrew Le</v>
          </cell>
        </row>
        <row r="46">
          <cell r="A46" t="str">
            <v>0327</v>
          </cell>
          <cell r="C46" t="str">
            <v>Dixilyn Field Drilling</v>
          </cell>
          <cell r="D46" t="str">
            <v>Glen McBride/Katherine Ko</v>
          </cell>
        </row>
        <row r="47">
          <cell r="A47" t="str">
            <v>0332</v>
          </cell>
          <cell r="C47" t="str">
            <v>Trunkline LNG</v>
          </cell>
          <cell r="D47" t="str">
            <v>Carolyn Tatum</v>
          </cell>
        </row>
        <row r="48">
          <cell r="A48" t="str">
            <v>0334</v>
          </cell>
          <cell r="C48" t="str">
            <v>Lachmar</v>
          </cell>
          <cell r="D48" t="str">
            <v>Carolyn Tatum</v>
          </cell>
        </row>
        <row r="49">
          <cell r="A49" t="str">
            <v>0337</v>
          </cell>
          <cell r="C49" t="str">
            <v>PanEnergy Development</v>
          </cell>
          <cell r="D49" t="str">
            <v>Regena Larson/Sunanda Seval</v>
          </cell>
        </row>
        <row r="50">
          <cell r="A50" t="str">
            <v>0338</v>
          </cell>
          <cell r="C50" t="str">
            <v>PanEnergy Information Svs</v>
          </cell>
          <cell r="D50" t="str">
            <v>Regena Larson/Helena Nguyen</v>
          </cell>
        </row>
        <row r="51">
          <cell r="A51" t="str">
            <v>0341</v>
          </cell>
          <cell r="C51" t="str">
            <v>Energyplus Marketing Co.</v>
          </cell>
          <cell r="D51" t="str">
            <v>Regena Larson/Sunanda Seval</v>
          </cell>
        </row>
        <row r="52">
          <cell r="A52" t="str">
            <v>0343</v>
          </cell>
          <cell r="C52" t="str">
            <v>EnergyPlus Ventures Comp.</v>
          </cell>
          <cell r="D52" t="str">
            <v>Regena Larson/Sunanda Seval</v>
          </cell>
        </row>
        <row r="53">
          <cell r="A53" t="str">
            <v>0344</v>
          </cell>
          <cell r="C53" t="str">
            <v>M&amp;N Management Company</v>
          </cell>
          <cell r="D53" t="str">
            <v>Regena Larson/Sunanda Seval</v>
          </cell>
        </row>
        <row r="54">
          <cell r="A54" t="str">
            <v>0345</v>
          </cell>
          <cell r="C54" t="str">
            <v>Pan Gas Storage</v>
          </cell>
          <cell r="D54" t="str">
            <v>Glen McBride/Katherine Ko</v>
          </cell>
        </row>
        <row r="55">
          <cell r="A55" t="str">
            <v>0346</v>
          </cell>
          <cell r="C55" t="str">
            <v>M&amp;N Operating Company</v>
          </cell>
          <cell r="D55" t="str">
            <v>Regena Larson/Sunanda Seval</v>
          </cell>
        </row>
        <row r="56">
          <cell r="A56" t="str">
            <v>0348</v>
          </cell>
          <cell r="C56" t="str">
            <v>PIDC Aguaytia</v>
          </cell>
          <cell r="D56" t="str">
            <v>Carolyn Tatum</v>
          </cell>
        </row>
        <row r="57">
          <cell r="A57" t="str">
            <v>0353</v>
          </cell>
          <cell r="C57" t="str">
            <v xml:space="preserve">Texas-Louisiana Pipeline Co. </v>
          </cell>
          <cell r="D57" t="str">
            <v>Regena Larson/Helena Nguyen</v>
          </cell>
        </row>
        <row r="58">
          <cell r="A58" t="str">
            <v>0354</v>
          </cell>
          <cell r="C58" t="str">
            <v>PanEnergy Trading &amp; Mkt.</v>
          </cell>
          <cell r="D58" t="str">
            <v>Craig Lindberg</v>
          </cell>
        </row>
        <row r="59">
          <cell r="A59" t="str">
            <v>0356</v>
          </cell>
          <cell r="C59" t="str">
            <v>Pan Transportation</v>
          </cell>
          <cell r="D59" t="str">
            <v>Carolyn Tatum</v>
          </cell>
        </row>
        <row r="60">
          <cell r="A60" t="str">
            <v>0360</v>
          </cell>
          <cell r="C60" t="str">
            <v>Pantheon</v>
          </cell>
          <cell r="D60" t="str">
            <v>Carolyn Tatum</v>
          </cell>
        </row>
        <row r="61">
          <cell r="A61" t="str">
            <v>0361</v>
          </cell>
          <cell r="C61" t="str">
            <v>Morgas</v>
          </cell>
          <cell r="D61" t="str">
            <v>Carolyn Tatum</v>
          </cell>
        </row>
        <row r="62">
          <cell r="A62" t="str">
            <v>0364</v>
          </cell>
          <cell r="C62" t="str">
            <v>PE Plus Milford Ventures</v>
          </cell>
          <cell r="D62" t="str">
            <v>Regena Larson/Sunanda Seval</v>
          </cell>
        </row>
        <row r="63">
          <cell r="A63" t="str">
            <v>0365</v>
          </cell>
          <cell r="C63" t="str">
            <v>PE Trading &amp; Market Svcs LLC</v>
          </cell>
          <cell r="D63" t="str">
            <v>Steve Schroeder/Andrew Le</v>
          </cell>
        </row>
        <row r="64">
          <cell r="A64" t="str">
            <v>0368</v>
          </cell>
          <cell r="C64" t="str">
            <v>PTMSI Management</v>
          </cell>
          <cell r="D64" t="str">
            <v>Steve Schroeder/Andrew Le</v>
          </cell>
        </row>
        <row r="65">
          <cell r="A65" t="str">
            <v>0369</v>
          </cell>
          <cell r="C65" t="str">
            <v>PTMSI Management, Ltd.</v>
          </cell>
          <cell r="D65" t="str">
            <v>Steve Schroeder/Andrew Le</v>
          </cell>
        </row>
        <row r="66">
          <cell r="A66" t="str">
            <v>0373</v>
          </cell>
          <cell r="C66" t="str">
            <v>TE Resources, Inc.</v>
          </cell>
          <cell r="D66" t="str">
            <v>Regena Larson/Robert Bugaj</v>
          </cell>
        </row>
        <row r="67">
          <cell r="A67" t="str">
            <v>0376</v>
          </cell>
          <cell r="C67" t="str">
            <v>AGT Resource</v>
          </cell>
          <cell r="D67" t="str">
            <v>Regena Larson/Sunanda Seval</v>
          </cell>
        </row>
        <row r="68">
          <cell r="A68" t="str">
            <v>0378</v>
          </cell>
          <cell r="C68" t="str">
            <v>Pan Services L.P.</v>
          </cell>
          <cell r="D68" t="str">
            <v>Regena Larson/Helena Nguyen</v>
          </cell>
        </row>
        <row r="69">
          <cell r="A69" t="str">
            <v>0383</v>
          </cell>
          <cell r="C69" t="str">
            <v>PE Resources Mgmnt Co</v>
          </cell>
          <cell r="D69" t="str">
            <v>Craig Lindberg</v>
          </cell>
        </row>
        <row r="70">
          <cell r="A70" t="str">
            <v>0385</v>
          </cell>
          <cell r="C70" t="str">
            <v>PanEnergy Colorado</v>
          </cell>
          <cell r="D70" t="str">
            <v>Regena Larson/Helena Nguyen</v>
          </cell>
        </row>
        <row r="71">
          <cell r="A71" t="str">
            <v>0386</v>
          </cell>
          <cell r="C71" t="str">
            <v>TEC Aquaytia</v>
          </cell>
          <cell r="D71" t="str">
            <v>Carolyn Tatum</v>
          </cell>
        </row>
        <row r="72">
          <cell r="A72" t="str">
            <v>0387</v>
          </cell>
          <cell r="C72" t="str">
            <v>PanEnergy E&amp;P Peru</v>
          </cell>
          <cell r="D72" t="str">
            <v>Carolyn Tatum</v>
          </cell>
        </row>
        <row r="73">
          <cell r="A73" t="str">
            <v>0388</v>
          </cell>
          <cell r="C73" t="str">
            <v>Spectrum Interstate Pipeline</v>
          </cell>
          <cell r="D73" t="str">
            <v>Regena Larson/Helena Nguyen</v>
          </cell>
        </row>
        <row r="74">
          <cell r="A74" t="str">
            <v>0389</v>
          </cell>
          <cell r="C74" t="str">
            <v>Excelsior Pipeline Corp</v>
          </cell>
          <cell r="D74" t="str">
            <v>Regena Larson/Robert Bugaj</v>
          </cell>
        </row>
        <row r="75">
          <cell r="A75" t="str">
            <v>0398</v>
          </cell>
          <cell r="C75" t="str">
            <v>1 Source Elimininations</v>
          </cell>
          <cell r="D75" t="str">
            <v>Marilyn Charles</v>
          </cell>
        </row>
        <row r="76">
          <cell r="A76" t="str">
            <v>0399</v>
          </cell>
          <cell r="C76" t="str">
            <v>Panhandle Eastern Corp</v>
          </cell>
          <cell r="D76" t="str">
            <v>Marilyn Charles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Data"/>
      <sheetName val="BP Rev by Product"/>
      <sheetName val="FORECASTED PERIOD"/>
      <sheetName val="FP Rev by Product"/>
      <sheetName val="BP vs FP by Acct"/>
      <sheetName val="ALLOCTABLE"/>
      <sheetName val="Rate Case Drivers"/>
      <sheetName val="SCH A Rate Base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30b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"/>
      <sheetName val="Staff-DR-01-031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SCH_A Cap"/>
      <sheetName val="Rate Base Ratios"/>
      <sheetName val="STAFF-DR-01-029b"/>
      <sheetName val="RB vs Cap FP 16(6)(f)"/>
      <sheetName val="RB vs Cap BP Staff DR"/>
    </sheetNames>
    <sheetDataSet>
      <sheetData sheetId="0"/>
      <sheetData sheetId="1">
        <row r="5">
          <cell r="B5" t="str">
            <v>DUKE ENERGY KENTUCKY, INC.</v>
          </cell>
        </row>
        <row r="6">
          <cell r="B6" t="str">
            <v>CASE NO. 2019-00XXX</v>
          </cell>
          <cell r="G6" t="str">
            <v>S. E. LAWLER</v>
          </cell>
        </row>
        <row r="7">
          <cell r="B7" t="str">
            <v>FOR THE TWELVE MONTHS ENDED NOVEMBER 30, 2019</v>
          </cell>
          <cell r="G7" t="str">
            <v>J. E. ZIOLKOWSKI</v>
          </cell>
        </row>
        <row r="8">
          <cell r="B8" t="str">
            <v>FOR THE TWELVE MONTHS ENDED MARCH 31, 2021</v>
          </cell>
          <cell r="G8" t="str">
            <v>J. R. PANIZZA</v>
          </cell>
        </row>
        <row r="9">
          <cell r="B9" t="str">
            <v>ELECTRIC DEPARTMENT</v>
          </cell>
        </row>
        <row r="10">
          <cell r="B10" t="str">
            <v>12 MONTHS ENDED NOVEMBER 30, 2019</v>
          </cell>
        </row>
        <row r="11">
          <cell r="B11" t="str">
            <v>12 MONTHS ENDED MARCH 31, 2021</v>
          </cell>
          <cell r="G11" t="str">
            <v>C. M. JACOBI / D. L. WEATHERSTON</v>
          </cell>
        </row>
        <row r="12">
          <cell r="B12" t="str">
            <v>DATA: "X" BASE PERIOD   FORECASTED PERIOD</v>
          </cell>
          <cell r="G12" t="str">
            <v>C. M. JACOBI / M. B. ABERNATHY</v>
          </cell>
        </row>
        <row r="13">
          <cell r="B13" t="str">
            <v>DATA:  BASE PERIOD  "X" FORECASTED PERIOD</v>
          </cell>
          <cell r="G13" t="str">
            <v>R. H. METZLER</v>
          </cell>
        </row>
        <row r="14">
          <cell r="B14" t="str">
            <v>DATA: "X" BASE PERIOD  "X" FORECASTED PERIOD</v>
          </cell>
          <cell r="G14" t="str">
            <v>M. B. ABERNATHY</v>
          </cell>
        </row>
        <row r="15">
          <cell r="B15" t="str">
            <v xml:space="preserve">TYPE OF FILING:  "X" ORIGINAL   UPDATED    REVISED  </v>
          </cell>
          <cell r="G15" t="str">
            <v>C. M. JACOBI</v>
          </cell>
        </row>
        <row r="17">
          <cell r="B17" t="str">
            <v>MARCH 31, 2021</v>
          </cell>
        </row>
        <row r="22">
          <cell r="C22">
            <v>0</v>
          </cell>
        </row>
        <row r="23">
          <cell r="C23">
            <v>1.9559999999999998E-3</v>
          </cell>
        </row>
        <row r="24">
          <cell r="C24">
            <v>0.05</v>
          </cell>
        </row>
        <row r="25">
          <cell r="C25">
            <v>0.21</v>
          </cell>
        </row>
        <row r="31">
          <cell r="C31">
            <v>2.9117000000000001E-2</v>
          </cell>
        </row>
        <row r="32">
          <cell r="C32">
            <v>2.6758000000000001E-2</v>
          </cell>
        </row>
      </sheetData>
      <sheetData sheetId="2"/>
      <sheetData sheetId="3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44259704</v>
          </cell>
          <cell r="F11">
            <v>4054912</v>
          </cell>
          <cell r="G11">
            <v>3531520</v>
          </cell>
          <cell r="H11">
            <v>3535189</v>
          </cell>
          <cell r="I11">
            <v>3078752</v>
          </cell>
          <cell r="J11">
            <v>3988584</v>
          </cell>
          <cell r="K11">
            <v>3198329</v>
          </cell>
          <cell r="L11">
            <v>3704462</v>
          </cell>
          <cell r="M11">
            <v>3755167</v>
          </cell>
          <cell r="N11">
            <v>3759448</v>
          </cell>
          <cell r="O11">
            <v>3761735</v>
          </cell>
          <cell r="P11">
            <v>3943155</v>
          </cell>
          <cell r="Q11">
            <v>3948451</v>
          </cell>
        </row>
        <row r="12">
          <cell r="A12">
            <v>403151</v>
          </cell>
          <cell r="B12" t="str">
            <v>Depreciation Expense - ARO Ash</v>
          </cell>
          <cell r="C12" t="str">
            <v>OTH</v>
          </cell>
          <cell r="D12">
            <v>403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404000</v>
          </cell>
          <cell r="B13" t="str">
            <v>Amortization of Deferred Expenses</v>
          </cell>
          <cell r="C13" t="str">
            <v>OTH</v>
          </cell>
          <cell r="D13">
            <v>404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2265526</v>
          </cell>
          <cell r="F14">
            <v>225093</v>
          </cell>
          <cell r="G14">
            <v>225153</v>
          </cell>
          <cell r="H14">
            <v>225225</v>
          </cell>
          <cell r="I14">
            <v>216034</v>
          </cell>
          <cell r="J14">
            <v>210045</v>
          </cell>
          <cell r="K14">
            <v>209521</v>
          </cell>
          <cell r="L14">
            <v>161995</v>
          </cell>
          <cell r="M14">
            <v>162796</v>
          </cell>
          <cell r="N14">
            <v>162111</v>
          </cell>
          <cell r="O14">
            <v>161195</v>
          </cell>
          <cell r="P14">
            <v>153179</v>
          </cell>
          <cell r="Q14">
            <v>153179</v>
          </cell>
        </row>
        <row r="15">
          <cell r="A15">
            <v>407115</v>
          </cell>
          <cell r="B15" t="str">
            <v>Meter Amortization</v>
          </cell>
          <cell r="C15" t="str">
            <v>AMORT</v>
          </cell>
          <cell r="D15">
            <v>407</v>
          </cell>
          <cell r="E15">
            <v>206209</v>
          </cell>
          <cell r="F15">
            <v>95235</v>
          </cell>
          <cell r="G15">
            <v>0</v>
          </cell>
          <cell r="H15">
            <v>0</v>
          </cell>
          <cell r="I15">
            <v>110974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407305</v>
          </cell>
          <cell r="B16" t="str">
            <v>Regulatory Debits</v>
          </cell>
          <cell r="C16" t="str">
            <v>AMORT</v>
          </cell>
          <cell r="D16">
            <v>407</v>
          </cell>
          <cell r="E16">
            <v>5443134</v>
          </cell>
          <cell r="F16">
            <v>487474</v>
          </cell>
          <cell r="G16">
            <v>487474</v>
          </cell>
          <cell r="H16">
            <v>487474</v>
          </cell>
          <cell r="I16">
            <v>487474</v>
          </cell>
          <cell r="J16">
            <v>487474</v>
          </cell>
          <cell r="K16">
            <v>487474</v>
          </cell>
          <cell r="L16">
            <v>419715</v>
          </cell>
          <cell r="M16">
            <v>419715</v>
          </cell>
          <cell r="N16">
            <v>419715</v>
          </cell>
          <cell r="O16">
            <v>419715</v>
          </cell>
          <cell r="P16">
            <v>419715</v>
          </cell>
          <cell r="Q16">
            <v>419715</v>
          </cell>
        </row>
        <row r="17">
          <cell r="A17">
            <v>407324</v>
          </cell>
          <cell r="B17" t="str">
            <v>NC &amp; MW Coal As Amort Exp</v>
          </cell>
          <cell r="C17" t="str">
            <v>AMORT</v>
          </cell>
          <cell r="D17">
            <v>407</v>
          </cell>
          <cell r="E17">
            <v>6498637</v>
          </cell>
          <cell r="F17">
            <v>272372</v>
          </cell>
          <cell r="G17">
            <v>440914</v>
          </cell>
          <cell r="H17">
            <v>465523</v>
          </cell>
          <cell r="I17">
            <v>380482</v>
          </cell>
          <cell r="J17">
            <v>353336</v>
          </cell>
          <cell r="K17">
            <v>611094</v>
          </cell>
          <cell r="L17">
            <v>662486</v>
          </cell>
          <cell r="M17">
            <v>662486</v>
          </cell>
          <cell r="N17">
            <v>662486</v>
          </cell>
          <cell r="O17">
            <v>662486</v>
          </cell>
          <cell r="P17">
            <v>662486</v>
          </cell>
          <cell r="Q17">
            <v>662486</v>
          </cell>
        </row>
        <row r="18">
          <cell r="A18">
            <v>407354</v>
          </cell>
          <cell r="B18" t="str">
            <v>DSM Deferral - Electric</v>
          </cell>
          <cell r="C18" t="str">
            <v>OTH</v>
          </cell>
          <cell r="D18">
            <v>407</v>
          </cell>
          <cell r="E18">
            <v>4282071</v>
          </cell>
          <cell r="F18">
            <v>655377</v>
          </cell>
          <cell r="G18">
            <v>859765</v>
          </cell>
          <cell r="H18">
            <v>842490</v>
          </cell>
          <cell r="I18">
            <v>804281</v>
          </cell>
          <cell r="J18">
            <v>652374</v>
          </cell>
          <cell r="K18">
            <v>467784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407407</v>
          </cell>
          <cell r="B19" t="str">
            <v>Carrying Charges</v>
          </cell>
          <cell r="C19" t="str">
            <v>OTH</v>
          </cell>
          <cell r="D19">
            <v>407</v>
          </cell>
          <cell r="E19">
            <v>-740435</v>
          </cell>
          <cell r="F19">
            <v>-126098</v>
          </cell>
          <cell r="G19">
            <v>-125021</v>
          </cell>
          <cell r="H19">
            <v>-123944</v>
          </cell>
          <cell r="I19">
            <v>-122867</v>
          </cell>
          <cell r="J19">
            <v>-121791</v>
          </cell>
          <cell r="K19">
            <v>-120714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408040</v>
          </cell>
          <cell r="B20" t="str">
            <v>Taxes Property-Allocated</v>
          </cell>
          <cell r="C20" t="str">
            <v>OTHTX</v>
          </cell>
          <cell r="D20">
            <v>408</v>
          </cell>
          <cell r="E20">
            <v>88429</v>
          </cell>
          <cell r="F20">
            <v>3415</v>
          </cell>
          <cell r="G20">
            <v>7548</v>
          </cell>
          <cell r="H20">
            <v>7548</v>
          </cell>
          <cell r="I20">
            <v>7548</v>
          </cell>
          <cell r="J20">
            <v>7548</v>
          </cell>
          <cell r="K20">
            <v>7548</v>
          </cell>
          <cell r="L20">
            <v>7879</v>
          </cell>
          <cell r="M20">
            <v>7879</v>
          </cell>
          <cell r="N20">
            <v>7879</v>
          </cell>
          <cell r="O20">
            <v>7879</v>
          </cell>
          <cell r="P20">
            <v>7879</v>
          </cell>
          <cell r="Q20">
            <v>7879</v>
          </cell>
        </row>
        <row r="21">
          <cell r="A21">
            <v>408050</v>
          </cell>
          <cell r="B21" t="str">
            <v>Municipal License-Electric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408120</v>
          </cell>
          <cell r="B22" t="str">
            <v>Franchise Tax - Non Electric</v>
          </cell>
          <cell r="C22" t="str">
            <v>OTHTX</v>
          </cell>
          <cell r="D22">
            <v>408</v>
          </cell>
          <cell r="E22">
            <v>11</v>
          </cell>
          <cell r="F22">
            <v>0</v>
          </cell>
          <cell r="G22">
            <v>0</v>
          </cell>
          <cell r="H22">
            <v>11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408121</v>
          </cell>
          <cell r="B23" t="str">
            <v>Taxes Property-Operating</v>
          </cell>
          <cell r="C23" t="str">
            <v>OTHTX</v>
          </cell>
          <cell r="D23">
            <v>408</v>
          </cell>
          <cell r="E23">
            <v>10281672</v>
          </cell>
          <cell r="F23">
            <v>792369</v>
          </cell>
          <cell r="G23">
            <v>481693</v>
          </cell>
          <cell r="H23">
            <v>908083</v>
          </cell>
          <cell r="I23">
            <v>908083</v>
          </cell>
          <cell r="J23">
            <v>908083</v>
          </cell>
          <cell r="K23">
            <v>908117</v>
          </cell>
          <cell r="L23">
            <v>895874</v>
          </cell>
          <cell r="M23">
            <v>895874</v>
          </cell>
          <cell r="N23">
            <v>895874</v>
          </cell>
          <cell r="O23">
            <v>895874</v>
          </cell>
          <cell r="P23">
            <v>895874</v>
          </cell>
          <cell r="Q23">
            <v>895874</v>
          </cell>
        </row>
        <row r="24">
          <cell r="A24">
            <v>408150</v>
          </cell>
          <cell r="B24" t="str">
            <v>State Unemployment Tax</v>
          </cell>
          <cell r="C24" t="str">
            <v>OTHTX</v>
          </cell>
          <cell r="D24">
            <v>408</v>
          </cell>
          <cell r="E24">
            <v>4678</v>
          </cell>
          <cell r="F24">
            <v>45</v>
          </cell>
          <cell r="G24">
            <v>4236</v>
          </cell>
          <cell r="H24">
            <v>8499</v>
          </cell>
          <cell r="I24">
            <v>-8189</v>
          </cell>
          <cell r="J24">
            <v>1</v>
          </cell>
          <cell r="K24">
            <v>86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408151</v>
          </cell>
          <cell r="B25" t="str">
            <v>Federal Unemployment Tax</v>
          </cell>
          <cell r="C25" t="str">
            <v>OTHTX</v>
          </cell>
          <cell r="D25">
            <v>408</v>
          </cell>
          <cell r="E25">
            <v>5202</v>
          </cell>
          <cell r="F25">
            <v>676</v>
          </cell>
          <cell r="G25">
            <v>4343</v>
          </cell>
          <cell r="H25">
            <v>-656</v>
          </cell>
          <cell r="I25">
            <v>-1178</v>
          </cell>
          <cell r="J25">
            <v>931</v>
          </cell>
          <cell r="K25">
            <v>1086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408152</v>
          </cell>
          <cell r="B26" t="str">
            <v>Employer FICA Tax</v>
          </cell>
          <cell r="C26" t="str">
            <v>OTHTX</v>
          </cell>
          <cell r="D26">
            <v>408</v>
          </cell>
          <cell r="E26">
            <v>517395</v>
          </cell>
          <cell r="F26">
            <v>80614</v>
          </cell>
          <cell r="G26">
            <v>90965</v>
          </cell>
          <cell r="H26">
            <v>66982</v>
          </cell>
          <cell r="I26">
            <v>117659</v>
          </cell>
          <cell r="J26">
            <v>80931</v>
          </cell>
          <cell r="K26">
            <v>80244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408153</v>
          </cell>
          <cell r="B27" t="str">
            <v>Employer Local Tax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408205</v>
          </cell>
          <cell r="B28" t="str">
            <v>Highway Use Tax</v>
          </cell>
          <cell r="C28" t="str">
            <v>OTHTX</v>
          </cell>
          <cell r="D28">
            <v>408</v>
          </cell>
          <cell r="E28">
            <v>663</v>
          </cell>
          <cell r="F28">
            <v>0</v>
          </cell>
          <cell r="G28">
            <v>672</v>
          </cell>
          <cell r="H28">
            <v>-664</v>
          </cell>
          <cell r="I28">
            <v>663</v>
          </cell>
          <cell r="J28">
            <v>0</v>
          </cell>
          <cell r="K28">
            <v>-8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408470</v>
          </cell>
          <cell r="B29" t="str">
            <v>Franchise Tax</v>
          </cell>
          <cell r="C29" t="str">
            <v>OTHTX</v>
          </cell>
          <cell r="D29">
            <v>408</v>
          </cell>
          <cell r="E29">
            <v>8570</v>
          </cell>
          <cell r="F29">
            <v>1360</v>
          </cell>
          <cell r="G29">
            <v>0</v>
          </cell>
          <cell r="H29">
            <v>2884</v>
          </cell>
          <cell r="I29">
            <v>1442</v>
          </cell>
          <cell r="J29">
            <v>1442</v>
          </cell>
          <cell r="K29">
            <v>1442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408700</v>
          </cell>
          <cell r="B30" t="str">
            <v>Fed Social Security Tax-Elec</v>
          </cell>
          <cell r="C30" t="str">
            <v>OTHTX</v>
          </cell>
          <cell r="D30">
            <v>408</v>
          </cell>
          <cell r="E30">
            <v>1300</v>
          </cell>
          <cell r="F30">
            <v>16500</v>
          </cell>
          <cell r="G30">
            <v>0</v>
          </cell>
          <cell r="H30">
            <v>0</v>
          </cell>
          <cell r="I30">
            <v>-15200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408800</v>
          </cell>
          <cell r="B31" t="str">
            <v>Federal Highway Use Tax-Elec</v>
          </cell>
          <cell r="C31" t="str">
            <v>OTHTX</v>
          </cell>
          <cell r="D31">
            <v>408</v>
          </cell>
          <cell r="E31">
            <v>7</v>
          </cell>
          <cell r="F31">
            <v>0</v>
          </cell>
          <cell r="G31">
            <v>0</v>
          </cell>
          <cell r="H31">
            <v>0</v>
          </cell>
          <cell r="I31">
            <v>4</v>
          </cell>
          <cell r="J31">
            <v>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408851</v>
          </cell>
          <cell r="B32" t="str">
            <v>Sales &amp; Use Tax Exp</v>
          </cell>
          <cell r="C32" t="str">
            <v>OTHTX</v>
          </cell>
          <cell r="D32">
            <v>408</v>
          </cell>
          <cell r="E32">
            <v>-1573</v>
          </cell>
          <cell r="F32">
            <v>0</v>
          </cell>
          <cell r="G32">
            <v>38</v>
          </cell>
          <cell r="H32">
            <v>-1893</v>
          </cell>
          <cell r="I32">
            <v>38</v>
          </cell>
          <cell r="J32">
            <v>0</v>
          </cell>
          <cell r="K32">
            <v>244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408960</v>
          </cell>
          <cell r="B33" t="str">
            <v>Allocated Payroll Taxes</v>
          </cell>
          <cell r="C33" t="str">
            <v>OTHTX</v>
          </cell>
          <cell r="D33">
            <v>408</v>
          </cell>
          <cell r="E33">
            <v>1680620</v>
          </cell>
          <cell r="F33">
            <v>294963</v>
          </cell>
          <cell r="G33">
            <v>97739</v>
          </cell>
          <cell r="H33">
            <v>84980</v>
          </cell>
          <cell r="I33">
            <v>47093</v>
          </cell>
          <cell r="J33">
            <v>81868</v>
          </cell>
          <cell r="K33">
            <v>75338</v>
          </cell>
          <cell r="L33">
            <v>165721</v>
          </cell>
          <cell r="M33">
            <v>161458</v>
          </cell>
          <cell r="N33">
            <v>192740</v>
          </cell>
          <cell r="O33">
            <v>161338</v>
          </cell>
          <cell r="P33">
            <v>158712</v>
          </cell>
          <cell r="Q33">
            <v>158670</v>
          </cell>
        </row>
        <row r="34">
          <cell r="A34">
            <v>409102</v>
          </cell>
          <cell r="B34" t="str">
            <v>SIT Exp-Utility</v>
          </cell>
          <cell r="C34" t="str">
            <v>FIT</v>
          </cell>
          <cell r="D34">
            <v>409</v>
          </cell>
          <cell r="E34">
            <v>-3316207</v>
          </cell>
          <cell r="F34">
            <v>-276351</v>
          </cell>
          <cell r="G34">
            <v>-276351</v>
          </cell>
          <cell r="H34">
            <v>-276351</v>
          </cell>
          <cell r="I34">
            <v>-276351</v>
          </cell>
          <cell r="J34">
            <v>-276351</v>
          </cell>
          <cell r="K34">
            <v>-276351</v>
          </cell>
          <cell r="L34">
            <v>-276351</v>
          </cell>
          <cell r="M34">
            <v>-276351</v>
          </cell>
          <cell r="N34">
            <v>-276351</v>
          </cell>
          <cell r="O34">
            <v>-276351</v>
          </cell>
          <cell r="P34">
            <v>-276351</v>
          </cell>
          <cell r="Q34">
            <v>-276346</v>
          </cell>
        </row>
        <row r="35">
          <cell r="A35">
            <v>409104</v>
          </cell>
          <cell r="B35" t="str">
            <v>Current State Income Tax - 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409190</v>
          </cell>
          <cell r="B36" t="str">
            <v>Federal Income Tax-Electric-CY</v>
          </cell>
          <cell r="C36" t="str">
            <v>FIT</v>
          </cell>
          <cell r="D36">
            <v>409</v>
          </cell>
          <cell r="E36">
            <v>-14415474</v>
          </cell>
          <cell r="F36">
            <v>-1201290</v>
          </cell>
          <cell r="G36">
            <v>-1201290</v>
          </cell>
          <cell r="H36">
            <v>-1201290</v>
          </cell>
          <cell r="I36">
            <v>-1201290</v>
          </cell>
          <cell r="J36">
            <v>-1201290</v>
          </cell>
          <cell r="K36">
            <v>-1201290</v>
          </cell>
          <cell r="L36">
            <v>-1201290</v>
          </cell>
          <cell r="M36">
            <v>-1201290</v>
          </cell>
          <cell r="N36">
            <v>-1201290</v>
          </cell>
          <cell r="O36">
            <v>-1201290</v>
          </cell>
          <cell r="P36">
            <v>-1201290</v>
          </cell>
          <cell r="Q36">
            <v>-1201284</v>
          </cell>
        </row>
        <row r="37">
          <cell r="A37">
            <v>409191</v>
          </cell>
          <cell r="B37" t="str">
            <v>Fed Income Tax-Electric-PY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409194</v>
          </cell>
          <cell r="B38" t="str">
            <v>Current FIT Elec - PY Audit</v>
          </cell>
          <cell r="C38" t="str">
            <v>FIT</v>
          </cell>
          <cell r="D38">
            <v>409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409195</v>
          </cell>
          <cell r="B39" t="str">
            <v>UTP Tax Expense: Fed Util-PY</v>
          </cell>
          <cell r="C39" t="str">
            <v>FIT</v>
          </cell>
          <cell r="D39">
            <v>409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409197</v>
          </cell>
          <cell r="B40" t="str">
            <v>Current State Inc Tax-Util</v>
          </cell>
          <cell r="C40" t="str">
            <v>FIT</v>
          </cell>
          <cell r="D40">
            <v>409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410100</v>
          </cell>
          <cell r="B41" t="str">
            <v>DFIT: Utility: Current Year</v>
          </cell>
          <cell r="C41" t="str">
            <v>FIT</v>
          </cell>
          <cell r="D41">
            <v>410</v>
          </cell>
          <cell r="E41">
            <v>18235238</v>
          </cell>
          <cell r="F41">
            <v>1519603</v>
          </cell>
          <cell r="G41">
            <v>1519603</v>
          </cell>
          <cell r="H41">
            <v>1519603</v>
          </cell>
          <cell r="I41">
            <v>1519603</v>
          </cell>
          <cell r="J41">
            <v>1519603</v>
          </cell>
          <cell r="K41">
            <v>1519603</v>
          </cell>
          <cell r="L41">
            <v>1519603</v>
          </cell>
          <cell r="M41">
            <v>1519603</v>
          </cell>
          <cell r="N41">
            <v>1519603</v>
          </cell>
          <cell r="O41">
            <v>1519603</v>
          </cell>
          <cell r="P41">
            <v>1519603</v>
          </cell>
          <cell r="Q41">
            <v>1519605</v>
          </cell>
        </row>
        <row r="42">
          <cell r="A42">
            <v>410102</v>
          </cell>
          <cell r="B42" t="str">
            <v>DSIT: Utility: Current Year</v>
          </cell>
          <cell r="C42" t="str">
            <v>FIT</v>
          </cell>
          <cell r="D42">
            <v>410</v>
          </cell>
          <cell r="E42">
            <v>5038560</v>
          </cell>
          <cell r="F42">
            <v>419880</v>
          </cell>
          <cell r="G42">
            <v>419880</v>
          </cell>
          <cell r="H42">
            <v>419880</v>
          </cell>
          <cell r="I42">
            <v>419880</v>
          </cell>
          <cell r="J42">
            <v>419880</v>
          </cell>
          <cell r="K42">
            <v>419880</v>
          </cell>
          <cell r="L42">
            <v>419880</v>
          </cell>
          <cell r="M42">
            <v>419880</v>
          </cell>
          <cell r="N42">
            <v>419880</v>
          </cell>
          <cell r="O42">
            <v>419880</v>
          </cell>
          <cell r="P42">
            <v>419880</v>
          </cell>
          <cell r="Q42">
            <v>419880</v>
          </cell>
        </row>
        <row r="43">
          <cell r="A43">
            <v>410105</v>
          </cell>
          <cell r="B43" t="str">
            <v>DFIT: Utility: Prior Year</v>
          </cell>
          <cell r="C43" t="str">
            <v>FIT</v>
          </cell>
          <cell r="D43">
            <v>410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410106</v>
          </cell>
          <cell r="B44" t="str">
            <v>DSIT: Utility: Prior Year</v>
          </cell>
          <cell r="C44" t="str">
            <v>FIT</v>
          </cell>
          <cell r="D44">
            <v>410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411051</v>
          </cell>
          <cell r="B45" t="str">
            <v>Accretion Expense-ARO Ash Pond</v>
          </cell>
          <cell r="C45" t="str">
            <v>OTH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411100</v>
          </cell>
          <cell r="B46" t="str">
            <v>DFIT: Utility: Curr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411101</v>
          </cell>
          <cell r="B47" t="str">
            <v>DSIT: Utility: Curr Year CR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411102</v>
          </cell>
          <cell r="B48" t="str">
            <v>DFIT: Utility: Prior Year CR</v>
          </cell>
          <cell r="C48" t="str">
            <v>FIT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411103</v>
          </cell>
          <cell r="B49" t="str">
            <v>DSIT: Utility: Prior Year CR</v>
          </cell>
          <cell r="C49" t="str">
            <v>FIT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411106</v>
          </cell>
          <cell r="B50" t="str">
            <v>DFIT:Utility:Prior year</v>
          </cell>
          <cell r="C50" t="str">
            <v>FIT</v>
          </cell>
          <cell r="D50">
            <v>411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411410</v>
          </cell>
          <cell r="B51" t="str">
            <v>Invest Tax Credit Adj-Electric</v>
          </cell>
          <cell r="C51" t="str">
            <v>FIT</v>
          </cell>
          <cell r="D51">
            <v>411</v>
          </cell>
          <cell r="E51">
            <v>-1337</v>
          </cell>
          <cell r="F51">
            <v>-945</v>
          </cell>
          <cell r="G51">
            <v>0</v>
          </cell>
          <cell r="H51">
            <v>-71</v>
          </cell>
          <cell r="I51">
            <v>-36</v>
          </cell>
          <cell r="J51">
            <v>0</v>
          </cell>
          <cell r="K51">
            <v>-71</v>
          </cell>
          <cell r="L51">
            <v>-36</v>
          </cell>
          <cell r="M51">
            <v>-36</v>
          </cell>
          <cell r="N51">
            <v>-36</v>
          </cell>
          <cell r="O51">
            <v>-36</v>
          </cell>
          <cell r="P51">
            <v>-36</v>
          </cell>
          <cell r="Q51">
            <v>-34</v>
          </cell>
        </row>
        <row r="52">
          <cell r="A52">
            <v>426510</v>
          </cell>
          <cell r="B52" t="str">
            <v>Other</v>
          </cell>
          <cell r="C52" t="str">
            <v>CO</v>
          </cell>
          <cell r="D52">
            <v>426</v>
          </cell>
          <cell r="E52">
            <v>3057</v>
          </cell>
          <cell r="F52">
            <v>3055</v>
          </cell>
          <cell r="G52">
            <v>0</v>
          </cell>
          <cell r="H52">
            <v>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426520</v>
          </cell>
          <cell r="B53" t="str">
            <v>Administrative Expenses-T (I)</v>
          </cell>
          <cell r="C53" t="str">
            <v>CO</v>
          </cell>
          <cell r="D53">
            <v>426</v>
          </cell>
          <cell r="E53">
            <v>-348560</v>
          </cell>
          <cell r="F53">
            <v>4892247</v>
          </cell>
          <cell r="G53">
            <v>5194449</v>
          </cell>
          <cell r="H53">
            <v>4985021</v>
          </cell>
          <cell r="I53">
            <v>4631943</v>
          </cell>
          <cell r="J53">
            <v>4835968</v>
          </cell>
          <cell r="K53">
            <v>4944534</v>
          </cell>
          <cell r="L53">
            <v>-75356</v>
          </cell>
          <cell r="M53">
            <v>-94036</v>
          </cell>
          <cell r="N53">
            <v>-62415</v>
          </cell>
          <cell r="O53">
            <v>-51894</v>
          </cell>
          <cell r="P53">
            <v>-18393</v>
          </cell>
          <cell r="Q53">
            <v>-46466</v>
          </cell>
        </row>
        <row r="54">
          <cell r="A54">
            <v>426891</v>
          </cell>
          <cell r="B54" t="str">
            <v>IC Sale of AR Fees VIE</v>
          </cell>
          <cell r="C54" t="str">
            <v>CO</v>
          </cell>
          <cell r="D54">
            <v>426</v>
          </cell>
          <cell r="E54">
            <v>656799</v>
          </cell>
          <cell r="F54">
            <v>68753</v>
          </cell>
          <cell r="G54">
            <v>80714</v>
          </cell>
          <cell r="H54">
            <v>86161</v>
          </cell>
          <cell r="I54">
            <v>75154</v>
          </cell>
          <cell r="J54">
            <v>79765</v>
          </cell>
          <cell r="K54">
            <v>81632</v>
          </cell>
          <cell r="L54">
            <v>31468</v>
          </cell>
          <cell r="M54">
            <v>33998</v>
          </cell>
          <cell r="N54">
            <v>32967</v>
          </cell>
          <cell r="O54">
            <v>29031</v>
          </cell>
          <cell r="P54">
            <v>28023</v>
          </cell>
          <cell r="Q54">
            <v>29133</v>
          </cell>
        </row>
        <row r="55">
          <cell r="A55">
            <v>440000</v>
          </cell>
          <cell r="B55" t="str">
            <v>Residential</v>
          </cell>
          <cell r="C55" t="str">
            <v>REV</v>
          </cell>
          <cell r="D55">
            <v>440</v>
          </cell>
          <cell r="E55">
            <v>136231697</v>
          </cell>
          <cell r="F55">
            <v>12609557</v>
          </cell>
          <cell r="G55">
            <v>14245202</v>
          </cell>
          <cell r="H55">
            <v>13898083</v>
          </cell>
          <cell r="I55">
            <v>11471832</v>
          </cell>
          <cell r="J55">
            <v>9398011</v>
          </cell>
          <cell r="K55">
            <v>8627659</v>
          </cell>
          <cell r="L55">
            <v>10171612</v>
          </cell>
          <cell r="M55">
            <v>12862454</v>
          </cell>
          <cell r="N55">
            <v>12977446</v>
          </cell>
          <cell r="O55">
            <v>12071136</v>
          </cell>
          <cell r="P55">
            <v>9107159</v>
          </cell>
          <cell r="Q55">
            <v>8791546</v>
          </cell>
        </row>
        <row r="56">
          <cell r="A56">
            <v>440990</v>
          </cell>
          <cell r="B56" t="str">
            <v>Residential Unbilled Rev</v>
          </cell>
          <cell r="C56" t="str">
            <v>REV</v>
          </cell>
          <cell r="D56">
            <v>440</v>
          </cell>
          <cell r="E56">
            <v>321537</v>
          </cell>
          <cell r="F56">
            <v>298567</v>
          </cell>
          <cell r="G56">
            <v>-64742</v>
          </cell>
          <cell r="H56">
            <v>-1847821</v>
          </cell>
          <cell r="I56">
            <v>-580276</v>
          </cell>
          <cell r="J56">
            <v>-643502</v>
          </cell>
          <cell r="K56">
            <v>1602033</v>
          </cell>
          <cell r="L56">
            <v>1456077</v>
          </cell>
          <cell r="M56">
            <v>1192015</v>
          </cell>
          <cell r="N56">
            <v>-278944</v>
          </cell>
          <cell r="O56">
            <v>-1610894</v>
          </cell>
          <cell r="P56">
            <v>-745888</v>
          </cell>
          <cell r="Q56">
            <v>1544912</v>
          </cell>
        </row>
        <row r="57">
          <cell r="A57">
            <v>442100</v>
          </cell>
          <cell r="B57" t="str">
            <v>General Service</v>
          </cell>
          <cell r="C57" t="str">
            <v>REV</v>
          </cell>
          <cell r="D57">
            <v>442</v>
          </cell>
          <cell r="E57">
            <v>124233810</v>
          </cell>
          <cell r="F57">
            <v>10390781</v>
          </cell>
          <cell r="G57">
            <v>10980544</v>
          </cell>
          <cell r="H57">
            <v>10692622</v>
          </cell>
          <cell r="I57">
            <v>9578093</v>
          </cell>
          <cell r="J57">
            <v>9641799</v>
          </cell>
          <cell r="K57">
            <v>9926642</v>
          </cell>
          <cell r="L57">
            <v>10438983</v>
          </cell>
          <cell r="M57">
            <v>11403272</v>
          </cell>
          <cell r="N57">
            <v>11072614</v>
          </cell>
          <cell r="O57">
            <v>11022144</v>
          </cell>
          <cell r="P57">
            <v>9805647</v>
          </cell>
          <cell r="Q57">
            <v>9280669</v>
          </cell>
        </row>
        <row r="58">
          <cell r="A58">
            <v>442190</v>
          </cell>
          <cell r="B58" t="str">
            <v>General Service Unbilled Rev</v>
          </cell>
          <cell r="C58" t="str">
            <v>REV</v>
          </cell>
          <cell r="D58">
            <v>442</v>
          </cell>
          <cell r="E58">
            <v>671927</v>
          </cell>
          <cell r="F58">
            <v>-346841</v>
          </cell>
          <cell r="G58">
            <v>-393472</v>
          </cell>
          <cell r="H58">
            <v>-562375</v>
          </cell>
          <cell r="I58">
            <v>196793</v>
          </cell>
          <cell r="J58">
            <v>-86477</v>
          </cell>
          <cell r="K58">
            <v>997660</v>
          </cell>
          <cell r="L58">
            <v>687669</v>
          </cell>
          <cell r="M58">
            <v>194585</v>
          </cell>
          <cell r="N58">
            <v>296868</v>
          </cell>
          <cell r="O58">
            <v>-316134</v>
          </cell>
          <cell r="P58">
            <v>-164831</v>
          </cell>
          <cell r="Q58">
            <v>168482</v>
          </cell>
        </row>
        <row r="59">
          <cell r="A59">
            <v>442200</v>
          </cell>
          <cell r="B59" t="str">
            <v>Industrial Service</v>
          </cell>
          <cell r="C59" t="str">
            <v>REV</v>
          </cell>
          <cell r="D59">
            <v>442</v>
          </cell>
          <cell r="E59">
            <v>60377953</v>
          </cell>
          <cell r="F59">
            <v>4892247</v>
          </cell>
          <cell r="G59">
            <v>5194449</v>
          </cell>
          <cell r="H59">
            <v>4985021</v>
          </cell>
          <cell r="I59">
            <v>4631943</v>
          </cell>
          <cell r="J59">
            <v>4835968</v>
          </cell>
          <cell r="K59">
            <v>4944534</v>
          </cell>
          <cell r="L59">
            <v>5297772</v>
          </cell>
          <cell r="M59">
            <v>5451038</v>
          </cell>
          <cell r="N59">
            <v>5245383</v>
          </cell>
          <cell r="O59">
            <v>5458542</v>
          </cell>
          <cell r="P59">
            <v>4832210</v>
          </cell>
          <cell r="Q59">
            <v>4608846</v>
          </cell>
        </row>
        <row r="60">
          <cell r="A60">
            <v>442290</v>
          </cell>
          <cell r="B60" t="str">
            <v>Industrial Svc Unbilled Rev</v>
          </cell>
          <cell r="C60" t="str">
            <v>REV</v>
          </cell>
          <cell r="D60">
            <v>442</v>
          </cell>
          <cell r="E60">
            <v>142005</v>
          </cell>
          <cell r="F60">
            <v>-92428</v>
          </cell>
          <cell r="G60">
            <v>-253110</v>
          </cell>
          <cell r="H60">
            <v>-279620</v>
          </cell>
          <cell r="I60">
            <v>188835</v>
          </cell>
          <cell r="J60">
            <v>-45338</v>
          </cell>
          <cell r="K60">
            <v>439047</v>
          </cell>
          <cell r="L60">
            <v>74355</v>
          </cell>
          <cell r="M60">
            <v>22632</v>
          </cell>
          <cell r="N60">
            <v>274053</v>
          </cell>
          <cell r="O60">
            <v>-203372</v>
          </cell>
          <cell r="P60">
            <v>-74381</v>
          </cell>
          <cell r="Q60">
            <v>91332</v>
          </cell>
        </row>
        <row r="61">
          <cell r="A61">
            <v>444000</v>
          </cell>
          <cell r="B61" t="str">
            <v>Public St &amp; Highway Lighting</v>
          </cell>
          <cell r="C61" t="str">
            <v>REV</v>
          </cell>
          <cell r="D61">
            <v>444</v>
          </cell>
          <cell r="E61">
            <v>1669754</v>
          </cell>
          <cell r="F61">
            <v>144479</v>
          </cell>
          <cell r="G61">
            <v>150252</v>
          </cell>
          <cell r="H61">
            <v>147026</v>
          </cell>
          <cell r="I61">
            <v>138927</v>
          </cell>
          <cell r="J61">
            <v>141545</v>
          </cell>
          <cell r="K61">
            <v>56938</v>
          </cell>
          <cell r="L61">
            <v>145209</v>
          </cell>
          <cell r="M61">
            <v>149760</v>
          </cell>
          <cell r="N61">
            <v>147534</v>
          </cell>
          <cell r="O61">
            <v>148234</v>
          </cell>
          <cell r="P61">
            <v>147000</v>
          </cell>
          <cell r="Q61">
            <v>152850</v>
          </cell>
        </row>
        <row r="62">
          <cell r="A62">
            <v>445000</v>
          </cell>
          <cell r="B62" t="str">
            <v>Other Sales to Public Auth</v>
          </cell>
          <cell r="C62" t="str">
            <v>REV</v>
          </cell>
          <cell r="D62">
            <v>445</v>
          </cell>
          <cell r="E62">
            <v>22788978</v>
          </cell>
          <cell r="F62">
            <v>1896831</v>
          </cell>
          <cell r="G62">
            <v>1965633</v>
          </cell>
          <cell r="H62">
            <v>1919777</v>
          </cell>
          <cell r="I62">
            <v>1754034</v>
          </cell>
          <cell r="J62">
            <v>1762058</v>
          </cell>
          <cell r="K62">
            <v>1802615</v>
          </cell>
          <cell r="L62">
            <v>1881587</v>
          </cell>
          <cell r="M62">
            <v>2019334</v>
          </cell>
          <cell r="N62">
            <v>1928955</v>
          </cell>
          <cell r="O62">
            <v>2035841</v>
          </cell>
          <cell r="P62">
            <v>1950359</v>
          </cell>
          <cell r="Q62">
            <v>1871954</v>
          </cell>
        </row>
        <row r="63">
          <cell r="A63">
            <v>445090</v>
          </cell>
          <cell r="B63" t="str">
            <v>OPA Unbilled</v>
          </cell>
          <cell r="C63" t="str">
            <v>REV</v>
          </cell>
          <cell r="D63">
            <v>445</v>
          </cell>
          <cell r="E63">
            <v>115531</v>
          </cell>
          <cell r="F63">
            <v>-101209</v>
          </cell>
          <cell r="G63">
            <v>-89454</v>
          </cell>
          <cell r="H63">
            <v>-144372</v>
          </cell>
          <cell r="I63">
            <v>63847</v>
          </cell>
          <cell r="J63">
            <v>-12782</v>
          </cell>
          <cell r="K63">
            <v>221475</v>
          </cell>
          <cell r="L63">
            <v>119917</v>
          </cell>
          <cell r="M63">
            <v>255</v>
          </cell>
          <cell r="N63">
            <v>98687</v>
          </cell>
          <cell r="O63">
            <v>-4785</v>
          </cell>
          <cell r="P63">
            <v>-517</v>
          </cell>
          <cell r="Q63">
            <v>-35531</v>
          </cell>
        </row>
        <row r="64">
          <cell r="A64">
            <v>447150</v>
          </cell>
          <cell r="B64" t="str">
            <v>Sales For Resale - Outside</v>
          </cell>
          <cell r="C64" t="str">
            <v>REV</v>
          </cell>
          <cell r="D64">
            <v>447</v>
          </cell>
          <cell r="E64">
            <v>10581742</v>
          </cell>
          <cell r="F64">
            <v>3995930</v>
          </cell>
          <cell r="G64">
            <v>849952</v>
          </cell>
          <cell r="H64">
            <v>198510</v>
          </cell>
          <cell r="I64">
            <v>2227591</v>
          </cell>
          <cell r="J64">
            <v>-172828</v>
          </cell>
          <cell r="K64">
            <v>757416</v>
          </cell>
          <cell r="L64">
            <v>232933</v>
          </cell>
          <cell r="M64">
            <v>443098</v>
          </cell>
          <cell r="N64">
            <v>127774</v>
          </cell>
          <cell r="O64">
            <v>364214</v>
          </cell>
          <cell r="P64">
            <v>944542</v>
          </cell>
          <cell r="Q64">
            <v>612610</v>
          </cell>
        </row>
        <row r="65">
          <cell r="A65">
            <v>448000</v>
          </cell>
          <cell r="B65" t="str">
            <v>Interdepartmental Sales-Elec</v>
          </cell>
          <cell r="C65" t="str">
            <v>REV</v>
          </cell>
          <cell r="D65">
            <v>448</v>
          </cell>
          <cell r="E65">
            <v>68449</v>
          </cell>
          <cell r="F65">
            <v>3121</v>
          </cell>
          <cell r="G65">
            <v>3717</v>
          </cell>
          <cell r="H65">
            <v>7775</v>
          </cell>
          <cell r="I65">
            <v>19847</v>
          </cell>
          <cell r="J65">
            <v>5598</v>
          </cell>
          <cell r="K65">
            <v>6760</v>
          </cell>
          <cell r="L65">
            <v>3562</v>
          </cell>
          <cell r="M65">
            <v>5096</v>
          </cell>
          <cell r="N65">
            <v>4596</v>
          </cell>
          <cell r="O65">
            <v>2127</v>
          </cell>
          <cell r="P65">
            <v>1961</v>
          </cell>
          <cell r="Q65">
            <v>4289</v>
          </cell>
        </row>
        <row r="66">
          <cell r="A66">
            <v>449100</v>
          </cell>
          <cell r="B66" t="str">
            <v>Provisions For Rate Refunds</v>
          </cell>
          <cell r="C66" t="str">
            <v>REV</v>
          </cell>
          <cell r="D66">
            <v>449</v>
          </cell>
          <cell r="E66">
            <v>1856589</v>
          </cell>
          <cell r="F66">
            <v>-321821</v>
          </cell>
          <cell r="G66">
            <v>111711</v>
          </cell>
          <cell r="H66">
            <v>306914</v>
          </cell>
          <cell r="I66">
            <v>365977</v>
          </cell>
          <cell r="J66">
            <v>429883</v>
          </cell>
          <cell r="K66">
            <v>963925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449111</v>
          </cell>
          <cell r="B67" t="str">
            <v>Tax Reform - Residential</v>
          </cell>
          <cell r="C67" t="str">
            <v>REV</v>
          </cell>
          <cell r="D67">
            <v>449</v>
          </cell>
          <cell r="E67">
            <v>55380</v>
          </cell>
          <cell r="F67">
            <v>9230</v>
          </cell>
          <cell r="G67">
            <v>9230</v>
          </cell>
          <cell r="H67">
            <v>9230</v>
          </cell>
          <cell r="I67">
            <v>9230</v>
          </cell>
          <cell r="J67">
            <v>9230</v>
          </cell>
          <cell r="K67">
            <v>9230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450100</v>
          </cell>
          <cell r="B68" t="str">
            <v>Late Payment Fees</v>
          </cell>
          <cell r="C68" t="str">
            <v>REV</v>
          </cell>
          <cell r="D68">
            <v>450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451100</v>
          </cell>
          <cell r="B69" t="str">
            <v>Misc Service Revenue</v>
          </cell>
          <cell r="C69" t="str">
            <v>REV</v>
          </cell>
          <cell r="D69">
            <v>451</v>
          </cell>
          <cell r="E69">
            <v>253644</v>
          </cell>
          <cell r="F69">
            <v>4895</v>
          </cell>
          <cell r="G69">
            <v>19503</v>
          </cell>
          <cell r="H69">
            <v>21393</v>
          </cell>
          <cell r="I69">
            <v>17159</v>
          </cell>
          <cell r="J69">
            <v>20450</v>
          </cell>
          <cell r="K69">
            <v>21492</v>
          </cell>
          <cell r="L69">
            <v>24792</v>
          </cell>
          <cell r="M69">
            <v>24792</v>
          </cell>
          <cell r="N69">
            <v>24792</v>
          </cell>
          <cell r="O69">
            <v>24792</v>
          </cell>
          <cell r="P69">
            <v>24792</v>
          </cell>
          <cell r="Q69">
            <v>24792</v>
          </cell>
        </row>
        <row r="70">
          <cell r="A70">
            <v>453625</v>
          </cell>
          <cell r="B70" t="str">
            <v>Intercompany Sales of Water</v>
          </cell>
          <cell r="C70" t="str">
            <v>REV</v>
          </cell>
          <cell r="D70">
            <v>453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454004</v>
          </cell>
          <cell r="B71" t="str">
            <v>Rent - Joint Use</v>
          </cell>
          <cell r="C71" t="str">
            <v>REV</v>
          </cell>
          <cell r="D71">
            <v>454</v>
          </cell>
          <cell r="E71">
            <v>700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700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454200</v>
          </cell>
          <cell r="B72" t="str">
            <v>Pole &amp; Line Attachments</v>
          </cell>
          <cell r="C72" t="str">
            <v>REV</v>
          </cell>
          <cell r="D72">
            <v>454</v>
          </cell>
          <cell r="E72">
            <v>472682</v>
          </cell>
          <cell r="F72">
            <v>0</v>
          </cell>
          <cell r="G72">
            <v>44396</v>
          </cell>
          <cell r="H72">
            <v>162319</v>
          </cell>
          <cell r="I72">
            <v>0</v>
          </cell>
          <cell r="J72">
            <v>0</v>
          </cell>
          <cell r="K72">
            <v>159767</v>
          </cell>
          <cell r="L72">
            <v>17700</v>
          </cell>
          <cell r="M72">
            <v>17700</v>
          </cell>
          <cell r="N72">
            <v>17700</v>
          </cell>
          <cell r="O72">
            <v>17700</v>
          </cell>
          <cell r="P72">
            <v>17700</v>
          </cell>
          <cell r="Q72">
            <v>17700</v>
          </cell>
        </row>
        <row r="73">
          <cell r="A73">
            <v>454300</v>
          </cell>
          <cell r="B73" t="str">
            <v>Tower Lease Revenues</v>
          </cell>
          <cell r="C73" t="str">
            <v>REV</v>
          </cell>
          <cell r="D73">
            <v>454</v>
          </cell>
          <cell r="E73">
            <v>1500</v>
          </cell>
          <cell r="F73">
            <v>250</v>
          </cell>
          <cell r="G73">
            <v>250</v>
          </cell>
          <cell r="H73">
            <v>250</v>
          </cell>
          <cell r="I73">
            <v>250</v>
          </cell>
          <cell r="J73">
            <v>250</v>
          </cell>
          <cell r="K73">
            <v>250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454400</v>
          </cell>
          <cell r="B74" t="str">
            <v>Other Electric Rents</v>
          </cell>
          <cell r="C74" t="str">
            <v>REV</v>
          </cell>
          <cell r="D74">
            <v>454</v>
          </cell>
          <cell r="E74">
            <v>1004421</v>
          </cell>
          <cell r="F74">
            <v>79471</v>
          </cell>
          <cell r="G74">
            <v>76972</v>
          </cell>
          <cell r="H74">
            <v>76963</v>
          </cell>
          <cell r="I74">
            <v>80674</v>
          </cell>
          <cell r="J74">
            <v>80674</v>
          </cell>
          <cell r="K74">
            <v>80665</v>
          </cell>
          <cell r="L74">
            <v>88167</v>
          </cell>
          <cell r="M74">
            <v>88167</v>
          </cell>
          <cell r="N74">
            <v>88167</v>
          </cell>
          <cell r="O74">
            <v>88167</v>
          </cell>
          <cell r="P74">
            <v>88167</v>
          </cell>
          <cell r="Q74">
            <v>88167</v>
          </cell>
        </row>
        <row r="75">
          <cell r="A75">
            <v>454601</v>
          </cell>
          <cell r="B75" t="str">
            <v>Other Miscellaneous</v>
          </cell>
          <cell r="C75" t="str">
            <v>REV</v>
          </cell>
          <cell r="D75">
            <v>454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456025</v>
          </cell>
          <cell r="B76" t="str">
            <v>RSG Rev - MISO Make Whole</v>
          </cell>
          <cell r="C76" t="str">
            <v>REV</v>
          </cell>
          <cell r="D76">
            <v>456</v>
          </cell>
          <cell r="E76">
            <v>222994</v>
          </cell>
          <cell r="F76">
            <v>29566</v>
          </cell>
          <cell r="G76">
            <v>9950</v>
          </cell>
          <cell r="H76">
            <v>103459</v>
          </cell>
          <cell r="I76">
            <v>23071</v>
          </cell>
          <cell r="J76">
            <v>56948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456040</v>
          </cell>
          <cell r="B77" t="str">
            <v>Sales Use Tax Coll Fee</v>
          </cell>
          <cell r="C77" t="str">
            <v>REV</v>
          </cell>
          <cell r="D77">
            <v>456</v>
          </cell>
          <cell r="E77">
            <v>300</v>
          </cell>
          <cell r="F77">
            <v>50</v>
          </cell>
          <cell r="G77">
            <v>50</v>
          </cell>
          <cell r="H77">
            <v>50</v>
          </cell>
          <cell r="I77">
            <v>50</v>
          </cell>
          <cell r="J77">
            <v>50</v>
          </cell>
          <cell r="K77">
            <v>50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456075</v>
          </cell>
          <cell r="B78" t="str">
            <v>Data Processing Service</v>
          </cell>
          <cell r="C78" t="str">
            <v>REV</v>
          </cell>
          <cell r="D78">
            <v>456</v>
          </cell>
          <cell r="E78">
            <v>480</v>
          </cell>
          <cell r="F78">
            <v>80</v>
          </cell>
          <cell r="G78">
            <v>80</v>
          </cell>
          <cell r="H78">
            <v>80</v>
          </cell>
          <cell r="I78">
            <v>80</v>
          </cell>
          <cell r="J78">
            <v>80</v>
          </cell>
          <cell r="K78">
            <v>80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456100</v>
          </cell>
          <cell r="B79" t="str">
            <v>Profit or Loss on Sale of M&amp;S</v>
          </cell>
          <cell r="C79" t="str">
            <v>REV</v>
          </cell>
          <cell r="D79">
            <v>456</v>
          </cell>
          <cell r="E79">
            <v>-1</v>
          </cell>
          <cell r="F79">
            <v>-1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456110</v>
          </cell>
          <cell r="B80" t="str">
            <v>Transmission Charge PTP</v>
          </cell>
          <cell r="C80" t="str">
            <v>REV</v>
          </cell>
          <cell r="D80">
            <v>456</v>
          </cell>
          <cell r="E80">
            <v>101218</v>
          </cell>
          <cell r="F80">
            <v>5751</v>
          </cell>
          <cell r="G80">
            <v>5618</v>
          </cell>
          <cell r="H80">
            <v>9027</v>
          </cell>
          <cell r="I80">
            <v>1851</v>
          </cell>
          <cell r="J80">
            <v>2932</v>
          </cell>
          <cell r="K80">
            <v>3541</v>
          </cell>
          <cell r="L80">
            <v>12083</v>
          </cell>
          <cell r="M80">
            <v>12083</v>
          </cell>
          <cell r="N80">
            <v>12083</v>
          </cell>
          <cell r="O80">
            <v>12083</v>
          </cell>
          <cell r="P80">
            <v>12083</v>
          </cell>
          <cell r="Q80">
            <v>12083</v>
          </cell>
        </row>
        <row r="81">
          <cell r="A81">
            <v>456111</v>
          </cell>
          <cell r="B81" t="str">
            <v>Other Transmission Revenues</v>
          </cell>
          <cell r="C81" t="str">
            <v>REV</v>
          </cell>
          <cell r="D81">
            <v>456</v>
          </cell>
          <cell r="E81">
            <v>1461369</v>
          </cell>
          <cell r="F81">
            <v>381360</v>
          </cell>
          <cell r="G81">
            <v>796494</v>
          </cell>
          <cell r="H81">
            <v>154996</v>
          </cell>
          <cell r="I81">
            <v>7296</v>
          </cell>
          <cell r="J81">
            <v>68941</v>
          </cell>
          <cell r="K81">
            <v>52282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456610</v>
          </cell>
          <cell r="B82" t="str">
            <v>Other Electric Revenues</v>
          </cell>
          <cell r="C82" t="str">
            <v>REV</v>
          </cell>
          <cell r="D82">
            <v>456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456970</v>
          </cell>
          <cell r="B83" t="str">
            <v>Wheel Transmission Rev - ED</v>
          </cell>
          <cell r="C83" t="str">
            <v>REV</v>
          </cell>
          <cell r="D83">
            <v>456</v>
          </cell>
          <cell r="E83">
            <v>44841</v>
          </cell>
          <cell r="F83">
            <v>5030</v>
          </cell>
          <cell r="G83">
            <v>5301</v>
          </cell>
          <cell r="H83">
            <v>6692</v>
          </cell>
          <cell r="I83">
            <v>5511</v>
          </cell>
          <cell r="J83">
            <v>5712</v>
          </cell>
          <cell r="K83">
            <v>4343</v>
          </cell>
          <cell r="L83">
            <v>2042</v>
          </cell>
          <cell r="M83">
            <v>2042</v>
          </cell>
          <cell r="N83">
            <v>2042</v>
          </cell>
          <cell r="O83">
            <v>2042</v>
          </cell>
          <cell r="P83">
            <v>2042</v>
          </cell>
          <cell r="Q83">
            <v>2042</v>
          </cell>
        </row>
        <row r="84">
          <cell r="A84">
            <v>457100</v>
          </cell>
          <cell r="B84" t="str">
            <v>Regional Transmission Service</v>
          </cell>
          <cell r="C84" t="str">
            <v>REV</v>
          </cell>
          <cell r="D84">
            <v>457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457105</v>
          </cell>
          <cell r="B85" t="str">
            <v>Scheduling &amp; Dispatch Revenues</v>
          </cell>
          <cell r="C85" t="str">
            <v>REV</v>
          </cell>
          <cell r="D85">
            <v>457</v>
          </cell>
          <cell r="E85">
            <v>88232</v>
          </cell>
          <cell r="F85">
            <v>13456</v>
          </cell>
          <cell r="G85">
            <v>17568</v>
          </cell>
          <cell r="H85">
            <v>18262</v>
          </cell>
          <cell r="I85">
            <v>12745</v>
          </cell>
          <cell r="J85">
            <v>15229</v>
          </cell>
          <cell r="K85">
            <v>10972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457204</v>
          </cell>
          <cell r="B86" t="str">
            <v>PJM Reactive Rev</v>
          </cell>
          <cell r="C86" t="str">
            <v>REV</v>
          </cell>
          <cell r="D86">
            <v>457</v>
          </cell>
          <cell r="E86">
            <v>1860784</v>
          </cell>
          <cell r="F86">
            <v>136304</v>
          </cell>
          <cell r="G86">
            <v>157006</v>
          </cell>
          <cell r="H86">
            <v>412</v>
          </cell>
          <cell r="I86">
            <v>313607</v>
          </cell>
          <cell r="J86">
            <v>156960</v>
          </cell>
          <cell r="K86">
            <v>155995</v>
          </cell>
          <cell r="L86">
            <v>156750</v>
          </cell>
          <cell r="M86">
            <v>156750</v>
          </cell>
          <cell r="N86">
            <v>156750</v>
          </cell>
          <cell r="O86">
            <v>156750</v>
          </cell>
          <cell r="P86">
            <v>156750</v>
          </cell>
          <cell r="Q86">
            <v>156750</v>
          </cell>
        </row>
        <row r="87">
          <cell r="A87">
            <v>500000</v>
          </cell>
          <cell r="B87" t="str">
            <v>Suprvsn and Engrg - Steam Oper</v>
          </cell>
          <cell r="C87" t="str">
            <v>PO</v>
          </cell>
          <cell r="D87">
            <v>500</v>
          </cell>
          <cell r="E87">
            <v>2657173</v>
          </cell>
          <cell r="F87">
            <v>231442</v>
          </cell>
          <cell r="G87">
            <v>192805</v>
          </cell>
          <cell r="H87">
            <v>197118</v>
          </cell>
          <cell r="I87">
            <v>236528</v>
          </cell>
          <cell r="J87">
            <v>373399</v>
          </cell>
          <cell r="K87">
            <v>209476</v>
          </cell>
          <cell r="L87">
            <v>198175</v>
          </cell>
          <cell r="M87">
            <v>199527</v>
          </cell>
          <cell r="N87">
            <v>202329</v>
          </cell>
          <cell r="O87">
            <v>204683</v>
          </cell>
          <cell r="P87">
            <v>205900</v>
          </cell>
          <cell r="Q87">
            <v>205791</v>
          </cell>
        </row>
        <row r="88">
          <cell r="A88">
            <v>501110</v>
          </cell>
          <cell r="B88" t="str">
            <v>Coal Consumed-Fossil Steam</v>
          </cell>
          <cell r="C88" t="str">
            <v>Fuel</v>
          </cell>
          <cell r="D88">
            <v>501</v>
          </cell>
          <cell r="E88">
            <v>75603201</v>
          </cell>
          <cell r="F88">
            <v>8119386</v>
          </cell>
          <cell r="G88">
            <v>7804600</v>
          </cell>
          <cell r="H88">
            <v>6375407</v>
          </cell>
          <cell r="I88">
            <v>7716651</v>
          </cell>
          <cell r="J88">
            <v>0</v>
          </cell>
          <cell r="K88">
            <v>6127617</v>
          </cell>
          <cell r="L88">
            <v>6418870</v>
          </cell>
          <cell r="M88">
            <v>7290062</v>
          </cell>
          <cell r="N88">
            <v>7246055</v>
          </cell>
          <cell r="O88">
            <v>6407398</v>
          </cell>
          <cell r="P88">
            <v>6227229</v>
          </cell>
          <cell r="Q88">
            <v>5869926</v>
          </cell>
        </row>
        <row r="89">
          <cell r="A89">
            <v>501150</v>
          </cell>
          <cell r="B89" t="str">
            <v>Coal &amp; Other Fuel Handling</v>
          </cell>
          <cell r="C89" t="str">
            <v>PO</v>
          </cell>
          <cell r="D89">
            <v>501</v>
          </cell>
          <cell r="E89">
            <v>1566231</v>
          </cell>
          <cell r="F89">
            <v>108320</v>
          </cell>
          <cell r="G89">
            <v>176788</v>
          </cell>
          <cell r="H89">
            <v>166479</v>
          </cell>
          <cell r="I89">
            <v>107949</v>
          </cell>
          <cell r="J89">
            <v>88598</v>
          </cell>
          <cell r="K89">
            <v>84243</v>
          </cell>
          <cell r="L89">
            <v>135150</v>
          </cell>
          <cell r="M89">
            <v>135061</v>
          </cell>
          <cell r="N89">
            <v>153081</v>
          </cell>
          <cell r="O89">
            <v>136918</v>
          </cell>
          <cell r="P89">
            <v>136797</v>
          </cell>
          <cell r="Q89">
            <v>136847</v>
          </cell>
        </row>
        <row r="90">
          <cell r="A90">
            <v>501160</v>
          </cell>
          <cell r="B90" t="str">
            <v>Coal Sampling &amp; Testing</v>
          </cell>
          <cell r="C90" t="str">
            <v>PO</v>
          </cell>
          <cell r="D90">
            <v>501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501180</v>
          </cell>
          <cell r="B91" t="str">
            <v>Sale of Fly Ash-Revenues</v>
          </cell>
          <cell r="C91" t="str">
            <v>PO</v>
          </cell>
          <cell r="D91">
            <v>501</v>
          </cell>
          <cell r="E91">
            <v>4503</v>
          </cell>
          <cell r="F91">
            <v>567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656</v>
          </cell>
          <cell r="M91">
            <v>656</v>
          </cell>
          <cell r="N91">
            <v>656</v>
          </cell>
          <cell r="O91">
            <v>656</v>
          </cell>
          <cell r="P91">
            <v>656</v>
          </cell>
          <cell r="Q91">
            <v>656</v>
          </cell>
        </row>
        <row r="92">
          <cell r="A92">
            <v>501190</v>
          </cell>
          <cell r="B92" t="str">
            <v>Sale of Fly Ash-Expenses</v>
          </cell>
          <cell r="C92" t="str">
            <v>PO</v>
          </cell>
          <cell r="D92">
            <v>501</v>
          </cell>
          <cell r="E92">
            <v>172980</v>
          </cell>
          <cell r="F92">
            <v>-146893</v>
          </cell>
          <cell r="G92">
            <v>198560</v>
          </cell>
          <cell r="H92">
            <v>10804</v>
          </cell>
          <cell r="I92">
            <v>34693</v>
          </cell>
          <cell r="J92">
            <v>-130386</v>
          </cell>
          <cell r="K92">
            <v>201162</v>
          </cell>
          <cell r="L92">
            <v>840</v>
          </cell>
          <cell r="M92">
            <v>840</v>
          </cell>
          <cell r="N92">
            <v>840</v>
          </cell>
          <cell r="O92">
            <v>840</v>
          </cell>
          <cell r="P92">
            <v>840</v>
          </cell>
          <cell r="Q92">
            <v>840</v>
          </cell>
        </row>
        <row r="93">
          <cell r="A93">
            <v>501310</v>
          </cell>
          <cell r="B93" t="str">
            <v>Oil Consumed-Fossil Steam</v>
          </cell>
          <cell r="C93" t="str">
            <v>Fuel</v>
          </cell>
          <cell r="D93">
            <v>501</v>
          </cell>
          <cell r="E93">
            <v>758742</v>
          </cell>
          <cell r="F93">
            <v>145062</v>
          </cell>
          <cell r="G93">
            <v>88988</v>
          </cell>
          <cell r="H93">
            <v>194311</v>
          </cell>
          <cell r="I93">
            <v>82736</v>
          </cell>
          <cell r="J93">
            <v>0</v>
          </cell>
          <cell r="K93">
            <v>247645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501350</v>
          </cell>
          <cell r="B94" t="str">
            <v>Oil Handling Expense</v>
          </cell>
          <cell r="C94" t="str">
            <v>PO</v>
          </cell>
          <cell r="D94">
            <v>501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501996</v>
          </cell>
          <cell r="B95" t="str">
            <v>Fuel Expense</v>
          </cell>
          <cell r="C95" t="str">
            <v>Fuel</v>
          </cell>
          <cell r="D95">
            <v>501</v>
          </cell>
          <cell r="E95">
            <v>1896102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165672</v>
          </cell>
          <cell r="M95">
            <v>294575</v>
          </cell>
          <cell r="N95">
            <v>95139</v>
          </cell>
          <cell r="O95">
            <v>248909</v>
          </cell>
          <cell r="P95">
            <v>699440</v>
          </cell>
          <cell r="Q95">
            <v>392367</v>
          </cell>
        </row>
        <row r="96">
          <cell r="A96">
            <v>502040</v>
          </cell>
          <cell r="B96" t="str">
            <v>COST OF LIME</v>
          </cell>
          <cell r="C96" t="str">
            <v>PO</v>
          </cell>
          <cell r="D96">
            <v>502</v>
          </cell>
          <cell r="E96">
            <v>10958855</v>
          </cell>
          <cell r="F96">
            <v>1268593</v>
          </cell>
          <cell r="G96">
            <v>969270</v>
          </cell>
          <cell r="H96">
            <v>1225217</v>
          </cell>
          <cell r="I96">
            <v>1109724</v>
          </cell>
          <cell r="J96">
            <v>164142</v>
          </cell>
          <cell r="K96">
            <v>873026</v>
          </cell>
          <cell r="L96">
            <v>843638</v>
          </cell>
          <cell r="M96">
            <v>925486</v>
          </cell>
          <cell r="N96">
            <v>972489</v>
          </cell>
          <cell r="O96">
            <v>872063</v>
          </cell>
          <cell r="P96">
            <v>907730</v>
          </cell>
          <cell r="Q96">
            <v>827477</v>
          </cell>
        </row>
        <row r="97">
          <cell r="A97">
            <v>502020</v>
          </cell>
          <cell r="B97" t="str">
            <v>Ammonia-Qualifying</v>
          </cell>
          <cell r="C97" t="str">
            <v>PO</v>
          </cell>
          <cell r="D97">
            <v>502</v>
          </cell>
          <cell r="E97">
            <v>684766</v>
          </cell>
          <cell r="F97">
            <v>84947</v>
          </cell>
          <cell r="G97">
            <v>88239</v>
          </cell>
          <cell r="H97">
            <v>58042</v>
          </cell>
          <cell r="I97">
            <v>58407</v>
          </cell>
          <cell r="J97">
            <v>0</v>
          </cell>
          <cell r="K97">
            <v>47933</v>
          </cell>
          <cell r="L97">
            <v>54761</v>
          </cell>
          <cell r="M97">
            <v>60073</v>
          </cell>
          <cell r="N97">
            <v>63125</v>
          </cell>
          <cell r="O97">
            <v>56606</v>
          </cell>
          <cell r="P97">
            <v>58921</v>
          </cell>
          <cell r="Q97">
            <v>53712</v>
          </cell>
        </row>
        <row r="98">
          <cell r="A98">
            <v>502070</v>
          </cell>
          <cell r="B98" t="str">
            <v>Gypsum - Qualifying</v>
          </cell>
          <cell r="C98" t="str">
            <v>PO</v>
          </cell>
          <cell r="D98">
            <v>502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502100</v>
          </cell>
          <cell r="B99" t="str">
            <v>Fossil Steam Exp-Other</v>
          </cell>
          <cell r="C99" t="str">
            <v>PO</v>
          </cell>
          <cell r="D99">
            <v>502</v>
          </cell>
          <cell r="E99">
            <v>2720911</v>
          </cell>
          <cell r="F99">
            <v>119471</v>
          </cell>
          <cell r="G99">
            <v>280286</v>
          </cell>
          <cell r="H99">
            <v>-218352</v>
          </cell>
          <cell r="I99">
            <v>115643</v>
          </cell>
          <cell r="J99">
            <v>114942</v>
          </cell>
          <cell r="K99">
            <v>89872</v>
          </cell>
          <cell r="L99">
            <v>345145</v>
          </cell>
          <cell r="M99">
            <v>346853</v>
          </cell>
          <cell r="N99">
            <v>456623</v>
          </cell>
          <cell r="O99">
            <v>356176</v>
          </cell>
          <cell r="P99">
            <v>357897</v>
          </cell>
          <cell r="Q99">
            <v>356355</v>
          </cell>
        </row>
        <row r="100">
          <cell r="A100">
            <v>502410</v>
          </cell>
          <cell r="B100" t="str">
            <v>Steam Oper-Bottom Ash/Fly Ash</v>
          </cell>
          <cell r="C100" t="str">
            <v>PO</v>
          </cell>
          <cell r="D100">
            <v>502</v>
          </cell>
          <cell r="E100">
            <v>7772</v>
          </cell>
          <cell r="F100">
            <v>0</v>
          </cell>
          <cell r="G100">
            <v>0</v>
          </cell>
          <cell r="H100">
            <v>0</v>
          </cell>
          <cell r="I100">
            <v>2708</v>
          </cell>
          <cell r="J100">
            <v>4999</v>
          </cell>
          <cell r="K100">
            <v>65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505000</v>
          </cell>
          <cell r="B101" t="str">
            <v>Electric Expenses-Steam Oper</v>
          </cell>
          <cell r="C101" t="str">
            <v>PO</v>
          </cell>
          <cell r="D101">
            <v>505</v>
          </cell>
          <cell r="E101">
            <v>303405</v>
          </cell>
          <cell r="F101">
            <v>15981</v>
          </cell>
          <cell r="G101">
            <v>-8648</v>
          </cell>
          <cell r="H101">
            <v>3263</v>
          </cell>
          <cell r="I101">
            <v>521</v>
          </cell>
          <cell r="J101">
            <v>1434</v>
          </cell>
          <cell r="K101">
            <v>4918</v>
          </cell>
          <cell r="L101">
            <v>43618</v>
          </cell>
          <cell r="M101">
            <v>43522</v>
          </cell>
          <cell r="N101">
            <v>62548</v>
          </cell>
          <cell r="O101">
            <v>45484</v>
          </cell>
          <cell r="P101">
            <v>45355</v>
          </cell>
          <cell r="Q101">
            <v>45409</v>
          </cell>
        </row>
        <row r="102">
          <cell r="A102">
            <v>506000</v>
          </cell>
          <cell r="B102" t="str">
            <v>Misc Fossil Power Expenses</v>
          </cell>
          <cell r="C102" t="str">
            <v>PO</v>
          </cell>
          <cell r="D102">
            <v>506</v>
          </cell>
          <cell r="E102">
            <v>2420917</v>
          </cell>
          <cell r="F102">
            <v>1112960</v>
          </cell>
          <cell r="G102">
            <v>42327</v>
          </cell>
          <cell r="H102">
            <v>111197</v>
          </cell>
          <cell r="I102">
            <v>134292</v>
          </cell>
          <cell r="J102">
            <v>157520</v>
          </cell>
          <cell r="K102">
            <v>127094</v>
          </cell>
          <cell r="L102">
            <v>130377</v>
          </cell>
          <cell r="M102">
            <v>132538</v>
          </cell>
          <cell r="N102">
            <v>111536</v>
          </cell>
          <cell r="O102">
            <v>115537</v>
          </cell>
          <cell r="P102">
            <v>140193</v>
          </cell>
          <cell r="Q102">
            <v>105346</v>
          </cell>
        </row>
        <row r="103">
          <cell r="A103">
            <v>507000</v>
          </cell>
          <cell r="B103" t="str">
            <v>Steam Power Gen Op Rents</v>
          </cell>
          <cell r="C103" t="str">
            <v>PO</v>
          </cell>
          <cell r="D103">
            <v>507</v>
          </cell>
          <cell r="E103">
            <v>269</v>
          </cell>
          <cell r="F103">
            <v>26</v>
          </cell>
          <cell r="G103">
            <v>0</v>
          </cell>
          <cell r="H103">
            <v>13</v>
          </cell>
          <cell r="I103">
            <v>72</v>
          </cell>
          <cell r="J103">
            <v>158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509030</v>
          </cell>
          <cell r="B104" t="str">
            <v>SO2 Emission Expense</v>
          </cell>
          <cell r="C104" t="str">
            <v>EA</v>
          </cell>
          <cell r="D104">
            <v>509</v>
          </cell>
          <cell r="E104">
            <v>686</v>
          </cell>
          <cell r="F104">
            <v>37</v>
          </cell>
          <cell r="G104">
            <v>44</v>
          </cell>
          <cell r="H104">
            <v>39</v>
          </cell>
          <cell r="I104">
            <v>0</v>
          </cell>
          <cell r="J104">
            <v>31</v>
          </cell>
          <cell r="K104">
            <v>29</v>
          </cell>
          <cell r="L104">
            <v>82</v>
          </cell>
          <cell r="M104">
            <v>89</v>
          </cell>
          <cell r="N104">
            <v>95</v>
          </cell>
          <cell r="O104">
            <v>83</v>
          </cell>
          <cell r="P104">
            <v>81</v>
          </cell>
          <cell r="Q104">
            <v>76</v>
          </cell>
        </row>
        <row r="105">
          <cell r="A105">
            <v>509210</v>
          </cell>
          <cell r="B105" t="str">
            <v>Seasonal NOx Emission Expense</v>
          </cell>
          <cell r="C105" t="str">
            <v>EA</v>
          </cell>
          <cell r="D105">
            <v>509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509212</v>
          </cell>
          <cell r="B106" t="str">
            <v>Annual NOx Emission Expense</v>
          </cell>
          <cell r="C106" t="str">
            <v>EA</v>
          </cell>
          <cell r="D106">
            <v>509</v>
          </cell>
          <cell r="E106">
            <v>630</v>
          </cell>
          <cell r="F106">
            <v>148</v>
          </cell>
          <cell r="G106">
            <v>208</v>
          </cell>
          <cell r="H106">
            <v>114</v>
          </cell>
          <cell r="I106">
            <v>0</v>
          </cell>
          <cell r="J106">
            <v>74</v>
          </cell>
          <cell r="K106">
            <v>86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510000</v>
          </cell>
          <cell r="B107" t="str">
            <v>Suprvsn and Engrng-Steam Maint</v>
          </cell>
          <cell r="C107" t="str">
            <v>PM</v>
          </cell>
          <cell r="D107">
            <v>510</v>
          </cell>
          <cell r="E107">
            <v>2712917</v>
          </cell>
          <cell r="F107">
            <v>195309</v>
          </cell>
          <cell r="G107">
            <v>228919</v>
          </cell>
          <cell r="H107">
            <v>214581</v>
          </cell>
          <cell r="I107">
            <v>198019</v>
          </cell>
          <cell r="J107">
            <v>78031</v>
          </cell>
          <cell r="K107">
            <v>145616</v>
          </cell>
          <cell r="L107">
            <v>271321</v>
          </cell>
          <cell r="M107">
            <v>271290</v>
          </cell>
          <cell r="N107">
            <v>270173</v>
          </cell>
          <cell r="O107">
            <v>279812</v>
          </cell>
          <cell r="P107">
            <v>279809</v>
          </cell>
          <cell r="Q107">
            <v>280037</v>
          </cell>
        </row>
        <row r="108">
          <cell r="A108">
            <v>510100</v>
          </cell>
          <cell r="B108" t="str">
            <v>Suprvsn &amp; Engrng-Steam Maint R</v>
          </cell>
          <cell r="C108" t="str">
            <v>PM</v>
          </cell>
          <cell r="D108">
            <v>510</v>
          </cell>
          <cell r="E108">
            <v>27429</v>
          </cell>
          <cell r="F108">
            <v>7936</v>
          </cell>
          <cell r="G108">
            <v>4470</v>
          </cell>
          <cell r="H108">
            <v>5344</v>
          </cell>
          <cell r="I108">
            <v>3691</v>
          </cell>
          <cell r="J108">
            <v>2977</v>
          </cell>
          <cell r="K108">
            <v>3011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511000</v>
          </cell>
          <cell r="B109" t="str">
            <v>Maint of Structures-Steam</v>
          </cell>
          <cell r="C109" t="str">
            <v>PM</v>
          </cell>
          <cell r="D109">
            <v>511</v>
          </cell>
          <cell r="E109">
            <v>7654266</v>
          </cell>
          <cell r="F109">
            <v>739230</v>
          </cell>
          <cell r="G109">
            <v>670253</v>
          </cell>
          <cell r="H109">
            <v>733617</v>
          </cell>
          <cell r="I109">
            <v>814915</v>
          </cell>
          <cell r="J109">
            <v>668392</v>
          </cell>
          <cell r="K109">
            <v>190556</v>
          </cell>
          <cell r="L109">
            <v>632198</v>
          </cell>
          <cell r="M109">
            <v>624042</v>
          </cell>
          <cell r="N109">
            <v>654250</v>
          </cell>
          <cell r="O109">
            <v>642767</v>
          </cell>
          <cell r="P109">
            <v>642989</v>
          </cell>
          <cell r="Q109">
            <v>641057</v>
          </cell>
        </row>
        <row r="110">
          <cell r="A110">
            <v>512100</v>
          </cell>
          <cell r="B110" t="str">
            <v>Maint of Boiler Plant-Other</v>
          </cell>
          <cell r="C110" t="str">
            <v>PM</v>
          </cell>
          <cell r="D110">
            <v>512</v>
          </cell>
          <cell r="E110">
            <v>10302941</v>
          </cell>
          <cell r="F110">
            <v>492827</v>
          </cell>
          <cell r="G110">
            <v>784591</v>
          </cell>
          <cell r="H110">
            <v>527809</v>
          </cell>
          <cell r="I110">
            <v>797381</v>
          </cell>
          <cell r="J110">
            <v>1814373</v>
          </cell>
          <cell r="K110">
            <v>2469804</v>
          </cell>
          <cell r="L110">
            <v>771124</v>
          </cell>
          <cell r="M110">
            <v>495459</v>
          </cell>
          <cell r="N110">
            <v>590869</v>
          </cell>
          <cell r="O110">
            <v>498852</v>
          </cell>
          <cell r="P110">
            <v>498629</v>
          </cell>
          <cell r="Q110">
            <v>561223</v>
          </cell>
        </row>
        <row r="111">
          <cell r="A111">
            <v>513100</v>
          </cell>
          <cell r="B111" t="str">
            <v>Maint of Electric Plant-Other</v>
          </cell>
          <cell r="C111" t="str">
            <v>PM</v>
          </cell>
          <cell r="D111">
            <v>513</v>
          </cell>
          <cell r="E111">
            <v>1689591</v>
          </cell>
          <cell r="F111">
            <v>241977</v>
          </cell>
          <cell r="G111">
            <v>-56517</v>
          </cell>
          <cell r="H111">
            <v>-20644</v>
          </cell>
          <cell r="I111">
            <v>-33023</v>
          </cell>
          <cell r="J111">
            <v>298646</v>
          </cell>
          <cell r="K111">
            <v>472839</v>
          </cell>
          <cell r="L111">
            <v>202980</v>
          </cell>
          <cell r="M111">
            <v>95980</v>
          </cell>
          <cell r="N111">
            <v>95980</v>
          </cell>
          <cell r="O111">
            <v>144413</v>
          </cell>
          <cell r="P111">
            <v>150980</v>
          </cell>
          <cell r="Q111">
            <v>95980</v>
          </cell>
        </row>
        <row r="112">
          <cell r="A112">
            <v>514000</v>
          </cell>
          <cell r="B112" t="str">
            <v>Maintenance - Misc Steam Plant</v>
          </cell>
          <cell r="C112" t="str">
            <v>PM</v>
          </cell>
          <cell r="D112">
            <v>514</v>
          </cell>
          <cell r="E112">
            <v>2725308</v>
          </cell>
          <cell r="F112">
            <v>794260</v>
          </cell>
          <cell r="G112">
            <v>446508</v>
          </cell>
          <cell r="H112">
            <v>292528</v>
          </cell>
          <cell r="I112">
            <v>353839</v>
          </cell>
          <cell r="J112">
            <v>1433864</v>
          </cell>
          <cell r="K112">
            <v>-866309</v>
          </cell>
          <cell r="L112">
            <v>41534</v>
          </cell>
          <cell r="M112">
            <v>41477</v>
          </cell>
          <cell r="N112">
            <v>52645</v>
          </cell>
          <cell r="O112">
            <v>41001</v>
          </cell>
          <cell r="P112">
            <v>41584</v>
          </cell>
          <cell r="Q112">
            <v>52377</v>
          </cell>
        </row>
        <row r="113">
          <cell r="A113">
            <v>514300</v>
          </cell>
          <cell r="B113" t="str">
            <v>Maintenance - Misc Steam Plant</v>
          </cell>
          <cell r="C113" t="str">
            <v>PM</v>
          </cell>
          <cell r="D113">
            <v>514</v>
          </cell>
          <cell r="E113">
            <v>206</v>
          </cell>
          <cell r="F113">
            <v>29</v>
          </cell>
          <cell r="G113">
            <v>46</v>
          </cell>
          <cell r="H113">
            <v>31</v>
          </cell>
          <cell r="I113">
            <v>29</v>
          </cell>
          <cell r="J113">
            <v>29</v>
          </cell>
          <cell r="K113">
            <v>42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546000</v>
          </cell>
          <cell r="B114" t="str">
            <v>Suprvsn and Enginring-CT Oper</v>
          </cell>
          <cell r="C114" t="str">
            <v>PO</v>
          </cell>
          <cell r="D114">
            <v>546</v>
          </cell>
          <cell r="E114">
            <v>370427</v>
          </cell>
          <cell r="F114">
            <v>30877</v>
          </cell>
          <cell r="G114">
            <v>31119</v>
          </cell>
          <cell r="H114">
            <v>33896</v>
          </cell>
          <cell r="I114">
            <v>33717</v>
          </cell>
          <cell r="J114">
            <v>33110</v>
          </cell>
          <cell r="K114">
            <v>33392</v>
          </cell>
          <cell r="L114">
            <v>28521</v>
          </cell>
          <cell r="M114">
            <v>28491</v>
          </cell>
          <cell r="N114">
            <v>29456</v>
          </cell>
          <cell r="O114">
            <v>29307</v>
          </cell>
          <cell r="P114">
            <v>29263</v>
          </cell>
          <cell r="Q114">
            <v>29278</v>
          </cell>
        </row>
        <row r="115">
          <cell r="A115">
            <v>547100</v>
          </cell>
          <cell r="B115" t="str">
            <v>Natural Gas</v>
          </cell>
          <cell r="C115" t="str">
            <v>Fuel</v>
          </cell>
          <cell r="D115">
            <v>547</v>
          </cell>
          <cell r="E115">
            <v>1144000</v>
          </cell>
          <cell r="F115">
            <v>0</v>
          </cell>
          <cell r="G115">
            <v>617000</v>
          </cell>
          <cell r="H115">
            <v>104975</v>
          </cell>
          <cell r="I115">
            <v>219783</v>
          </cell>
          <cell r="J115">
            <v>115810</v>
          </cell>
          <cell r="K115">
            <v>86432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547150</v>
          </cell>
          <cell r="B116" t="str">
            <v>Natural Gas Handling-CT</v>
          </cell>
          <cell r="C116" t="str">
            <v>PO</v>
          </cell>
          <cell r="D116">
            <v>547</v>
          </cell>
          <cell r="E116">
            <v>15499</v>
          </cell>
          <cell r="F116">
            <v>934</v>
          </cell>
          <cell r="G116">
            <v>1799</v>
          </cell>
          <cell r="H116">
            <v>1759</v>
          </cell>
          <cell r="I116">
            <v>1789</v>
          </cell>
          <cell r="J116">
            <v>1763</v>
          </cell>
          <cell r="K116">
            <v>1815</v>
          </cell>
          <cell r="L116">
            <v>940</v>
          </cell>
          <cell r="M116">
            <v>940</v>
          </cell>
          <cell r="N116">
            <v>940</v>
          </cell>
          <cell r="O116">
            <v>940</v>
          </cell>
          <cell r="P116">
            <v>940</v>
          </cell>
          <cell r="Q116">
            <v>940</v>
          </cell>
        </row>
        <row r="117">
          <cell r="A117">
            <v>547701</v>
          </cell>
          <cell r="B117" t="str">
            <v>Propane Gas</v>
          </cell>
          <cell r="C117" t="str">
            <v>Fuel</v>
          </cell>
          <cell r="D117">
            <v>547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548100</v>
          </cell>
          <cell r="B118" t="str">
            <v>Generation Expenses-Other CT</v>
          </cell>
          <cell r="C118" t="str">
            <v>PO</v>
          </cell>
          <cell r="D118">
            <v>548</v>
          </cell>
          <cell r="E118">
            <v>8209</v>
          </cell>
          <cell r="F118">
            <v>0</v>
          </cell>
          <cell r="G118">
            <v>171</v>
          </cell>
          <cell r="H118">
            <v>2798</v>
          </cell>
          <cell r="I118">
            <v>189</v>
          </cell>
          <cell r="J118">
            <v>1396</v>
          </cell>
          <cell r="K118">
            <v>568</v>
          </cell>
          <cell r="L118">
            <v>585</v>
          </cell>
          <cell r="M118">
            <v>479</v>
          </cell>
          <cell r="N118">
            <v>480</v>
          </cell>
          <cell r="O118">
            <v>581</v>
          </cell>
          <cell r="P118">
            <v>482</v>
          </cell>
          <cell r="Q118">
            <v>480</v>
          </cell>
        </row>
        <row r="119">
          <cell r="A119">
            <v>548200</v>
          </cell>
          <cell r="B119" t="str">
            <v>Prime Movers - Generators- CT</v>
          </cell>
          <cell r="C119" t="str">
            <v>PO</v>
          </cell>
          <cell r="D119">
            <v>548</v>
          </cell>
          <cell r="E119">
            <v>308846</v>
          </cell>
          <cell r="F119">
            <v>18839</v>
          </cell>
          <cell r="G119">
            <v>19113</v>
          </cell>
          <cell r="H119">
            <v>21979</v>
          </cell>
          <cell r="I119">
            <v>30295</v>
          </cell>
          <cell r="J119">
            <v>4830</v>
          </cell>
          <cell r="K119">
            <v>9218</v>
          </cell>
          <cell r="L119">
            <v>31666</v>
          </cell>
          <cell r="M119">
            <v>31589</v>
          </cell>
          <cell r="N119">
            <v>41962</v>
          </cell>
          <cell r="O119">
            <v>33173</v>
          </cell>
          <cell r="P119">
            <v>33069</v>
          </cell>
          <cell r="Q119">
            <v>33113</v>
          </cell>
        </row>
        <row r="120">
          <cell r="A120">
            <v>549000</v>
          </cell>
          <cell r="B120" t="str">
            <v>Misc-Power Generation Expenses</v>
          </cell>
          <cell r="C120" t="str">
            <v>PO</v>
          </cell>
          <cell r="D120">
            <v>549</v>
          </cell>
          <cell r="E120">
            <v>816460</v>
          </cell>
          <cell r="F120">
            <v>106543</v>
          </cell>
          <cell r="G120">
            <v>71912</v>
          </cell>
          <cell r="H120">
            <v>87217</v>
          </cell>
          <cell r="I120">
            <v>59155</v>
          </cell>
          <cell r="J120">
            <v>128893</v>
          </cell>
          <cell r="K120">
            <v>110912</v>
          </cell>
          <cell r="L120">
            <v>53378</v>
          </cell>
          <cell r="M120">
            <v>38449</v>
          </cell>
          <cell r="N120">
            <v>40592</v>
          </cell>
          <cell r="O120">
            <v>42236</v>
          </cell>
          <cell r="P120">
            <v>37550</v>
          </cell>
          <cell r="Q120">
            <v>39623</v>
          </cell>
        </row>
        <row r="121">
          <cell r="A121">
            <v>551000</v>
          </cell>
          <cell r="B121" t="str">
            <v>Suprvsn and Enginring-CT Maint</v>
          </cell>
          <cell r="C121" t="str">
            <v>PM</v>
          </cell>
          <cell r="D121">
            <v>551</v>
          </cell>
          <cell r="E121">
            <v>275041</v>
          </cell>
          <cell r="F121">
            <v>28009</v>
          </cell>
          <cell r="G121">
            <v>15616</v>
          </cell>
          <cell r="H121">
            <v>17724</v>
          </cell>
          <cell r="I121">
            <v>16695</v>
          </cell>
          <cell r="J121">
            <v>13076</v>
          </cell>
          <cell r="K121">
            <v>18125</v>
          </cell>
          <cell r="L121">
            <v>26954</v>
          </cell>
          <cell r="M121">
            <v>27028</v>
          </cell>
          <cell r="N121">
            <v>28011</v>
          </cell>
          <cell r="O121">
            <v>27967</v>
          </cell>
          <cell r="P121">
            <v>27905</v>
          </cell>
          <cell r="Q121">
            <v>27931</v>
          </cell>
        </row>
        <row r="122">
          <cell r="A122">
            <v>552000</v>
          </cell>
          <cell r="B122" t="str">
            <v>Maintenance of Structures-CT</v>
          </cell>
          <cell r="C122" t="str">
            <v>PM</v>
          </cell>
          <cell r="D122">
            <v>552</v>
          </cell>
          <cell r="E122">
            <v>508264</v>
          </cell>
          <cell r="F122">
            <v>162930</v>
          </cell>
          <cell r="G122">
            <v>88943</v>
          </cell>
          <cell r="H122">
            <v>30870</v>
          </cell>
          <cell r="I122">
            <v>47631</v>
          </cell>
          <cell r="J122">
            <v>9119</v>
          </cell>
          <cell r="K122">
            <v>4301</v>
          </cell>
          <cell r="L122">
            <v>28305</v>
          </cell>
          <cell r="M122">
            <v>23292</v>
          </cell>
          <cell r="N122">
            <v>25978</v>
          </cell>
          <cell r="O122">
            <v>43569</v>
          </cell>
          <cell r="P122">
            <v>23551</v>
          </cell>
          <cell r="Q122">
            <v>19775</v>
          </cell>
        </row>
        <row r="123">
          <cell r="A123">
            <v>552220</v>
          </cell>
          <cell r="B123" t="str">
            <v>Solar: Maint of Structures</v>
          </cell>
          <cell r="C123" t="str">
            <v>PM</v>
          </cell>
          <cell r="D123">
            <v>552</v>
          </cell>
          <cell r="E123">
            <v>2272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2272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553000</v>
          </cell>
          <cell r="B124" t="str">
            <v>Maint-Gentg and Elect Equip-CT</v>
          </cell>
          <cell r="C124" t="str">
            <v>PM</v>
          </cell>
          <cell r="D124">
            <v>553</v>
          </cell>
          <cell r="E124">
            <v>1891365</v>
          </cell>
          <cell r="F124">
            <v>38547</v>
          </cell>
          <cell r="G124">
            <v>44121</v>
          </cell>
          <cell r="H124">
            <v>161231</v>
          </cell>
          <cell r="I124">
            <v>51200</v>
          </cell>
          <cell r="J124">
            <v>74540</v>
          </cell>
          <cell r="K124">
            <v>-28782</v>
          </cell>
          <cell r="L124">
            <v>15625</v>
          </cell>
          <cell r="M124">
            <v>30537</v>
          </cell>
          <cell r="N124">
            <v>7607</v>
          </cell>
          <cell r="O124">
            <v>373230</v>
          </cell>
          <cell r="P124">
            <v>966866</v>
          </cell>
          <cell r="Q124">
            <v>156643</v>
          </cell>
        </row>
        <row r="125">
          <cell r="A125">
            <v>554000</v>
          </cell>
          <cell r="B125" t="str">
            <v>Misc Power Generation Plant-CT</v>
          </cell>
          <cell r="C125" t="str">
            <v>PM</v>
          </cell>
          <cell r="D125">
            <v>554</v>
          </cell>
          <cell r="E125">
            <v>248469</v>
          </cell>
          <cell r="F125">
            <v>24829</v>
          </cell>
          <cell r="G125">
            <v>34264</v>
          </cell>
          <cell r="H125">
            <v>22029</v>
          </cell>
          <cell r="I125">
            <v>48451</v>
          </cell>
          <cell r="J125">
            <v>25400</v>
          </cell>
          <cell r="K125">
            <v>18271</v>
          </cell>
          <cell r="L125">
            <v>15410</v>
          </cell>
          <cell r="M125">
            <v>11184</v>
          </cell>
          <cell r="N125">
            <v>13207</v>
          </cell>
          <cell r="O125">
            <v>11786</v>
          </cell>
          <cell r="P125">
            <v>12236</v>
          </cell>
          <cell r="Q125">
            <v>11402</v>
          </cell>
        </row>
        <row r="126">
          <cell r="A126">
            <v>555028</v>
          </cell>
          <cell r="B126" t="str">
            <v>Purch Pwr - Non-native - net</v>
          </cell>
          <cell r="C126" t="str">
            <v>PP</v>
          </cell>
          <cell r="D126">
            <v>555</v>
          </cell>
          <cell r="E126">
            <v>181529</v>
          </cell>
          <cell r="F126">
            <v>160737</v>
          </cell>
          <cell r="G126">
            <v>0</v>
          </cell>
          <cell r="H126">
            <v>0</v>
          </cell>
          <cell r="I126">
            <v>20792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555190</v>
          </cell>
          <cell r="B127" t="str">
            <v>Capacity Purchase Expense</v>
          </cell>
          <cell r="C127" t="str">
            <v>PP</v>
          </cell>
          <cell r="D127">
            <v>555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555202</v>
          </cell>
          <cell r="B128" t="str">
            <v>Purch Power-Fuel Clause</v>
          </cell>
          <cell r="C128" t="str">
            <v>PP</v>
          </cell>
          <cell r="D128">
            <v>555</v>
          </cell>
          <cell r="E128">
            <v>29832378</v>
          </cell>
          <cell r="F128">
            <v>4050169</v>
          </cell>
          <cell r="G128">
            <v>2269980</v>
          </cell>
          <cell r="H128">
            <v>1767680</v>
          </cell>
          <cell r="I128">
            <v>1693308</v>
          </cell>
          <cell r="J128">
            <v>8417269</v>
          </cell>
          <cell r="K128">
            <v>1790479</v>
          </cell>
          <cell r="L128">
            <v>2234204</v>
          </cell>
          <cell r="M128">
            <v>2453425</v>
          </cell>
          <cell r="N128">
            <v>1759771</v>
          </cell>
          <cell r="O128">
            <v>1619350</v>
          </cell>
          <cell r="P128">
            <v>496717</v>
          </cell>
          <cell r="Q128">
            <v>1280026</v>
          </cell>
        </row>
        <row r="129">
          <cell r="A129">
            <v>556000</v>
          </cell>
          <cell r="B129" t="str">
            <v>System Cnts &amp; Load Dispatching</v>
          </cell>
          <cell r="C129" t="str">
            <v>OPS</v>
          </cell>
          <cell r="D129">
            <v>556</v>
          </cell>
          <cell r="E129">
            <v>61600</v>
          </cell>
          <cell r="F129">
            <v>3</v>
          </cell>
          <cell r="G129">
            <v>1</v>
          </cell>
          <cell r="H129">
            <v>0</v>
          </cell>
          <cell r="I129">
            <v>-417</v>
          </cell>
          <cell r="J129">
            <v>0</v>
          </cell>
          <cell r="K129">
            <v>0</v>
          </cell>
          <cell r="L129">
            <v>10903</v>
          </cell>
          <cell r="M129">
            <v>9798</v>
          </cell>
          <cell r="N129">
            <v>9684</v>
          </cell>
          <cell r="O129">
            <v>9803</v>
          </cell>
          <cell r="P129">
            <v>12253</v>
          </cell>
          <cell r="Q129">
            <v>9572</v>
          </cell>
        </row>
        <row r="130">
          <cell r="A130">
            <v>557000</v>
          </cell>
          <cell r="B130" t="str">
            <v>Other Expenses-Oper</v>
          </cell>
          <cell r="C130" t="str">
            <v>OPS</v>
          </cell>
          <cell r="D130">
            <v>557</v>
          </cell>
          <cell r="E130">
            <v>7470528</v>
          </cell>
          <cell r="F130">
            <v>561025</v>
          </cell>
          <cell r="G130">
            <v>1834204</v>
          </cell>
          <cell r="H130">
            <v>824943</v>
          </cell>
          <cell r="I130">
            <v>-1761997</v>
          </cell>
          <cell r="J130">
            <v>1560148</v>
          </cell>
          <cell r="K130">
            <v>1031423</v>
          </cell>
          <cell r="L130">
            <v>473285</v>
          </cell>
          <cell r="M130">
            <v>589472</v>
          </cell>
          <cell r="N130">
            <v>589610</v>
          </cell>
          <cell r="O130">
            <v>589470</v>
          </cell>
          <cell r="P130">
            <v>589474</v>
          </cell>
          <cell r="Q130">
            <v>589471</v>
          </cell>
        </row>
        <row r="131">
          <cell r="A131">
            <v>557450</v>
          </cell>
          <cell r="B131" t="str">
            <v>Commissions/Brokerage Expense</v>
          </cell>
          <cell r="C131" t="str">
            <v>OPS</v>
          </cell>
          <cell r="D131">
            <v>557</v>
          </cell>
          <cell r="E131">
            <v>66359</v>
          </cell>
          <cell r="F131">
            <v>157</v>
          </cell>
          <cell r="G131">
            <v>7482</v>
          </cell>
          <cell r="H131">
            <v>4105</v>
          </cell>
          <cell r="I131">
            <v>4227</v>
          </cell>
          <cell r="J131">
            <v>4766</v>
          </cell>
          <cell r="K131">
            <v>5194</v>
          </cell>
          <cell r="L131">
            <v>6738</v>
          </cell>
          <cell r="M131">
            <v>6738</v>
          </cell>
          <cell r="N131">
            <v>6738</v>
          </cell>
          <cell r="O131">
            <v>6738</v>
          </cell>
          <cell r="P131">
            <v>6738</v>
          </cell>
          <cell r="Q131">
            <v>6738</v>
          </cell>
        </row>
        <row r="132">
          <cell r="A132">
            <v>557451</v>
          </cell>
          <cell r="B132" t="str">
            <v>EA &amp; Coal Broker Fees</v>
          </cell>
          <cell r="C132" t="str">
            <v>OPS</v>
          </cell>
          <cell r="D132">
            <v>557</v>
          </cell>
          <cell r="E132">
            <v>430</v>
          </cell>
          <cell r="F132">
            <v>0</v>
          </cell>
          <cell r="G132">
            <v>142</v>
          </cell>
          <cell r="H132">
            <v>288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557980</v>
          </cell>
          <cell r="B133" t="str">
            <v>Retail Deferred Fuel Expenses</v>
          </cell>
          <cell r="C133" t="str">
            <v>Fuel</v>
          </cell>
          <cell r="D133">
            <v>557</v>
          </cell>
          <cell r="E133">
            <v>1200060</v>
          </cell>
          <cell r="F133">
            <v>83497</v>
          </cell>
          <cell r="G133">
            <v>1039725</v>
          </cell>
          <cell r="H133">
            <v>-77979</v>
          </cell>
          <cell r="I133">
            <v>7850</v>
          </cell>
          <cell r="J133">
            <v>-1718267</v>
          </cell>
          <cell r="K133">
            <v>481043</v>
          </cell>
          <cell r="L133">
            <v>-79096</v>
          </cell>
          <cell r="M133">
            <v>683558</v>
          </cell>
          <cell r="N133">
            <v>-14895</v>
          </cell>
          <cell r="O133">
            <v>639764</v>
          </cell>
          <cell r="P133">
            <v>-446</v>
          </cell>
          <cell r="Q133">
            <v>155306</v>
          </cell>
        </row>
        <row r="134">
          <cell r="A134">
            <v>560000</v>
          </cell>
          <cell r="B134" t="str">
            <v>Supervsn and Engrng-Trans Oper</v>
          </cell>
          <cell r="C134" t="str">
            <v>TO</v>
          </cell>
          <cell r="D134">
            <v>560</v>
          </cell>
          <cell r="E134">
            <v>63332</v>
          </cell>
          <cell r="F134">
            <v>200</v>
          </cell>
          <cell r="G134">
            <v>734</v>
          </cell>
          <cell r="H134">
            <v>219</v>
          </cell>
          <cell r="I134">
            <v>270</v>
          </cell>
          <cell r="J134">
            <v>289</v>
          </cell>
          <cell r="K134">
            <v>342</v>
          </cell>
          <cell r="L134">
            <v>10213</v>
          </cell>
          <cell r="M134">
            <v>10213</v>
          </cell>
          <cell r="N134">
            <v>10213</v>
          </cell>
          <cell r="O134">
            <v>10213</v>
          </cell>
          <cell r="P134">
            <v>10213</v>
          </cell>
          <cell r="Q134">
            <v>10213</v>
          </cell>
        </row>
        <row r="135">
          <cell r="A135">
            <v>561100</v>
          </cell>
          <cell r="B135" t="str">
            <v>Load Dispatch-Reliability</v>
          </cell>
          <cell r="C135" t="str">
            <v>TO</v>
          </cell>
          <cell r="D135">
            <v>561</v>
          </cell>
          <cell r="E135">
            <v>104785</v>
          </cell>
          <cell r="F135">
            <v>7863</v>
          </cell>
          <cell r="G135">
            <v>8113</v>
          </cell>
          <cell r="H135">
            <v>10514</v>
          </cell>
          <cell r="I135">
            <v>9020</v>
          </cell>
          <cell r="J135">
            <v>7640</v>
          </cell>
          <cell r="K135">
            <v>7680</v>
          </cell>
          <cell r="L135">
            <v>9275</v>
          </cell>
          <cell r="M135">
            <v>8724</v>
          </cell>
          <cell r="N135">
            <v>8667</v>
          </cell>
          <cell r="O135">
            <v>8726</v>
          </cell>
          <cell r="P135">
            <v>9952</v>
          </cell>
          <cell r="Q135">
            <v>8611</v>
          </cell>
        </row>
        <row r="136">
          <cell r="A136">
            <v>561200</v>
          </cell>
          <cell r="B136" t="str">
            <v>Load Dispatch-Mnitor&amp;OprTrnSys</v>
          </cell>
          <cell r="C136" t="str">
            <v>TO</v>
          </cell>
          <cell r="D136">
            <v>561</v>
          </cell>
          <cell r="E136">
            <v>369043</v>
          </cell>
          <cell r="F136">
            <v>40532</v>
          </cell>
          <cell r="G136">
            <v>41526</v>
          </cell>
          <cell r="H136">
            <v>46928</v>
          </cell>
          <cell r="I136">
            <v>38752</v>
          </cell>
          <cell r="J136">
            <v>37473</v>
          </cell>
          <cell r="K136">
            <v>38543</v>
          </cell>
          <cell r="L136">
            <v>21163</v>
          </cell>
          <cell r="M136">
            <v>20613</v>
          </cell>
          <cell r="N136">
            <v>20557</v>
          </cell>
          <cell r="O136">
            <v>20614</v>
          </cell>
          <cell r="P136">
            <v>21842</v>
          </cell>
          <cell r="Q136">
            <v>20500</v>
          </cell>
        </row>
        <row r="137">
          <cell r="A137">
            <v>561300</v>
          </cell>
          <cell r="B137" t="str">
            <v>Load Dispatch - TransSvc&amp;Sch</v>
          </cell>
          <cell r="C137" t="str">
            <v>TO</v>
          </cell>
          <cell r="D137">
            <v>561</v>
          </cell>
          <cell r="E137">
            <v>90055</v>
          </cell>
          <cell r="F137">
            <v>5406</v>
          </cell>
          <cell r="G137">
            <v>5129</v>
          </cell>
          <cell r="H137">
            <v>6377</v>
          </cell>
          <cell r="I137">
            <v>5008</v>
          </cell>
          <cell r="J137">
            <v>5005</v>
          </cell>
          <cell r="K137">
            <v>5094</v>
          </cell>
          <cell r="L137">
            <v>9956</v>
          </cell>
          <cell r="M137">
            <v>9404</v>
          </cell>
          <cell r="N137">
            <v>9347</v>
          </cell>
          <cell r="O137">
            <v>9406</v>
          </cell>
          <cell r="P137">
            <v>10632</v>
          </cell>
          <cell r="Q137">
            <v>9291</v>
          </cell>
        </row>
        <row r="138">
          <cell r="A138">
            <v>561400</v>
          </cell>
          <cell r="B138" t="str">
            <v>Scheduling-Sys Cntrl&amp;Disp Svs</v>
          </cell>
          <cell r="C138" t="str">
            <v>TO</v>
          </cell>
          <cell r="D138">
            <v>561</v>
          </cell>
          <cell r="E138">
            <v>1747487</v>
          </cell>
          <cell r="F138">
            <v>172731</v>
          </cell>
          <cell r="G138">
            <v>197687</v>
          </cell>
          <cell r="H138">
            <v>46906</v>
          </cell>
          <cell r="I138">
            <v>350377</v>
          </cell>
          <cell r="J138">
            <v>193098</v>
          </cell>
          <cell r="K138">
            <v>186688</v>
          </cell>
          <cell r="L138">
            <v>100000</v>
          </cell>
          <cell r="M138">
            <v>100000</v>
          </cell>
          <cell r="N138">
            <v>100000</v>
          </cell>
          <cell r="O138">
            <v>100000</v>
          </cell>
          <cell r="P138">
            <v>100000</v>
          </cell>
          <cell r="Q138">
            <v>100000</v>
          </cell>
        </row>
        <row r="139">
          <cell r="A139">
            <v>561500</v>
          </cell>
          <cell r="B139" t="str">
            <v>ReliabilityPlanning&amp;StdsDev</v>
          </cell>
          <cell r="C139" t="str">
            <v>TO</v>
          </cell>
          <cell r="D139">
            <v>561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561800</v>
          </cell>
          <cell r="B140" t="str">
            <v>ReliabilityPlanning&amp;StdsDev</v>
          </cell>
          <cell r="C140" t="str">
            <v>TO</v>
          </cell>
          <cell r="D140">
            <v>561</v>
          </cell>
          <cell r="E140">
            <v>925270</v>
          </cell>
          <cell r="F140">
            <v>150167</v>
          </cell>
          <cell r="G140">
            <v>149967</v>
          </cell>
          <cell r="H140">
            <v>156568</v>
          </cell>
          <cell r="I140">
            <v>156284</v>
          </cell>
          <cell r="J140">
            <v>156142</v>
          </cell>
          <cell r="K140">
            <v>156142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562000</v>
          </cell>
          <cell r="B141" t="str">
            <v>Station Expenses</v>
          </cell>
          <cell r="C141" t="str">
            <v>TO</v>
          </cell>
          <cell r="D141">
            <v>562</v>
          </cell>
          <cell r="E141">
            <v>136977</v>
          </cell>
          <cell r="F141">
            <v>6428</v>
          </cell>
          <cell r="G141">
            <v>7860</v>
          </cell>
          <cell r="H141">
            <v>7603</v>
          </cell>
          <cell r="I141">
            <v>19314</v>
          </cell>
          <cell r="J141">
            <v>11470</v>
          </cell>
          <cell r="K141">
            <v>23407</v>
          </cell>
          <cell r="L141">
            <v>9792</v>
          </cell>
          <cell r="M141">
            <v>9550</v>
          </cell>
          <cell r="N141">
            <v>12513</v>
          </cell>
          <cell r="O141">
            <v>10046</v>
          </cell>
          <cell r="P141">
            <v>9549</v>
          </cell>
          <cell r="Q141">
            <v>9445</v>
          </cell>
        </row>
        <row r="142">
          <cell r="A142">
            <v>563000</v>
          </cell>
          <cell r="B142" t="str">
            <v>Overhead Line Expenses-Trans</v>
          </cell>
          <cell r="C142" t="str">
            <v>TO</v>
          </cell>
          <cell r="D142">
            <v>563</v>
          </cell>
          <cell r="E142">
            <v>95745</v>
          </cell>
          <cell r="F142">
            <v>2060</v>
          </cell>
          <cell r="G142">
            <v>478</v>
          </cell>
          <cell r="H142">
            <v>491</v>
          </cell>
          <cell r="I142">
            <v>716</v>
          </cell>
          <cell r="J142">
            <v>2657</v>
          </cell>
          <cell r="K142">
            <v>10269</v>
          </cell>
          <cell r="L142">
            <v>18377</v>
          </cell>
          <cell r="M142">
            <v>17858</v>
          </cell>
          <cell r="N142">
            <v>19354</v>
          </cell>
          <cell r="O142">
            <v>18921</v>
          </cell>
          <cell r="P142">
            <v>2293</v>
          </cell>
          <cell r="Q142">
            <v>2271</v>
          </cell>
        </row>
        <row r="143">
          <cell r="A143">
            <v>565000</v>
          </cell>
          <cell r="B143" t="str">
            <v>Transm of Elec By Others</v>
          </cell>
          <cell r="C143" t="str">
            <v>TO</v>
          </cell>
          <cell r="D143">
            <v>565</v>
          </cell>
          <cell r="E143">
            <v>16742325</v>
          </cell>
          <cell r="F143">
            <v>1400744</v>
          </cell>
          <cell r="G143">
            <v>1268500</v>
          </cell>
          <cell r="H143">
            <v>1152339</v>
          </cell>
          <cell r="I143">
            <v>1382319</v>
          </cell>
          <cell r="J143">
            <v>1345254</v>
          </cell>
          <cell r="K143">
            <v>1219137</v>
          </cell>
          <cell r="L143">
            <v>1495672</v>
          </cell>
          <cell r="M143">
            <v>1495672</v>
          </cell>
          <cell r="N143">
            <v>1495672</v>
          </cell>
          <cell r="O143">
            <v>1495672</v>
          </cell>
          <cell r="P143">
            <v>1495672</v>
          </cell>
          <cell r="Q143">
            <v>1495672</v>
          </cell>
        </row>
        <row r="144">
          <cell r="A144">
            <v>566000</v>
          </cell>
          <cell r="B144" t="str">
            <v>Misc Trans Exp-Other</v>
          </cell>
          <cell r="C144" t="str">
            <v>TO</v>
          </cell>
          <cell r="D144">
            <v>566</v>
          </cell>
          <cell r="E144">
            <v>282845</v>
          </cell>
          <cell r="F144">
            <v>-30316</v>
          </cell>
          <cell r="G144">
            <v>12496</v>
          </cell>
          <cell r="H144">
            <v>10436</v>
          </cell>
          <cell r="I144">
            <v>44627</v>
          </cell>
          <cell r="J144">
            <v>46281</v>
          </cell>
          <cell r="K144">
            <v>9905</v>
          </cell>
          <cell r="L144">
            <v>21490</v>
          </cell>
          <cell r="M144">
            <v>51773</v>
          </cell>
          <cell r="N144">
            <v>21810</v>
          </cell>
          <cell r="O144">
            <v>20875</v>
          </cell>
          <cell r="P144">
            <v>52557</v>
          </cell>
          <cell r="Q144">
            <v>20911</v>
          </cell>
        </row>
        <row r="145">
          <cell r="A145">
            <v>566100</v>
          </cell>
          <cell r="B145" t="str">
            <v>Misc Trans-Trans Lines Related</v>
          </cell>
          <cell r="C145" t="str">
            <v>TO</v>
          </cell>
          <cell r="D145">
            <v>566</v>
          </cell>
          <cell r="E145">
            <v>3024</v>
          </cell>
          <cell r="F145">
            <v>0</v>
          </cell>
          <cell r="G145">
            <v>29</v>
          </cell>
          <cell r="H145">
            <v>0</v>
          </cell>
          <cell r="I145">
            <v>173</v>
          </cell>
          <cell r="J145">
            <v>0</v>
          </cell>
          <cell r="K145">
            <v>2</v>
          </cell>
          <cell r="L145">
            <v>470</v>
          </cell>
          <cell r="M145">
            <v>470</v>
          </cell>
          <cell r="N145">
            <v>470</v>
          </cell>
          <cell r="O145">
            <v>470</v>
          </cell>
          <cell r="P145">
            <v>470</v>
          </cell>
          <cell r="Q145">
            <v>470</v>
          </cell>
        </row>
        <row r="146">
          <cell r="A146">
            <v>567000</v>
          </cell>
          <cell r="B146" t="str">
            <v>Rents-Trans Oper</v>
          </cell>
          <cell r="C146" t="str">
            <v>TO</v>
          </cell>
          <cell r="D146">
            <v>567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569000</v>
          </cell>
          <cell r="B147" t="str">
            <v>Maint of Structures-Trans</v>
          </cell>
          <cell r="C147" t="str">
            <v>TM</v>
          </cell>
          <cell r="D147">
            <v>569</v>
          </cell>
          <cell r="E147">
            <v>23557</v>
          </cell>
          <cell r="F147">
            <v>94</v>
          </cell>
          <cell r="G147">
            <v>423</v>
          </cell>
          <cell r="H147">
            <v>362</v>
          </cell>
          <cell r="I147">
            <v>0</v>
          </cell>
          <cell r="J147">
            <v>232</v>
          </cell>
          <cell r="K147">
            <v>702</v>
          </cell>
          <cell r="L147">
            <v>3423</v>
          </cell>
          <cell r="M147">
            <v>3357</v>
          </cell>
          <cell r="N147">
            <v>4785</v>
          </cell>
          <cell r="O147">
            <v>3493</v>
          </cell>
          <cell r="P147">
            <v>3357</v>
          </cell>
          <cell r="Q147">
            <v>3329</v>
          </cell>
        </row>
        <row r="148">
          <cell r="A148">
            <v>569100</v>
          </cell>
          <cell r="B148" t="str">
            <v>Maint of Computer Hardware</v>
          </cell>
          <cell r="C148" t="str">
            <v>TM</v>
          </cell>
          <cell r="D148">
            <v>569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>
            <v>569200</v>
          </cell>
          <cell r="B149" t="str">
            <v>Maint of Computer Software</v>
          </cell>
          <cell r="C149" t="str">
            <v>TM</v>
          </cell>
          <cell r="D149">
            <v>569</v>
          </cell>
          <cell r="E149">
            <v>162880</v>
          </cell>
          <cell r="F149">
            <v>18102</v>
          </cell>
          <cell r="G149">
            <v>18413</v>
          </cell>
          <cell r="H149">
            <v>18665</v>
          </cell>
          <cell r="I149">
            <v>18287</v>
          </cell>
          <cell r="J149">
            <v>16548</v>
          </cell>
          <cell r="K149">
            <v>12638</v>
          </cell>
          <cell r="L149">
            <v>10036</v>
          </cell>
          <cell r="M149">
            <v>10047</v>
          </cell>
          <cell r="N149">
            <v>10036</v>
          </cell>
          <cell r="O149">
            <v>10036</v>
          </cell>
          <cell r="P149">
            <v>10036</v>
          </cell>
          <cell r="Q149">
            <v>10036</v>
          </cell>
        </row>
        <row r="150">
          <cell r="A150">
            <v>570100</v>
          </cell>
          <cell r="B150" t="str">
            <v>Maint  Stat Equip-Other- Trans</v>
          </cell>
          <cell r="C150" t="str">
            <v>TM</v>
          </cell>
          <cell r="D150">
            <v>570</v>
          </cell>
          <cell r="E150">
            <v>118860</v>
          </cell>
          <cell r="F150">
            <v>4741</v>
          </cell>
          <cell r="G150">
            <v>969</v>
          </cell>
          <cell r="H150">
            <v>1620</v>
          </cell>
          <cell r="I150">
            <v>534</v>
          </cell>
          <cell r="J150">
            <v>2320</v>
          </cell>
          <cell r="K150">
            <v>1877</v>
          </cell>
          <cell r="L150">
            <v>16760</v>
          </cell>
          <cell r="M150">
            <v>16418</v>
          </cell>
          <cell r="N150">
            <v>23652</v>
          </cell>
          <cell r="O150">
            <v>17171</v>
          </cell>
          <cell r="P150">
            <v>16471</v>
          </cell>
          <cell r="Q150">
            <v>16327</v>
          </cell>
        </row>
        <row r="151">
          <cell r="A151">
            <v>570200</v>
          </cell>
          <cell r="B151" t="str">
            <v>Main-Cir BrkrsTrnsf Mtrs-Trans</v>
          </cell>
          <cell r="C151" t="str">
            <v>TM</v>
          </cell>
          <cell r="D151">
            <v>570</v>
          </cell>
          <cell r="E151">
            <v>53686</v>
          </cell>
          <cell r="F151">
            <v>6010</v>
          </cell>
          <cell r="G151">
            <v>3562</v>
          </cell>
          <cell r="H151">
            <v>8271</v>
          </cell>
          <cell r="I151">
            <v>11103</v>
          </cell>
          <cell r="J151">
            <v>10013</v>
          </cell>
          <cell r="K151">
            <v>14727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571000</v>
          </cell>
          <cell r="B152" t="str">
            <v>Maint of Overhead Lines-Trans</v>
          </cell>
          <cell r="C152" t="str">
            <v>TM</v>
          </cell>
          <cell r="D152">
            <v>571</v>
          </cell>
          <cell r="E152">
            <v>595839</v>
          </cell>
          <cell r="F152">
            <v>-18945</v>
          </cell>
          <cell r="G152">
            <v>4169</v>
          </cell>
          <cell r="H152">
            <v>20073</v>
          </cell>
          <cell r="I152">
            <v>44413</v>
          </cell>
          <cell r="J152">
            <v>73745</v>
          </cell>
          <cell r="K152">
            <v>81916</v>
          </cell>
          <cell r="L152">
            <v>78957</v>
          </cell>
          <cell r="M152">
            <v>78787</v>
          </cell>
          <cell r="N152">
            <v>80649</v>
          </cell>
          <cell r="O152">
            <v>54988</v>
          </cell>
          <cell r="P152">
            <v>54882</v>
          </cell>
          <cell r="Q152">
            <v>42205</v>
          </cell>
        </row>
        <row r="153">
          <cell r="A153">
            <v>575700</v>
          </cell>
          <cell r="B153" t="str">
            <v>Market Faciliation-Mntr&amp;Comp</v>
          </cell>
          <cell r="C153" t="str">
            <v>RMO</v>
          </cell>
          <cell r="D153">
            <v>575</v>
          </cell>
          <cell r="E153">
            <v>1767935</v>
          </cell>
          <cell r="F153">
            <v>113961</v>
          </cell>
          <cell r="G153">
            <v>201424</v>
          </cell>
          <cell r="H153">
            <v>161724</v>
          </cell>
          <cell r="I153">
            <v>150269</v>
          </cell>
          <cell r="J153">
            <v>122723</v>
          </cell>
          <cell r="K153">
            <v>128706</v>
          </cell>
          <cell r="L153">
            <v>148188</v>
          </cell>
          <cell r="M153">
            <v>148188</v>
          </cell>
          <cell r="N153">
            <v>148188</v>
          </cell>
          <cell r="O153">
            <v>148188</v>
          </cell>
          <cell r="P153">
            <v>148188</v>
          </cell>
          <cell r="Q153">
            <v>148188</v>
          </cell>
        </row>
        <row r="154">
          <cell r="A154">
            <v>580000</v>
          </cell>
          <cell r="B154" t="str">
            <v>Supervsn and Engring-Dist Oper</v>
          </cell>
          <cell r="C154" t="str">
            <v>DO</v>
          </cell>
          <cell r="D154">
            <v>580</v>
          </cell>
          <cell r="E154">
            <v>225155</v>
          </cell>
          <cell r="F154">
            <v>7410</v>
          </cell>
          <cell r="G154">
            <v>5077</v>
          </cell>
          <cell r="H154">
            <v>10337</v>
          </cell>
          <cell r="I154">
            <v>8858</v>
          </cell>
          <cell r="J154">
            <v>12388</v>
          </cell>
          <cell r="K154">
            <v>8081</v>
          </cell>
          <cell r="L154">
            <v>28834</v>
          </cell>
          <cell r="M154">
            <v>28834</v>
          </cell>
          <cell r="N154">
            <v>28834</v>
          </cell>
          <cell r="O154">
            <v>28834</v>
          </cell>
          <cell r="P154">
            <v>28834</v>
          </cell>
          <cell r="Q154">
            <v>28834</v>
          </cell>
        </row>
        <row r="155">
          <cell r="A155">
            <v>581004</v>
          </cell>
          <cell r="B155" t="str">
            <v>Load Dispatch-Dist of Elec</v>
          </cell>
          <cell r="C155" t="str">
            <v>DO</v>
          </cell>
          <cell r="D155">
            <v>581</v>
          </cell>
          <cell r="E155">
            <v>466792</v>
          </cell>
          <cell r="F155">
            <v>26290</v>
          </cell>
          <cell r="G155">
            <v>25997</v>
          </cell>
          <cell r="H155">
            <v>47580</v>
          </cell>
          <cell r="I155">
            <v>25996</v>
          </cell>
          <cell r="J155">
            <v>26082</v>
          </cell>
          <cell r="K155">
            <v>28262</v>
          </cell>
          <cell r="L155">
            <v>79476</v>
          </cell>
          <cell r="M155">
            <v>44917</v>
          </cell>
          <cell r="N155">
            <v>38563</v>
          </cell>
          <cell r="O155">
            <v>39286</v>
          </cell>
          <cell r="P155">
            <v>44602</v>
          </cell>
          <cell r="Q155">
            <v>39741</v>
          </cell>
        </row>
        <row r="156">
          <cell r="A156">
            <v>582100</v>
          </cell>
          <cell r="B156" t="str">
            <v>Station Expenses-Other-Dist</v>
          </cell>
          <cell r="C156" t="str">
            <v>DO</v>
          </cell>
          <cell r="D156">
            <v>582</v>
          </cell>
          <cell r="E156">
            <v>64906</v>
          </cell>
          <cell r="F156">
            <v>6338</v>
          </cell>
          <cell r="G156">
            <v>1588</v>
          </cell>
          <cell r="H156">
            <v>1342</v>
          </cell>
          <cell r="I156">
            <v>1291</v>
          </cell>
          <cell r="J156">
            <v>2199</v>
          </cell>
          <cell r="K156">
            <v>2524</v>
          </cell>
          <cell r="L156">
            <v>8153</v>
          </cell>
          <cell r="M156">
            <v>7570</v>
          </cell>
          <cell r="N156">
            <v>10899</v>
          </cell>
          <cell r="O156">
            <v>7942</v>
          </cell>
          <cell r="P156">
            <v>7569</v>
          </cell>
          <cell r="Q156">
            <v>7491</v>
          </cell>
        </row>
        <row r="157">
          <cell r="A157">
            <v>583100</v>
          </cell>
          <cell r="B157" t="str">
            <v>Overhead Line Exps-Other-Dist</v>
          </cell>
          <cell r="C157" t="str">
            <v>DO</v>
          </cell>
          <cell r="D157">
            <v>583</v>
          </cell>
          <cell r="E157">
            <v>36708</v>
          </cell>
          <cell r="F157">
            <v>6128</v>
          </cell>
          <cell r="G157">
            <v>276</v>
          </cell>
          <cell r="H157">
            <v>0</v>
          </cell>
          <cell r="I157">
            <v>920</v>
          </cell>
          <cell r="J157">
            <v>9854</v>
          </cell>
          <cell r="K157">
            <v>-19731</v>
          </cell>
          <cell r="L157">
            <v>9777</v>
          </cell>
          <cell r="M157">
            <v>9524</v>
          </cell>
          <cell r="N157">
            <v>9973</v>
          </cell>
          <cell r="O157">
            <v>8753</v>
          </cell>
          <cell r="P157">
            <v>621</v>
          </cell>
          <cell r="Q157">
            <v>613</v>
          </cell>
        </row>
        <row r="158">
          <cell r="A158">
            <v>583200</v>
          </cell>
          <cell r="B158" t="str">
            <v>Transf Set Rem Reset Test-Dist</v>
          </cell>
          <cell r="C158" t="str">
            <v>DO</v>
          </cell>
          <cell r="D158">
            <v>583</v>
          </cell>
          <cell r="E158">
            <v>75627</v>
          </cell>
          <cell r="F158">
            <v>3995</v>
          </cell>
          <cell r="G158">
            <v>4359</v>
          </cell>
          <cell r="H158">
            <v>4423</v>
          </cell>
          <cell r="I158">
            <v>7452</v>
          </cell>
          <cell r="J158">
            <v>6049</v>
          </cell>
          <cell r="K158">
            <v>4311</v>
          </cell>
          <cell r="L158">
            <v>7313</v>
          </cell>
          <cell r="M158">
            <v>7313</v>
          </cell>
          <cell r="N158">
            <v>8349</v>
          </cell>
          <cell r="O158">
            <v>7313</v>
          </cell>
          <cell r="P158">
            <v>7375</v>
          </cell>
          <cell r="Q158">
            <v>7375</v>
          </cell>
        </row>
        <row r="159">
          <cell r="A159">
            <v>584000</v>
          </cell>
          <cell r="B159" t="str">
            <v>Underground Line Expenses-Dist</v>
          </cell>
          <cell r="C159" t="str">
            <v>DO</v>
          </cell>
          <cell r="D159">
            <v>584</v>
          </cell>
          <cell r="E159">
            <v>566711</v>
          </cell>
          <cell r="F159">
            <v>3983</v>
          </cell>
          <cell r="G159">
            <v>32717</v>
          </cell>
          <cell r="H159">
            <v>3112</v>
          </cell>
          <cell r="I159">
            <v>21791</v>
          </cell>
          <cell r="J159">
            <v>21362</v>
          </cell>
          <cell r="K159">
            <v>9886</v>
          </cell>
          <cell r="L159">
            <v>75000</v>
          </cell>
          <cell r="M159">
            <v>71612</v>
          </cell>
          <cell r="N159">
            <v>76003</v>
          </cell>
          <cell r="O159">
            <v>69122</v>
          </cell>
          <cell r="P159">
            <v>68892</v>
          </cell>
          <cell r="Q159">
            <v>113231</v>
          </cell>
        </row>
        <row r="160">
          <cell r="A160">
            <v>586000</v>
          </cell>
          <cell r="B160" t="str">
            <v>Meter Expenses-Dist</v>
          </cell>
          <cell r="C160" t="str">
            <v>DO</v>
          </cell>
          <cell r="D160">
            <v>586</v>
          </cell>
          <cell r="E160">
            <v>227248</v>
          </cell>
          <cell r="F160">
            <v>38179</v>
          </cell>
          <cell r="G160">
            <v>28370</v>
          </cell>
          <cell r="H160">
            <v>28913</v>
          </cell>
          <cell r="I160">
            <v>52475</v>
          </cell>
          <cell r="J160">
            <v>37615</v>
          </cell>
          <cell r="K160">
            <v>41696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587000</v>
          </cell>
          <cell r="B161" t="str">
            <v>Cust Install Exp-Other Dist</v>
          </cell>
          <cell r="C161" t="str">
            <v>DO</v>
          </cell>
          <cell r="D161">
            <v>587</v>
          </cell>
          <cell r="E161">
            <v>1221173</v>
          </cell>
          <cell r="F161">
            <v>79280</v>
          </cell>
          <cell r="G161">
            <v>63217</v>
          </cell>
          <cell r="H161">
            <v>60380</v>
          </cell>
          <cell r="I161">
            <v>70853</v>
          </cell>
          <cell r="J161">
            <v>49151</v>
          </cell>
          <cell r="K161">
            <v>55167</v>
          </cell>
          <cell r="L161">
            <v>150691</v>
          </cell>
          <cell r="M161">
            <v>137236</v>
          </cell>
          <cell r="N161">
            <v>172580</v>
          </cell>
          <cell r="O161">
            <v>125993</v>
          </cell>
          <cell r="P161">
            <v>126999</v>
          </cell>
          <cell r="Q161">
            <v>129626</v>
          </cell>
        </row>
        <row r="162">
          <cell r="A162">
            <v>588100</v>
          </cell>
          <cell r="B162" t="str">
            <v>Misc Distribution Exp-Other</v>
          </cell>
          <cell r="C162" t="str">
            <v>DO</v>
          </cell>
          <cell r="D162">
            <v>588</v>
          </cell>
          <cell r="E162">
            <v>2602137</v>
          </cell>
          <cell r="F162">
            <v>454155</v>
          </cell>
          <cell r="G162">
            <v>268578</v>
          </cell>
          <cell r="H162">
            <v>232908</v>
          </cell>
          <cell r="I162">
            <v>206922</v>
          </cell>
          <cell r="J162">
            <v>268225</v>
          </cell>
          <cell r="K162">
            <v>111300</v>
          </cell>
          <cell r="L162">
            <v>183079</v>
          </cell>
          <cell r="M162">
            <v>200765</v>
          </cell>
          <cell r="N162">
            <v>210443</v>
          </cell>
          <cell r="O162">
            <v>147837</v>
          </cell>
          <cell r="P162">
            <v>150430</v>
          </cell>
          <cell r="Q162">
            <v>167495</v>
          </cell>
        </row>
        <row r="163">
          <cell r="A163">
            <v>588300</v>
          </cell>
          <cell r="B163" t="str">
            <v>Load Mang-Gen and Control-Dist</v>
          </cell>
          <cell r="C163" t="str">
            <v>DO</v>
          </cell>
          <cell r="D163">
            <v>588</v>
          </cell>
          <cell r="E163">
            <v>32896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16319</v>
          </cell>
          <cell r="M163">
            <v>0</v>
          </cell>
          <cell r="N163">
            <v>0</v>
          </cell>
          <cell r="O163">
            <v>16577</v>
          </cell>
          <cell r="P163">
            <v>0</v>
          </cell>
          <cell r="Q163">
            <v>0</v>
          </cell>
        </row>
        <row r="164">
          <cell r="A164">
            <v>589000</v>
          </cell>
          <cell r="B164" t="str">
            <v>Rents-Dist Oper</v>
          </cell>
          <cell r="C164" t="str">
            <v>DO</v>
          </cell>
          <cell r="D164">
            <v>589</v>
          </cell>
          <cell r="E164">
            <v>5796</v>
          </cell>
          <cell r="F164">
            <v>180</v>
          </cell>
          <cell r="G164">
            <v>1928</v>
          </cell>
          <cell r="H164">
            <v>4365</v>
          </cell>
          <cell r="I164">
            <v>-5555</v>
          </cell>
          <cell r="J164">
            <v>5173</v>
          </cell>
          <cell r="K164">
            <v>-295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590000</v>
          </cell>
          <cell r="B165" t="str">
            <v>Supervsn and Engrng-Dist Maint</v>
          </cell>
          <cell r="C165" t="str">
            <v>DM</v>
          </cell>
          <cell r="D165">
            <v>590</v>
          </cell>
          <cell r="E165">
            <v>109735</v>
          </cell>
          <cell r="F165">
            <v>6376</v>
          </cell>
          <cell r="G165">
            <v>7817</v>
          </cell>
          <cell r="H165">
            <v>7215</v>
          </cell>
          <cell r="I165">
            <v>7469</v>
          </cell>
          <cell r="J165">
            <v>7595</v>
          </cell>
          <cell r="K165">
            <v>7548</v>
          </cell>
          <cell r="L165">
            <v>10779</v>
          </cell>
          <cell r="M165">
            <v>10524</v>
          </cell>
          <cell r="N165">
            <v>11587</v>
          </cell>
          <cell r="O165">
            <v>10940</v>
          </cell>
          <cell r="P165">
            <v>11008</v>
          </cell>
          <cell r="Q165">
            <v>10877</v>
          </cell>
        </row>
        <row r="166">
          <cell r="A166">
            <v>591000</v>
          </cell>
          <cell r="B166" t="str">
            <v>Maintenance of Structures-Dist</v>
          </cell>
          <cell r="C166" t="str">
            <v>DM</v>
          </cell>
          <cell r="D166">
            <v>591</v>
          </cell>
          <cell r="E166">
            <v>7249</v>
          </cell>
          <cell r="F166">
            <v>0</v>
          </cell>
          <cell r="G166">
            <v>5</v>
          </cell>
          <cell r="H166">
            <v>262</v>
          </cell>
          <cell r="I166">
            <v>0</v>
          </cell>
          <cell r="J166">
            <v>319</v>
          </cell>
          <cell r="K166">
            <v>0</v>
          </cell>
          <cell r="L166">
            <v>1049</v>
          </cell>
          <cell r="M166">
            <v>1025</v>
          </cell>
          <cell r="N166">
            <v>1475</v>
          </cell>
          <cell r="O166">
            <v>1074</v>
          </cell>
          <cell r="P166">
            <v>1025</v>
          </cell>
          <cell r="Q166">
            <v>1015</v>
          </cell>
        </row>
        <row r="167">
          <cell r="A167">
            <v>592100</v>
          </cell>
          <cell r="B167" t="str">
            <v>Maint Station Equip-Other-Dist</v>
          </cell>
          <cell r="C167" t="str">
            <v>DM</v>
          </cell>
          <cell r="D167">
            <v>592</v>
          </cell>
          <cell r="E167">
            <v>346265</v>
          </cell>
          <cell r="F167">
            <v>4898</v>
          </cell>
          <cell r="G167">
            <v>5914</v>
          </cell>
          <cell r="H167">
            <v>6380</v>
          </cell>
          <cell r="I167">
            <v>20650</v>
          </cell>
          <cell r="J167">
            <v>1120</v>
          </cell>
          <cell r="K167">
            <v>5929</v>
          </cell>
          <cell r="L167">
            <v>47208</v>
          </cell>
          <cell r="M167">
            <v>46737</v>
          </cell>
          <cell r="N167">
            <v>67208</v>
          </cell>
          <cell r="O167">
            <v>48264</v>
          </cell>
          <cell r="P167">
            <v>46194</v>
          </cell>
          <cell r="Q167">
            <v>45763</v>
          </cell>
        </row>
        <row r="168">
          <cell r="A168">
            <v>592200</v>
          </cell>
          <cell r="B168" t="str">
            <v>Cir BrkrsTrnsf Mters Rely-Dist</v>
          </cell>
          <cell r="C168" t="str">
            <v>DM</v>
          </cell>
          <cell r="D168">
            <v>592</v>
          </cell>
          <cell r="E168">
            <v>161538</v>
          </cell>
          <cell r="F168">
            <v>27747</v>
          </cell>
          <cell r="G168">
            <v>26287</v>
          </cell>
          <cell r="H168">
            <v>26466</v>
          </cell>
          <cell r="I168">
            <v>31395</v>
          </cell>
          <cell r="J168">
            <v>21297</v>
          </cell>
          <cell r="K168">
            <v>28346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593000</v>
          </cell>
          <cell r="B169" t="str">
            <v>Maint Overhd Lines-Other-Dist</v>
          </cell>
          <cell r="C169" t="str">
            <v>DM</v>
          </cell>
          <cell r="D169">
            <v>593</v>
          </cell>
          <cell r="E169">
            <v>3547597</v>
          </cell>
          <cell r="F169">
            <v>340504</v>
          </cell>
          <cell r="G169">
            <v>274482</v>
          </cell>
          <cell r="H169">
            <v>315642</v>
          </cell>
          <cell r="I169">
            <v>495991</v>
          </cell>
          <cell r="J169">
            <v>-9300</v>
          </cell>
          <cell r="K169">
            <v>225186</v>
          </cell>
          <cell r="L169">
            <v>438761</v>
          </cell>
          <cell r="M169">
            <v>335857</v>
          </cell>
          <cell r="N169">
            <v>325404</v>
          </cell>
          <cell r="O169">
            <v>359253</v>
          </cell>
          <cell r="P169">
            <v>291392</v>
          </cell>
          <cell r="Q169">
            <v>154425</v>
          </cell>
        </row>
        <row r="170">
          <cell r="A170">
            <v>593100</v>
          </cell>
          <cell r="B170" t="str">
            <v>Right-of-Way Maintenance-Dist</v>
          </cell>
          <cell r="C170" t="str">
            <v>DM</v>
          </cell>
          <cell r="D170">
            <v>593</v>
          </cell>
          <cell r="E170">
            <v>5231179</v>
          </cell>
          <cell r="F170">
            <v>379168</v>
          </cell>
          <cell r="G170">
            <v>366996</v>
          </cell>
          <cell r="H170">
            <v>405615</v>
          </cell>
          <cell r="I170">
            <v>610135</v>
          </cell>
          <cell r="J170">
            <v>781394</v>
          </cell>
          <cell r="K170">
            <v>499764</v>
          </cell>
          <cell r="L170">
            <v>407148</v>
          </cell>
          <cell r="M170">
            <v>413886</v>
          </cell>
          <cell r="N170">
            <v>413977</v>
          </cell>
          <cell r="O170">
            <v>413886</v>
          </cell>
          <cell r="P170">
            <v>270268</v>
          </cell>
          <cell r="Q170">
            <v>268942</v>
          </cell>
        </row>
        <row r="171">
          <cell r="A171">
            <v>594000</v>
          </cell>
          <cell r="B171" t="str">
            <v>Maint-Underground Lines-Dist</v>
          </cell>
          <cell r="C171" t="str">
            <v>DM</v>
          </cell>
          <cell r="D171">
            <v>594</v>
          </cell>
          <cell r="E171">
            <v>78276</v>
          </cell>
          <cell r="F171">
            <v>19117</v>
          </cell>
          <cell r="G171">
            <v>1072</v>
          </cell>
          <cell r="H171">
            <v>11016</v>
          </cell>
          <cell r="I171">
            <v>8399</v>
          </cell>
          <cell r="J171">
            <v>-2464</v>
          </cell>
          <cell r="K171">
            <v>14876</v>
          </cell>
          <cell r="L171">
            <v>10066</v>
          </cell>
          <cell r="M171">
            <v>2205</v>
          </cell>
          <cell r="N171">
            <v>4252</v>
          </cell>
          <cell r="O171">
            <v>4595</v>
          </cell>
          <cell r="P171">
            <v>2896</v>
          </cell>
          <cell r="Q171">
            <v>2246</v>
          </cell>
        </row>
        <row r="172">
          <cell r="A172">
            <v>595100</v>
          </cell>
          <cell r="B172" t="str">
            <v>Maint Line Transfrs-Other-Dist</v>
          </cell>
          <cell r="C172" t="str">
            <v>DM</v>
          </cell>
          <cell r="D172">
            <v>595</v>
          </cell>
          <cell r="E172">
            <v>212868</v>
          </cell>
          <cell r="F172">
            <v>10012</v>
          </cell>
          <cell r="G172">
            <v>11273</v>
          </cell>
          <cell r="H172">
            <v>2021</v>
          </cell>
          <cell r="I172">
            <v>7571</v>
          </cell>
          <cell r="J172">
            <v>3096</v>
          </cell>
          <cell r="K172">
            <v>4629</v>
          </cell>
          <cell r="L172">
            <v>28800</v>
          </cell>
          <cell r="M172">
            <v>27932</v>
          </cell>
          <cell r="N172">
            <v>29473</v>
          </cell>
          <cell r="O172">
            <v>29349</v>
          </cell>
          <cell r="P172">
            <v>29579</v>
          </cell>
          <cell r="Q172">
            <v>29133</v>
          </cell>
        </row>
        <row r="173">
          <cell r="A173">
            <v>596000</v>
          </cell>
          <cell r="B173" t="str">
            <v>Maint-StreetLightng/Signl-Dist</v>
          </cell>
          <cell r="C173" t="str">
            <v>DM</v>
          </cell>
          <cell r="D173">
            <v>596</v>
          </cell>
          <cell r="E173">
            <v>337074</v>
          </cell>
          <cell r="F173">
            <v>21239</v>
          </cell>
          <cell r="G173">
            <v>22642</v>
          </cell>
          <cell r="H173">
            <v>11746</v>
          </cell>
          <cell r="I173">
            <v>27738</v>
          </cell>
          <cell r="J173">
            <v>46500</v>
          </cell>
          <cell r="K173">
            <v>5108</v>
          </cell>
          <cell r="L173">
            <v>33209</v>
          </cell>
          <cell r="M173">
            <v>36183</v>
          </cell>
          <cell r="N173">
            <v>28813</v>
          </cell>
          <cell r="O173">
            <v>31229</v>
          </cell>
          <cell r="P173">
            <v>34963</v>
          </cell>
          <cell r="Q173">
            <v>37704</v>
          </cell>
        </row>
        <row r="174">
          <cell r="A174">
            <v>597000</v>
          </cell>
          <cell r="B174" t="str">
            <v>Maintenance of Meters-Dist</v>
          </cell>
          <cell r="C174" t="str">
            <v>DM</v>
          </cell>
          <cell r="D174">
            <v>597</v>
          </cell>
          <cell r="E174">
            <v>401947</v>
          </cell>
          <cell r="F174">
            <v>21747</v>
          </cell>
          <cell r="G174">
            <v>22126</v>
          </cell>
          <cell r="H174">
            <v>23141</v>
          </cell>
          <cell r="I174">
            <v>32798</v>
          </cell>
          <cell r="J174">
            <v>32197</v>
          </cell>
          <cell r="K174">
            <v>28019</v>
          </cell>
          <cell r="L174">
            <v>38651</v>
          </cell>
          <cell r="M174">
            <v>38651</v>
          </cell>
          <cell r="N174">
            <v>48134</v>
          </cell>
          <cell r="O174">
            <v>38651</v>
          </cell>
          <cell r="P174">
            <v>38916</v>
          </cell>
          <cell r="Q174">
            <v>38916</v>
          </cell>
        </row>
        <row r="175">
          <cell r="A175">
            <v>901000</v>
          </cell>
          <cell r="B175" t="str">
            <v>Supervision-Cust Accts</v>
          </cell>
          <cell r="C175" t="str">
            <v>CO</v>
          </cell>
          <cell r="D175">
            <v>901</v>
          </cell>
          <cell r="E175">
            <v>74975</v>
          </cell>
          <cell r="F175">
            <v>16863</v>
          </cell>
          <cell r="G175">
            <v>11884</v>
          </cell>
          <cell r="H175">
            <v>8847</v>
          </cell>
          <cell r="I175">
            <v>7748</v>
          </cell>
          <cell r="J175">
            <v>6723</v>
          </cell>
          <cell r="K175">
            <v>6908</v>
          </cell>
          <cell r="L175">
            <v>2667</v>
          </cell>
          <cell r="M175">
            <v>2667</v>
          </cell>
          <cell r="N175">
            <v>2667</v>
          </cell>
          <cell r="O175">
            <v>2667</v>
          </cell>
          <cell r="P175">
            <v>2667</v>
          </cell>
          <cell r="Q175">
            <v>2667</v>
          </cell>
        </row>
        <row r="176">
          <cell r="A176">
            <v>902000</v>
          </cell>
          <cell r="B176" t="str">
            <v>Meter Reading Expense</v>
          </cell>
          <cell r="C176" t="str">
            <v>CO</v>
          </cell>
          <cell r="D176">
            <v>902</v>
          </cell>
          <cell r="E176">
            <v>482663</v>
          </cell>
          <cell r="F176">
            <v>22336</v>
          </cell>
          <cell r="G176">
            <v>34831</v>
          </cell>
          <cell r="H176">
            <v>26956</v>
          </cell>
          <cell r="I176">
            <v>47789</v>
          </cell>
          <cell r="J176">
            <v>37508</v>
          </cell>
          <cell r="K176">
            <v>40208</v>
          </cell>
          <cell r="L176">
            <v>42681</v>
          </cell>
          <cell r="M176">
            <v>42681</v>
          </cell>
          <cell r="N176">
            <v>59630</v>
          </cell>
          <cell r="O176">
            <v>42681</v>
          </cell>
          <cell r="P176">
            <v>42681</v>
          </cell>
          <cell r="Q176">
            <v>42681</v>
          </cell>
        </row>
        <row r="177">
          <cell r="A177">
            <v>903000</v>
          </cell>
          <cell r="B177" t="str">
            <v>Cust Records &amp; Collection Exp</v>
          </cell>
          <cell r="C177" t="str">
            <v>CO</v>
          </cell>
          <cell r="D177">
            <v>903</v>
          </cell>
          <cell r="E177">
            <v>2709116</v>
          </cell>
          <cell r="F177">
            <v>236407</v>
          </cell>
          <cell r="G177">
            <v>296631</v>
          </cell>
          <cell r="H177">
            <v>143167</v>
          </cell>
          <cell r="I177">
            <v>269342</v>
          </cell>
          <cell r="J177">
            <v>220801</v>
          </cell>
          <cell r="K177">
            <v>222541</v>
          </cell>
          <cell r="L177">
            <v>201531</v>
          </cell>
          <cell r="M177">
            <v>231124</v>
          </cell>
          <cell r="N177">
            <v>234026</v>
          </cell>
          <cell r="O177">
            <v>218108</v>
          </cell>
          <cell r="P177">
            <v>227087</v>
          </cell>
          <cell r="Q177">
            <v>208351</v>
          </cell>
        </row>
        <row r="178">
          <cell r="A178">
            <v>903100</v>
          </cell>
          <cell r="B178" t="str">
            <v>Cust Contracts &amp; Orders-Local</v>
          </cell>
          <cell r="C178" t="str">
            <v>CO</v>
          </cell>
          <cell r="D178">
            <v>903</v>
          </cell>
          <cell r="E178">
            <v>420602</v>
          </cell>
          <cell r="F178">
            <v>19863</v>
          </cell>
          <cell r="G178">
            <v>13415</v>
          </cell>
          <cell r="H178">
            <v>106049</v>
          </cell>
          <cell r="I178">
            <v>3474</v>
          </cell>
          <cell r="J178">
            <v>-54837</v>
          </cell>
          <cell r="K178">
            <v>16014</v>
          </cell>
          <cell r="L178">
            <v>52326</v>
          </cell>
          <cell r="M178">
            <v>55247</v>
          </cell>
          <cell r="N178">
            <v>55386</v>
          </cell>
          <cell r="O178">
            <v>51776</v>
          </cell>
          <cell r="P178">
            <v>53305</v>
          </cell>
          <cell r="Q178">
            <v>48584</v>
          </cell>
        </row>
        <row r="179">
          <cell r="A179">
            <v>903200</v>
          </cell>
          <cell r="B179" t="str">
            <v>Cust Billing &amp; Acct</v>
          </cell>
          <cell r="C179" t="str">
            <v>CO</v>
          </cell>
          <cell r="D179">
            <v>903</v>
          </cell>
          <cell r="E179">
            <v>986275</v>
          </cell>
          <cell r="F179">
            <v>83400</v>
          </cell>
          <cell r="G179">
            <v>67759</v>
          </cell>
          <cell r="H179">
            <v>77812</v>
          </cell>
          <cell r="I179">
            <v>202043</v>
          </cell>
          <cell r="J179">
            <v>68496</v>
          </cell>
          <cell r="K179">
            <v>70144</v>
          </cell>
          <cell r="L179">
            <v>67845</v>
          </cell>
          <cell r="M179">
            <v>70455</v>
          </cell>
          <cell r="N179">
            <v>77803</v>
          </cell>
          <cell r="O179">
            <v>67037</v>
          </cell>
          <cell r="P179">
            <v>69361</v>
          </cell>
          <cell r="Q179">
            <v>64120</v>
          </cell>
        </row>
        <row r="180">
          <cell r="A180">
            <v>903250</v>
          </cell>
          <cell r="B180" t="str">
            <v>Cust Billing - Common</v>
          </cell>
          <cell r="C180" t="str">
            <v>CO</v>
          </cell>
          <cell r="D180">
            <v>903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903300</v>
          </cell>
          <cell r="B181" t="str">
            <v>Cust Collecting-Local</v>
          </cell>
          <cell r="C181" t="str">
            <v>CO</v>
          </cell>
          <cell r="D181">
            <v>903</v>
          </cell>
          <cell r="E181">
            <v>351934</v>
          </cell>
          <cell r="F181">
            <v>30106</v>
          </cell>
          <cell r="G181">
            <v>16373</v>
          </cell>
          <cell r="H181">
            <v>25626</v>
          </cell>
          <cell r="I181">
            <v>16902</v>
          </cell>
          <cell r="J181">
            <v>21521</v>
          </cell>
          <cell r="K181">
            <v>23536</v>
          </cell>
          <cell r="L181">
            <v>35402</v>
          </cell>
          <cell r="M181">
            <v>38768</v>
          </cell>
          <cell r="N181">
            <v>38855</v>
          </cell>
          <cell r="O181">
            <v>35129</v>
          </cell>
          <cell r="P181">
            <v>36998</v>
          </cell>
          <cell r="Q181">
            <v>32718</v>
          </cell>
        </row>
        <row r="182">
          <cell r="A182">
            <v>903400</v>
          </cell>
          <cell r="B182" t="str">
            <v>Cust Receiv &amp; Collect Exp-Edp</v>
          </cell>
          <cell r="C182" t="str">
            <v>CO</v>
          </cell>
          <cell r="D182">
            <v>903</v>
          </cell>
          <cell r="E182">
            <v>51223</v>
          </cell>
          <cell r="F182">
            <v>3947</v>
          </cell>
          <cell r="G182">
            <v>2706</v>
          </cell>
          <cell r="H182">
            <v>2352</v>
          </cell>
          <cell r="I182">
            <v>1433</v>
          </cell>
          <cell r="J182">
            <v>3562</v>
          </cell>
          <cell r="K182">
            <v>1479</v>
          </cell>
          <cell r="L182">
            <v>6435</v>
          </cell>
          <cell r="M182">
            <v>5649</v>
          </cell>
          <cell r="N182">
            <v>5674</v>
          </cell>
          <cell r="O182">
            <v>6511</v>
          </cell>
          <cell r="P182">
            <v>5725</v>
          </cell>
          <cell r="Q182">
            <v>5750</v>
          </cell>
        </row>
        <row r="183">
          <cell r="A183">
            <v>903750</v>
          </cell>
          <cell r="B183" t="str">
            <v>Common - Operating-Cust Accts</v>
          </cell>
          <cell r="C183" t="str">
            <v>CO</v>
          </cell>
          <cell r="D183">
            <v>903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903891</v>
          </cell>
          <cell r="B184" t="str">
            <v>IC Collection Agent Revenue</v>
          </cell>
          <cell r="C184" t="str">
            <v>CO</v>
          </cell>
          <cell r="D184">
            <v>903</v>
          </cell>
          <cell r="E184">
            <v>-100198</v>
          </cell>
          <cell r="F184">
            <v>-18862</v>
          </cell>
          <cell r="G184">
            <v>-20276</v>
          </cell>
          <cell r="H184">
            <v>-17779</v>
          </cell>
          <cell r="I184">
            <v>-16277</v>
          </cell>
          <cell r="J184">
            <v>-13288</v>
          </cell>
          <cell r="K184">
            <v>-13716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904001</v>
          </cell>
          <cell r="B185" t="str">
            <v>BAD DEBT EXPENSE</v>
          </cell>
          <cell r="C185" t="str">
            <v>CO</v>
          </cell>
          <cell r="D185">
            <v>904</v>
          </cell>
          <cell r="E185">
            <v>116</v>
          </cell>
          <cell r="F185">
            <v>1465</v>
          </cell>
          <cell r="G185">
            <v>-197</v>
          </cell>
          <cell r="H185">
            <v>-1846</v>
          </cell>
          <cell r="I185">
            <v>-1700</v>
          </cell>
          <cell r="J185">
            <v>54</v>
          </cell>
          <cell r="K185">
            <v>2340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904003</v>
          </cell>
          <cell r="B186" t="str">
            <v>Cust Acctg-Loss On Sale-A/R</v>
          </cell>
          <cell r="C186" t="str">
            <v>CO</v>
          </cell>
          <cell r="D186">
            <v>904</v>
          </cell>
          <cell r="E186">
            <v>953678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131038</v>
          </cell>
          <cell r="M186">
            <v>179467</v>
          </cell>
          <cell r="N186">
            <v>184238</v>
          </cell>
          <cell r="O186">
            <v>137832</v>
          </cell>
          <cell r="P186">
            <v>154253</v>
          </cell>
          <cell r="Q186">
            <v>166850</v>
          </cell>
        </row>
        <row r="187">
          <cell r="A187">
            <v>904891</v>
          </cell>
          <cell r="B187" t="str">
            <v>IC Loss on Sale of AR VIE</v>
          </cell>
          <cell r="C187" t="str">
            <v>CO</v>
          </cell>
          <cell r="D187">
            <v>904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905000</v>
          </cell>
          <cell r="B188" t="str">
            <v>Misc Customer Accts Expenses</v>
          </cell>
          <cell r="C188" t="str">
            <v>CO</v>
          </cell>
          <cell r="D188">
            <v>905</v>
          </cell>
          <cell r="E188">
            <v>228</v>
          </cell>
          <cell r="F188">
            <v>39</v>
          </cell>
          <cell r="G188">
            <v>59</v>
          </cell>
          <cell r="H188">
            <v>25</v>
          </cell>
          <cell r="I188">
            <v>5</v>
          </cell>
          <cell r="J188">
            <v>64</v>
          </cell>
          <cell r="K188">
            <v>36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>
            <v>908000</v>
          </cell>
          <cell r="B189" t="str">
            <v>Cust Asst Exp-Conservation Pro</v>
          </cell>
          <cell r="C189" t="str">
            <v>CSI</v>
          </cell>
          <cell r="D189">
            <v>908</v>
          </cell>
          <cell r="E189">
            <v>63</v>
          </cell>
          <cell r="F189">
            <v>0</v>
          </cell>
          <cell r="G189">
            <v>10</v>
          </cell>
          <cell r="H189">
            <v>0</v>
          </cell>
          <cell r="I189">
            <v>0</v>
          </cell>
          <cell r="J189">
            <v>11</v>
          </cell>
          <cell r="K189">
            <v>42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909650</v>
          </cell>
          <cell r="B190" t="str">
            <v>Misc Advertising Expenses</v>
          </cell>
          <cell r="C190" t="str">
            <v>CSI</v>
          </cell>
          <cell r="D190">
            <v>909</v>
          </cell>
          <cell r="E190">
            <v>3414</v>
          </cell>
          <cell r="F190">
            <v>1938</v>
          </cell>
          <cell r="G190">
            <v>1041</v>
          </cell>
          <cell r="H190">
            <v>0</v>
          </cell>
          <cell r="I190">
            <v>435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910000</v>
          </cell>
          <cell r="B191" t="str">
            <v>Misc Cust Serv/Inform Exp</v>
          </cell>
          <cell r="C191" t="str">
            <v>CSI</v>
          </cell>
          <cell r="D191">
            <v>910</v>
          </cell>
          <cell r="E191">
            <v>335032</v>
          </cell>
          <cell r="F191">
            <v>32861</v>
          </cell>
          <cell r="G191">
            <v>27484</v>
          </cell>
          <cell r="H191">
            <v>24175</v>
          </cell>
          <cell r="I191">
            <v>29511</v>
          </cell>
          <cell r="J191">
            <v>26090</v>
          </cell>
          <cell r="K191">
            <v>27416</v>
          </cell>
          <cell r="L191">
            <v>26991</v>
          </cell>
          <cell r="M191">
            <v>28677</v>
          </cell>
          <cell r="N191">
            <v>27460</v>
          </cell>
          <cell r="O191">
            <v>29425</v>
          </cell>
          <cell r="P191">
            <v>27373</v>
          </cell>
          <cell r="Q191">
            <v>27569</v>
          </cell>
        </row>
        <row r="192">
          <cell r="A192">
            <v>910100</v>
          </cell>
          <cell r="B192" t="str">
            <v>Exp-Rs Reg Prod/Svces-CstAccts</v>
          </cell>
          <cell r="C192" t="str">
            <v>CSI</v>
          </cell>
          <cell r="D192">
            <v>910</v>
          </cell>
          <cell r="E192">
            <v>229634</v>
          </cell>
          <cell r="F192">
            <v>16849</v>
          </cell>
          <cell r="G192">
            <v>11941</v>
          </cell>
          <cell r="H192">
            <v>9818</v>
          </cell>
          <cell r="I192">
            <v>20827</v>
          </cell>
          <cell r="J192">
            <v>23531</v>
          </cell>
          <cell r="K192">
            <v>10725</v>
          </cell>
          <cell r="L192">
            <v>19711</v>
          </cell>
          <cell r="M192">
            <v>28656</v>
          </cell>
          <cell r="N192">
            <v>19495</v>
          </cell>
          <cell r="O192">
            <v>19934</v>
          </cell>
          <cell r="P192">
            <v>28657</v>
          </cell>
          <cell r="Q192">
            <v>19490</v>
          </cell>
        </row>
        <row r="193">
          <cell r="A193">
            <v>911000</v>
          </cell>
          <cell r="B193" t="str">
            <v>Supervision</v>
          </cell>
          <cell r="C193" t="str">
            <v>CSI</v>
          </cell>
          <cell r="D193">
            <v>911</v>
          </cell>
          <cell r="E193">
            <v>6</v>
          </cell>
          <cell r="F193">
            <v>5</v>
          </cell>
          <cell r="G193">
            <v>1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912000</v>
          </cell>
          <cell r="B194" t="str">
            <v>Demonstrating &amp; Selling Exp</v>
          </cell>
          <cell r="C194" t="str">
            <v>SE</v>
          </cell>
          <cell r="D194">
            <v>912</v>
          </cell>
          <cell r="E194">
            <v>1408962</v>
          </cell>
          <cell r="F194">
            <v>120918</v>
          </cell>
          <cell r="G194">
            <v>100813</v>
          </cell>
          <cell r="H194">
            <v>86547</v>
          </cell>
          <cell r="I194">
            <v>98680</v>
          </cell>
          <cell r="J194">
            <v>106445</v>
          </cell>
          <cell r="K194">
            <v>114037</v>
          </cell>
          <cell r="L194">
            <v>129151</v>
          </cell>
          <cell r="M194">
            <v>129037</v>
          </cell>
          <cell r="N194">
            <v>129749</v>
          </cell>
          <cell r="O194">
            <v>129121</v>
          </cell>
          <cell r="P194">
            <v>129542</v>
          </cell>
          <cell r="Q194">
            <v>134922</v>
          </cell>
        </row>
        <row r="195">
          <cell r="A195">
            <v>913001</v>
          </cell>
          <cell r="B195" t="str">
            <v>Advertising Expense</v>
          </cell>
          <cell r="C195" t="str">
            <v>SE</v>
          </cell>
          <cell r="D195">
            <v>913</v>
          </cell>
          <cell r="E195">
            <v>27420</v>
          </cell>
          <cell r="F195">
            <v>2452</v>
          </cell>
          <cell r="G195">
            <v>1006</v>
          </cell>
          <cell r="H195">
            <v>1907</v>
          </cell>
          <cell r="I195">
            <v>-4318</v>
          </cell>
          <cell r="J195">
            <v>2770</v>
          </cell>
          <cell r="K195">
            <v>2033</v>
          </cell>
          <cell r="L195">
            <v>3595</v>
          </cell>
          <cell r="M195">
            <v>3595</v>
          </cell>
          <cell r="N195">
            <v>3595</v>
          </cell>
          <cell r="O195">
            <v>3595</v>
          </cell>
          <cell r="P195">
            <v>3595</v>
          </cell>
          <cell r="Q195">
            <v>3595</v>
          </cell>
        </row>
        <row r="196">
          <cell r="A196">
            <v>920000</v>
          </cell>
          <cell r="B196" t="str">
            <v>A &amp; G Salaries</v>
          </cell>
          <cell r="C196" t="str">
            <v>AGO</v>
          </cell>
          <cell r="D196">
            <v>920</v>
          </cell>
          <cell r="E196">
            <v>6927320</v>
          </cell>
          <cell r="F196">
            <v>1679084</v>
          </cell>
          <cell r="G196">
            <v>498052</v>
          </cell>
          <cell r="H196">
            <v>511827</v>
          </cell>
          <cell r="I196">
            <v>349691</v>
          </cell>
          <cell r="J196">
            <v>518673</v>
          </cell>
          <cell r="K196">
            <v>503059</v>
          </cell>
          <cell r="L196">
            <v>693528</v>
          </cell>
          <cell r="M196">
            <v>468962</v>
          </cell>
          <cell r="N196">
            <v>472389</v>
          </cell>
          <cell r="O196">
            <v>303007</v>
          </cell>
          <cell r="P196">
            <v>464545</v>
          </cell>
          <cell r="Q196">
            <v>464503</v>
          </cell>
        </row>
        <row r="197">
          <cell r="A197">
            <v>920100</v>
          </cell>
          <cell r="B197" t="str">
            <v>Salaries &amp; Wages-Proj Supt-NCRC Rec</v>
          </cell>
          <cell r="C197" t="str">
            <v>AGO</v>
          </cell>
          <cell r="D197">
            <v>920</v>
          </cell>
          <cell r="E197">
            <v>9713</v>
          </cell>
          <cell r="F197">
            <v>2219</v>
          </cell>
          <cell r="G197">
            <v>194</v>
          </cell>
          <cell r="H197">
            <v>14</v>
          </cell>
          <cell r="I197">
            <v>321</v>
          </cell>
          <cell r="J197">
            <v>2129</v>
          </cell>
          <cell r="K197">
            <v>4836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920300</v>
          </cell>
          <cell r="B198" t="str">
            <v>Project Development Labor</v>
          </cell>
          <cell r="C198" t="str">
            <v>AGO</v>
          </cell>
          <cell r="D198">
            <v>920</v>
          </cell>
          <cell r="E198">
            <v>1409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976</v>
          </cell>
          <cell r="M198">
            <v>68</v>
          </cell>
          <cell r="N198">
            <v>94</v>
          </cell>
          <cell r="O198">
            <v>100</v>
          </cell>
          <cell r="P198">
            <v>78</v>
          </cell>
          <cell r="Q198">
            <v>93</v>
          </cell>
        </row>
        <row r="199">
          <cell r="A199">
            <v>921100</v>
          </cell>
          <cell r="B199" t="str">
            <v>Employee Expenses</v>
          </cell>
          <cell r="C199" t="str">
            <v>AGO</v>
          </cell>
          <cell r="D199">
            <v>921</v>
          </cell>
          <cell r="E199">
            <v>244096</v>
          </cell>
          <cell r="F199">
            <v>-15645</v>
          </cell>
          <cell r="G199">
            <v>18127</v>
          </cell>
          <cell r="H199">
            <v>33735</v>
          </cell>
          <cell r="I199">
            <v>22958</v>
          </cell>
          <cell r="J199">
            <v>5637</v>
          </cell>
          <cell r="K199">
            <v>23735</v>
          </cell>
          <cell r="L199">
            <v>26392</v>
          </cell>
          <cell r="M199">
            <v>25115</v>
          </cell>
          <cell r="N199">
            <v>25007</v>
          </cell>
          <cell r="O199">
            <v>27556</v>
          </cell>
          <cell r="P199">
            <v>25590</v>
          </cell>
          <cell r="Q199">
            <v>25889</v>
          </cell>
        </row>
        <row r="200">
          <cell r="A200">
            <v>921101</v>
          </cell>
          <cell r="B200" t="str">
            <v>Employee Exp - NC</v>
          </cell>
          <cell r="C200" t="str">
            <v>AGO</v>
          </cell>
          <cell r="D200">
            <v>921</v>
          </cell>
          <cell r="E200">
            <v>1</v>
          </cell>
          <cell r="F200">
            <v>1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921110</v>
          </cell>
          <cell r="B201" t="str">
            <v>Relocation Expenses</v>
          </cell>
          <cell r="C201" t="str">
            <v>AGO</v>
          </cell>
          <cell r="D201">
            <v>921</v>
          </cell>
          <cell r="E201">
            <v>2</v>
          </cell>
          <cell r="F201">
            <v>1</v>
          </cell>
          <cell r="G201">
            <v>0</v>
          </cell>
          <cell r="H201">
            <v>1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921200</v>
          </cell>
          <cell r="B202" t="str">
            <v>Office Expenses</v>
          </cell>
          <cell r="C202" t="str">
            <v>AGO</v>
          </cell>
          <cell r="D202">
            <v>921</v>
          </cell>
          <cell r="E202">
            <v>690806</v>
          </cell>
          <cell r="F202">
            <v>66206</v>
          </cell>
          <cell r="G202">
            <v>59479</v>
          </cell>
          <cell r="H202">
            <v>31947</v>
          </cell>
          <cell r="I202">
            <v>81307</v>
          </cell>
          <cell r="J202">
            <v>17656</v>
          </cell>
          <cell r="K202">
            <v>26866</v>
          </cell>
          <cell r="L202">
            <v>82522</v>
          </cell>
          <cell r="M202">
            <v>60707</v>
          </cell>
          <cell r="N202">
            <v>59836</v>
          </cell>
          <cell r="O202">
            <v>81106</v>
          </cell>
          <cell r="P202">
            <v>61713</v>
          </cell>
          <cell r="Q202">
            <v>61461</v>
          </cell>
        </row>
        <row r="203">
          <cell r="A203">
            <v>921300</v>
          </cell>
          <cell r="B203" t="str">
            <v>Telephone And Telegraph Exp</v>
          </cell>
          <cell r="C203" t="str">
            <v>AGO</v>
          </cell>
          <cell r="D203">
            <v>921</v>
          </cell>
          <cell r="E203">
            <v>111</v>
          </cell>
          <cell r="F203">
            <v>51</v>
          </cell>
          <cell r="G203">
            <v>50</v>
          </cell>
          <cell r="H203">
            <v>1</v>
          </cell>
          <cell r="I203">
            <v>1</v>
          </cell>
          <cell r="J203">
            <v>7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921400</v>
          </cell>
          <cell r="B204" t="str">
            <v>Computer Services Expenses</v>
          </cell>
          <cell r="C204" t="str">
            <v>AGO</v>
          </cell>
          <cell r="D204">
            <v>921</v>
          </cell>
          <cell r="E204">
            <v>107018</v>
          </cell>
          <cell r="F204">
            <v>-12643</v>
          </cell>
          <cell r="G204">
            <v>34574</v>
          </cell>
          <cell r="H204">
            <v>9634</v>
          </cell>
          <cell r="I204">
            <v>3999</v>
          </cell>
          <cell r="J204">
            <v>9987</v>
          </cell>
          <cell r="K204">
            <v>5363</v>
          </cell>
          <cell r="L204">
            <v>25817</v>
          </cell>
          <cell r="M204">
            <v>4935</v>
          </cell>
          <cell r="N204">
            <v>6069</v>
          </cell>
          <cell r="O204">
            <v>4888</v>
          </cell>
          <cell r="P204">
            <v>9060</v>
          </cell>
          <cell r="Q204">
            <v>5335</v>
          </cell>
        </row>
        <row r="205">
          <cell r="A205">
            <v>921540</v>
          </cell>
          <cell r="B205" t="str">
            <v>Computer Rent (Go Only)</v>
          </cell>
          <cell r="C205" t="str">
            <v>AGO</v>
          </cell>
          <cell r="D205">
            <v>921</v>
          </cell>
          <cell r="E205">
            <v>66296</v>
          </cell>
          <cell r="F205">
            <v>5085</v>
          </cell>
          <cell r="G205">
            <v>38675</v>
          </cell>
          <cell r="H205">
            <v>-17472</v>
          </cell>
          <cell r="I205">
            <v>10865</v>
          </cell>
          <cell r="J205">
            <v>12816</v>
          </cell>
          <cell r="K205">
            <v>12756</v>
          </cell>
          <cell r="L205">
            <v>2088</v>
          </cell>
          <cell r="M205">
            <v>296</v>
          </cell>
          <cell r="N205">
            <v>297</v>
          </cell>
          <cell r="O205">
            <v>298</v>
          </cell>
          <cell r="P205">
            <v>296</v>
          </cell>
          <cell r="Q205">
            <v>296</v>
          </cell>
        </row>
        <row r="206">
          <cell r="A206">
            <v>921600</v>
          </cell>
          <cell r="B206" t="str">
            <v>Other</v>
          </cell>
          <cell r="C206" t="str">
            <v>AGO</v>
          </cell>
          <cell r="D206">
            <v>921</v>
          </cell>
          <cell r="E206">
            <v>656</v>
          </cell>
          <cell r="F206">
            <v>59</v>
          </cell>
          <cell r="G206">
            <v>20</v>
          </cell>
          <cell r="H206">
            <v>33</v>
          </cell>
          <cell r="I206">
            <v>99</v>
          </cell>
          <cell r="J206">
            <v>56</v>
          </cell>
          <cell r="K206">
            <v>35</v>
          </cell>
          <cell r="L206">
            <v>59</v>
          </cell>
          <cell r="M206">
            <v>59</v>
          </cell>
          <cell r="N206">
            <v>59</v>
          </cell>
          <cell r="O206">
            <v>59</v>
          </cell>
          <cell r="P206">
            <v>59</v>
          </cell>
          <cell r="Q206">
            <v>59</v>
          </cell>
        </row>
        <row r="207">
          <cell r="A207">
            <v>921980</v>
          </cell>
          <cell r="B207" t="str">
            <v>Office Supplies &amp; Expenses</v>
          </cell>
          <cell r="C207" t="str">
            <v>AGO</v>
          </cell>
          <cell r="D207">
            <v>921</v>
          </cell>
          <cell r="E207">
            <v>1489078</v>
          </cell>
          <cell r="F207">
            <v>156713</v>
          </cell>
          <cell r="G207">
            <v>150135</v>
          </cell>
          <cell r="H207">
            <v>110764</v>
          </cell>
          <cell r="I207">
            <v>124927</v>
          </cell>
          <cell r="J207">
            <v>118727</v>
          </cell>
          <cell r="K207">
            <v>110926</v>
          </cell>
          <cell r="L207">
            <v>119548</v>
          </cell>
          <cell r="M207">
            <v>119660</v>
          </cell>
          <cell r="N207">
            <v>119122</v>
          </cell>
          <cell r="O207">
            <v>119565</v>
          </cell>
          <cell r="P207">
            <v>119459</v>
          </cell>
          <cell r="Q207">
            <v>119532</v>
          </cell>
        </row>
        <row r="208">
          <cell r="A208">
            <v>922000</v>
          </cell>
          <cell r="B208" t="str">
            <v>Admin Expense Transfer</v>
          </cell>
          <cell r="C208" t="str">
            <v>AGO</v>
          </cell>
          <cell r="D208">
            <v>922</v>
          </cell>
          <cell r="E208">
            <v>6</v>
          </cell>
          <cell r="F208">
            <v>1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923000</v>
          </cell>
          <cell r="B209" t="str">
            <v>Outside Services Employed</v>
          </cell>
          <cell r="C209" t="str">
            <v>AGO</v>
          </cell>
          <cell r="D209">
            <v>923</v>
          </cell>
          <cell r="E209">
            <v>1137976</v>
          </cell>
          <cell r="F209">
            <v>230479</v>
          </cell>
          <cell r="G209">
            <v>29904</v>
          </cell>
          <cell r="H209">
            <v>109275</v>
          </cell>
          <cell r="I209">
            <v>84695</v>
          </cell>
          <cell r="J209">
            <v>87825</v>
          </cell>
          <cell r="K209">
            <v>123435</v>
          </cell>
          <cell r="L209">
            <v>91789</v>
          </cell>
          <cell r="M209">
            <v>71592</v>
          </cell>
          <cell r="N209">
            <v>65326</v>
          </cell>
          <cell r="O209">
            <v>103151</v>
          </cell>
          <cell r="P209">
            <v>72875</v>
          </cell>
          <cell r="Q209">
            <v>67630</v>
          </cell>
        </row>
        <row r="210">
          <cell r="A210">
            <v>923980</v>
          </cell>
          <cell r="B210" t="str">
            <v>Outside Services Employee &amp;</v>
          </cell>
          <cell r="C210" t="str">
            <v>AGO</v>
          </cell>
          <cell r="D210">
            <v>923</v>
          </cell>
          <cell r="E210">
            <v>-47130</v>
          </cell>
          <cell r="F210">
            <v>-17765</v>
          </cell>
          <cell r="G210">
            <v>-3706</v>
          </cell>
          <cell r="H210">
            <v>-11187</v>
          </cell>
          <cell r="I210">
            <v>205</v>
          </cell>
          <cell r="J210">
            <v>-8726</v>
          </cell>
          <cell r="K210">
            <v>-6426</v>
          </cell>
          <cell r="L210">
            <v>73</v>
          </cell>
          <cell r="M210">
            <v>110</v>
          </cell>
          <cell r="N210">
            <v>73</v>
          </cell>
          <cell r="O210">
            <v>73</v>
          </cell>
          <cell r="P210">
            <v>73</v>
          </cell>
          <cell r="Q210">
            <v>73</v>
          </cell>
        </row>
        <row r="211">
          <cell r="A211">
            <v>924000</v>
          </cell>
          <cell r="B211" t="str">
            <v>Property Insurance</v>
          </cell>
          <cell r="C211" t="str">
            <v>AGO</v>
          </cell>
          <cell r="D211">
            <v>924</v>
          </cell>
          <cell r="E211">
            <v>2256</v>
          </cell>
          <cell r="F211">
            <v>-405</v>
          </cell>
          <cell r="G211">
            <v>268</v>
          </cell>
          <cell r="H211">
            <v>268</v>
          </cell>
          <cell r="I211">
            <v>-445</v>
          </cell>
          <cell r="J211">
            <v>268</v>
          </cell>
          <cell r="K211">
            <v>268</v>
          </cell>
          <cell r="L211">
            <v>20</v>
          </cell>
          <cell r="M211">
            <v>1934</v>
          </cell>
          <cell r="N211">
            <v>20</v>
          </cell>
          <cell r="O211">
            <v>20</v>
          </cell>
          <cell r="P211">
            <v>20</v>
          </cell>
          <cell r="Q211">
            <v>20</v>
          </cell>
        </row>
        <row r="212">
          <cell r="A212">
            <v>924050</v>
          </cell>
          <cell r="B212" t="str">
            <v>Inter-Co Prop Ins Exp</v>
          </cell>
          <cell r="C212" t="str">
            <v>AGO</v>
          </cell>
          <cell r="D212">
            <v>924</v>
          </cell>
          <cell r="E212">
            <v>226799</v>
          </cell>
          <cell r="F212">
            <v>19792</v>
          </cell>
          <cell r="G212">
            <v>18101</v>
          </cell>
          <cell r="H212">
            <v>18101</v>
          </cell>
          <cell r="I212">
            <v>18101</v>
          </cell>
          <cell r="J212">
            <v>18101</v>
          </cell>
          <cell r="K212">
            <v>18101</v>
          </cell>
          <cell r="L212">
            <v>19417</v>
          </cell>
          <cell r="M212">
            <v>19417</v>
          </cell>
          <cell r="N212">
            <v>19417</v>
          </cell>
          <cell r="O212">
            <v>19417</v>
          </cell>
          <cell r="P212">
            <v>19417</v>
          </cell>
          <cell r="Q212">
            <v>19417</v>
          </cell>
        </row>
        <row r="213">
          <cell r="A213">
            <v>924980</v>
          </cell>
          <cell r="B213" t="str">
            <v>Property Insurance For Corp.</v>
          </cell>
          <cell r="C213" t="str">
            <v>AGO</v>
          </cell>
          <cell r="D213">
            <v>924</v>
          </cell>
          <cell r="E213">
            <v>151473</v>
          </cell>
          <cell r="F213">
            <v>12793</v>
          </cell>
          <cell r="G213">
            <v>12370</v>
          </cell>
          <cell r="H213">
            <v>12370</v>
          </cell>
          <cell r="I213">
            <v>12370</v>
          </cell>
          <cell r="J213">
            <v>12370</v>
          </cell>
          <cell r="K213">
            <v>12370</v>
          </cell>
          <cell r="L213">
            <v>12805</v>
          </cell>
          <cell r="M213">
            <v>12805</v>
          </cell>
          <cell r="N213">
            <v>12805</v>
          </cell>
          <cell r="O213">
            <v>12805</v>
          </cell>
          <cell r="P213">
            <v>12805</v>
          </cell>
          <cell r="Q213">
            <v>12805</v>
          </cell>
        </row>
        <row r="214">
          <cell r="A214">
            <v>925000</v>
          </cell>
          <cell r="B214" t="str">
            <v>Injuries &amp; Damages</v>
          </cell>
          <cell r="C214" t="str">
            <v>AGO</v>
          </cell>
          <cell r="D214">
            <v>925</v>
          </cell>
          <cell r="E214">
            <v>500172</v>
          </cell>
          <cell r="F214">
            <v>77148</v>
          </cell>
          <cell r="G214">
            <v>34714</v>
          </cell>
          <cell r="H214">
            <v>37577</v>
          </cell>
          <cell r="I214">
            <v>40350</v>
          </cell>
          <cell r="J214">
            <v>37069</v>
          </cell>
          <cell r="K214">
            <v>29294</v>
          </cell>
          <cell r="L214">
            <v>40670</v>
          </cell>
          <cell r="M214">
            <v>40670</v>
          </cell>
          <cell r="N214">
            <v>40670</v>
          </cell>
          <cell r="O214">
            <v>40670</v>
          </cell>
          <cell r="P214">
            <v>40670</v>
          </cell>
          <cell r="Q214">
            <v>40670</v>
          </cell>
        </row>
        <row r="215">
          <cell r="A215">
            <v>925050</v>
          </cell>
          <cell r="B215" t="str">
            <v>Intercompany Non-Prop Ins Exp</v>
          </cell>
          <cell r="C215" t="str">
            <v>AGO</v>
          </cell>
          <cell r="D215">
            <v>925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925051</v>
          </cell>
          <cell r="B216" t="str">
            <v>INTER-CO GEN LIAB EXP</v>
          </cell>
          <cell r="C216" t="str">
            <v>AGO</v>
          </cell>
          <cell r="D216">
            <v>925</v>
          </cell>
          <cell r="E216">
            <v>234370</v>
          </cell>
          <cell r="F216">
            <v>21125</v>
          </cell>
          <cell r="G216">
            <v>19249</v>
          </cell>
          <cell r="H216">
            <v>19249</v>
          </cell>
          <cell r="I216">
            <v>19249</v>
          </cell>
          <cell r="J216">
            <v>19249</v>
          </cell>
          <cell r="K216">
            <v>19249</v>
          </cell>
          <cell r="L216">
            <v>19500</v>
          </cell>
          <cell r="M216">
            <v>19500</v>
          </cell>
          <cell r="N216">
            <v>19500</v>
          </cell>
          <cell r="O216">
            <v>19500</v>
          </cell>
          <cell r="P216">
            <v>19500</v>
          </cell>
          <cell r="Q216">
            <v>19500</v>
          </cell>
        </row>
        <row r="217">
          <cell r="A217">
            <v>925100</v>
          </cell>
          <cell r="B217" t="str">
            <v>Accrued Inj and Damages</v>
          </cell>
          <cell r="C217" t="str">
            <v>AGO</v>
          </cell>
          <cell r="D217">
            <v>925</v>
          </cell>
          <cell r="E217">
            <v>3594</v>
          </cell>
          <cell r="F217">
            <v>7073</v>
          </cell>
          <cell r="G217">
            <v>6371</v>
          </cell>
          <cell r="H217">
            <v>-1113</v>
          </cell>
          <cell r="I217">
            <v>392</v>
          </cell>
          <cell r="J217">
            <v>0</v>
          </cell>
          <cell r="K217">
            <v>0</v>
          </cell>
          <cell r="L217">
            <v>599</v>
          </cell>
          <cell r="M217">
            <v>599</v>
          </cell>
          <cell r="N217">
            <v>599</v>
          </cell>
          <cell r="O217">
            <v>599</v>
          </cell>
          <cell r="P217">
            <v>599</v>
          </cell>
          <cell r="Q217">
            <v>599</v>
          </cell>
        </row>
        <row r="218">
          <cell r="A218">
            <v>925200</v>
          </cell>
          <cell r="B218" t="str">
            <v>Injuries And Damages-Other</v>
          </cell>
          <cell r="C218" t="str">
            <v>AGO</v>
          </cell>
          <cell r="D218">
            <v>925</v>
          </cell>
          <cell r="E218">
            <v>7574</v>
          </cell>
          <cell r="F218">
            <v>601</v>
          </cell>
          <cell r="G218">
            <v>646</v>
          </cell>
          <cell r="H218">
            <v>685</v>
          </cell>
          <cell r="I218">
            <v>522</v>
          </cell>
          <cell r="J218">
            <v>499</v>
          </cell>
          <cell r="K218">
            <v>421</v>
          </cell>
          <cell r="L218">
            <v>700</v>
          </cell>
          <cell r="M218">
            <v>700</v>
          </cell>
          <cell r="N218">
            <v>700</v>
          </cell>
          <cell r="O218">
            <v>700</v>
          </cell>
          <cell r="P218">
            <v>700</v>
          </cell>
          <cell r="Q218">
            <v>700</v>
          </cell>
        </row>
        <row r="219">
          <cell r="A219">
            <v>925980</v>
          </cell>
          <cell r="B219" t="str">
            <v>Injuries And Damages For Corp.</v>
          </cell>
          <cell r="C219" t="str">
            <v>AGO</v>
          </cell>
          <cell r="D219">
            <v>925</v>
          </cell>
          <cell r="E219">
            <v>12175</v>
          </cell>
          <cell r="F219">
            <v>1057</v>
          </cell>
          <cell r="G219">
            <v>1284</v>
          </cell>
          <cell r="H219">
            <v>1284</v>
          </cell>
          <cell r="I219">
            <v>1284</v>
          </cell>
          <cell r="J219">
            <v>1284</v>
          </cell>
          <cell r="K219">
            <v>1284</v>
          </cell>
          <cell r="L219">
            <v>783</v>
          </cell>
          <cell r="M219">
            <v>783</v>
          </cell>
          <cell r="N219">
            <v>783</v>
          </cell>
          <cell r="O219">
            <v>783</v>
          </cell>
          <cell r="P219">
            <v>783</v>
          </cell>
          <cell r="Q219">
            <v>783</v>
          </cell>
        </row>
        <row r="220">
          <cell r="A220">
            <v>926000</v>
          </cell>
          <cell r="B220" t="str">
            <v>EMPL PENSIONS AND BENEFITS</v>
          </cell>
          <cell r="C220" t="str">
            <v>AGO</v>
          </cell>
          <cell r="D220">
            <v>926</v>
          </cell>
          <cell r="E220">
            <v>4091202</v>
          </cell>
          <cell r="F220">
            <v>474788</v>
          </cell>
          <cell r="G220">
            <v>374291</v>
          </cell>
          <cell r="H220">
            <v>355204</v>
          </cell>
          <cell r="I220">
            <v>225473</v>
          </cell>
          <cell r="J220">
            <v>289801</v>
          </cell>
          <cell r="K220">
            <v>293709</v>
          </cell>
          <cell r="L220">
            <v>426445</v>
          </cell>
          <cell r="M220">
            <v>344036</v>
          </cell>
          <cell r="N220">
            <v>343915</v>
          </cell>
          <cell r="O220">
            <v>278112</v>
          </cell>
          <cell r="P220">
            <v>342132</v>
          </cell>
          <cell r="Q220">
            <v>343296</v>
          </cell>
        </row>
        <row r="221">
          <cell r="A221">
            <v>926430</v>
          </cell>
          <cell r="B221" t="str">
            <v>Employees'Recreation Expense</v>
          </cell>
          <cell r="C221" t="str">
            <v>AGO</v>
          </cell>
          <cell r="D221">
            <v>926</v>
          </cell>
          <cell r="E221">
            <v>861</v>
          </cell>
          <cell r="F221">
            <v>8</v>
          </cell>
          <cell r="G221">
            <v>1</v>
          </cell>
          <cell r="H221">
            <v>2</v>
          </cell>
          <cell r="I221">
            <v>0</v>
          </cell>
          <cell r="J221">
            <v>1</v>
          </cell>
          <cell r="K221">
            <v>3</v>
          </cell>
          <cell r="L221">
            <v>141</v>
          </cell>
          <cell r="M221">
            <v>141</v>
          </cell>
          <cell r="N221">
            <v>141</v>
          </cell>
          <cell r="O221">
            <v>141</v>
          </cell>
          <cell r="P221">
            <v>141</v>
          </cell>
          <cell r="Q221">
            <v>141</v>
          </cell>
        </row>
        <row r="222">
          <cell r="A222">
            <v>926490</v>
          </cell>
          <cell r="B222" t="str">
            <v>Other Employee Benefits</v>
          </cell>
          <cell r="C222" t="str">
            <v>AGO</v>
          </cell>
          <cell r="D222">
            <v>926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926600</v>
          </cell>
          <cell r="B223" t="str">
            <v>Employee Benefits-Transferred</v>
          </cell>
          <cell r="C223" t="str">
            <v>AGO</v>
          </cell>
          <cell r="D223">
            <v>926</v>
          </cell>
          <cell r="E223">
            <v>2216916</v>
          </cell>
          <cell r="F223">
            <v>-123881</v>
          </cell>
          <cell r="G223">
            <v>254395</v>
          </cell>
          <cell r="H223">
            <v>233644</v>
          </cell>
          <cell r="I223">
            <v>11093</v>
          </cell>
          <cell r="J223">
            <v>219553</v>
          </cell>
          <cell r="K223">
            <v>232683</v>
          </cell>
          <cell r="L223">
            <v>238582</v>
          </cell>
          <cell r="M223">
            <v>224764</v>
          </cell>
          <cell r="N223">
            <v>282027</v>
          </cell>
          <cell r="O223">
            <v>212409</v>
          </cell>
          <cell r="P223">
            <v>214049</v>
          </cell>
          <cell r="Q223">
            <v>217598</v>
          </cell>
        </row>
        <row r="224">
          <cell r="A224">
            <v>926999</v>
          </cell>
          <cell r="B224" t="str">
            <v>Non Serv Pension (ASU 2017-07)</v>
          </cell>
          <cell r="C224" t="str">
            <v>AGO</v>
          </cell>
          <cell r="D224">
            <v>926</v>
          </cell>
          <cell r="E224">
            <v>-1016750</v>
          </cell>
          <cell r="F224">
            <v>-68081</v>
          </cell>
          <cell r="G224">
            <v>-63226</v>
          </cell>
          <cell r="H224">
            <v>-118964</v>
          </cell>
          <cell r="I224">
            <v>-91095</v>
          </cell>
          <cell r="J224">
            <v>-91095</v>
          </cell>
          <cell r="K224">
            <v>-91095</v>
          </cell>
          <cell r="L224">
            <v>-82199</v>
          </cell>
          <cell r="M224">
            <v>-82199</v>
          </cell>
          <cell r="N224">
            <v>-82199</v>
          </cell>
          <cell r="O224">
            <v>-82199</v>
          </cell>
          <cell r="P224">
            <v>-82199</v>
          </cell>
          <cell r="Q224">
            <v>-82199</v>
          </cell>
        </row>
        <row r="225">
          <cell r="A225">
            <v>928000</v>
          </cell>
          <cell r="B225" t="str">
            <v>Regulatory Expenses</v>
          </cell>
          <cell r="C225" t="str">
            <v>AGO</v>
          </cell>
          <cell r="D225">
            <v>928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</sheetData>
      <sheetData sheetId="5">
        <row r="1">
          <cell r="A1" t="str">
            <v>Account ID CB</v>
          </cell>
          <cell r="B1" t="str">
            <v>Account Long Descr CB</v>
          </cell>
          <cell r="C1">
            <v>43465</v>
          </cell>
          <cell r="D1">
            <v>43496</v>
          </cell>
          <cell r="E1">
            <v>43524</v>
          </cell>
          <cell r="F1">
            <v>43555</v>
          </cell>
          <cell r="G1">
            <v>43585</v>
          </cell>
          <cell r="H1">
            <v>43616</v>
          </cell>
          <cell r="I1">
            <v>43646</v>
          </cell>
          <cell r="J1">
            <v>43677</v>
          </cell>
          <cell r="K1">
            <v>43708</v>
          </cell>
          <cell r="L1">
            <v>43738</v>
          </cell>
          <cell r="M1">
            <v>43769</v>
          </cell>
          <cell r="N1">
            <v>43799</v>
          </cell>
        </row>
        <row r="2">
          <cell r="A2">
            <v>403002</v>
          </cell>
          <cell r="B2" t="str">
            <v>Depr-Expense</v>
          </cell>
          <cell r="C2">
            <v>4054912</v>
          </cell>
          <cell r="D2">
            <v>3531520</v>
          </cell>
          <cell r="E2">
            <v>3535189</v>
          </cell>
          <cell r="F2">
            <v>3078752</v>
          </cell>
          <cell r="G2">
            <v>3988584</v>
          </cell>
          <cell r="H2">
            <v>3198329</v>
          </cell>
          <cell r="I2">
            <v>3704462</v>
          </cell>
          <cell r="J2">
            <v>3755167</v>
          </cell>
          <cell r="K2">
            <v>3759448</v>
          </cell>
          <cell r="L2">
            <v>3761735</v>
          </cell>
          <cell r="M2">
            <v>3943155</v>
          </cell>
          <cell r="N2">
            <v>3948451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225093</v>
          </cell>
          <cell r="D5">
            <v>225153</v>
          </cell>
          <cell r="E5">
            <v>225225</v>
          </cell>
          <cell r="F5">
            <v>216034</v>
          </cell>
          <cell r="G5">
            <v>210045</v>
          </cell>
          <cell r="H5">
            <v>209521</v>
          </cell>
          <cell r="I5">
            <v>161995</v>
          </cell>
          <cell r="J5">
            <v>162796</v>
          </cell>
          <cell r="K5">
            <v>162111</v>
          </cell>
          <cell r="L5">
            <v>161195</v>
          </cell>
          <cell r="M5">
            <v>153179</v>
          </cell>
          <cell r="N5">
            <v>153179</v>
          </cell>
        </row>
        <row r="6">
          <cell r="A6">
            <v>407115</v>
          </cell>
          <cell r="B6" t="str">
            <v>Meter Amortization</v>
          </cell>
          <cell r="C6">
            <v>95235</v>
          </cell>
          <cell r="D6">
            <v>0</v>
          </cell>
          <cell r="E6">
            <v>0</v>
          </cell>
          <cell r="F6">
            <v>110974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407305</v>
          </cell>
          <cell r="B7" t="str">
            <v>Regulatory Debits</v>
          </cell>
          <cell r="C7">
            <v>487474</v>
          </cell>
          <cell r="D7">
            <v>487474</v>
          </cell>
          <cell r="E7">
            <v>487474</v>
          </cell>
          <cell r="F7">
            <v>487474</v>
          </cell>
          <cell r="G7">
            <v>487474</v>
          </cell>
          <cell r="H7">
            <v>487474</v>
          </cell>
          <cell r="I7">
            <v>419715</v>
          </cell>
          <cell r="J7">
            <v>419715</v>
          </cell>
          <cell r="K7">
            <v>419715</v>
          </cell>
          <cell r="L7">
            <v>419715</v>
          </cell>
          <cell r="M7">
            <v>419715</v>
          </cell>
          <cell r="N7">
            <v>419715</v>
          </cell>
        </row>
        <row r="8">
          <cell r="A8">
            <v>407324</v>
          </cell>
          <cell r="B8" t="str">
            <v>NC &amp; MW Coal As Amort Exp</v>
          </cell>
          <cell r="C8">
            <v>272372</v>
          </cell>
          <cell r="D8">
            <v>440914</v>
          </cell>
          <cell r="E8">
            <v>465523</v>
          </cell>
          <cell r="F8">
            <v>380482</v>
          </cell>
          <cell r="G8">
            <v>353336</v>
          </cell>
          <cell r="H8">
            <v>611094</v>
          </cell>
          <cell r="I8">
            <v>662486</v>
          </cell>
          <cell r="J8">
            <v>662486</v>
          </cell>
          <cell r="K8">
            <v>662486</v>
          </cell>
          <cell r="L8">
            <v>662486</v>
          </cell>
          <cell r="M8">
            <v>662486</v>
          </cell>
          <cell r="N8">
            <v>662486</v>
          </cell>
        </row>
        <row r="9">
          <cell r="A9">
            <v>407354</v>
          </cell>
          <cell r="B9" t="str">
            <v>DSM Deferral - Electric</v>
          </cell>
          <cell r="C9">
            <v>655377</v>
          </cell>
          <cell r="D9">
            <v>859765</v>
          </cell>
          <cell r="E9">
            <v>842490</v>
          </cell>
          <cell r="F9">
            <v>804281</v>
          </cell>
          <cell r="G9">
            <v>652374</v>
          </cell>
          <cell r="H9">
            <v>467784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407407</v>
          </cell>
          <cell r="B10" t="str">
            <v>Carrying Charges</v>
          </cell>
          <cell r="C10">
            <v>-126098</v>
          </cell>
          <cell r="D10">
            <v>-125021</v>
          </cell>
          <cell r="E10">
            <v>-123944</v>
          </cell>
          <cell r="F10">
            <v>-122867</v>
          </cell>
          <cell r="G10">
            <v>-121791</v>
          </cell>
          <cell r="H10">
            <v>-120714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408040</v>
          </cell>
          <cell r="B11" t="str">
            <v>Taxes Property-Allocated</v>
          </cell>
          <cell r="C11">
            <v>3415</v>
          </cell>
          <cell r="D11">
            <v>7548</v>
          </cell>
          <cell r="E11">
            <v>7548</v>
          </cell>
          <cell r="F11">
            <v>7548</v>
          </cell>
          <cell r="G11">
            <v>7548</v>
          </cell>
          <cell r="H11">
            <v>7548</v>
          </cell>
          <cell r="I11">
            <v>7879</v>
          </cell>
          <cell r="J11">
            <v>7879</v>
          </cell>
          <cell r="K11">
            <v>7879</v>
          </cell>
          <cell r="L11">
            <v>7879</v>
          </cell>
          <cell r="M11">
            <v>7879</v>
          </cell>
          <cell r="N11">
            <v>7879</v>
          </cell>
        </row>
        <row r="12">
          <cell r="A12">
            <v>408050</v>
          </cell>
          <cell r="B12" t="str">
            <v>Municipal License-Electric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408120</v>
          </cell>
          <cell r="B13" t="str">
            <v>Franchise Tax - Non Electric</v>
          </cell>
          <cell r="C13">
            <v>0</v>
          </cell>
          <cell r="D13">
            <v>0</v>
          </cell>
          <cell r="E13">
            <v>11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792369</v>
          </cell>
          <cell r="D14">
            <v>481693</v>
          </cell>
          <cell r="E14">
            <v>908083</v>
          </cell>
          <cell r="F14">
            <v>908083</v>
          </cell>
          <cell r="G14">
            <v>908083</v>
          </cell>
          <cell r="H14">
            <v>908117</v>
          </cell>
          <cell r="I14">
            <v>895874</v>
          </cell>
          <cell r="J14">
            <v>895874</v>
          </cell>
          <cell r="K14">
            <v>895874</v>
          </cell>
          <cell r="L14">
            <v>895874</v>
          </cell>
          <cell r="M14">
            <v>895874</v>
          </cell>
          <cell r="N14">
            <v>895874</v>
          </cell>
        </row>
        <row r="15">
          <cell r="A15">
            <v>408150</v>
          </cell>
          <cell r="B15" t="str">
            <v>State Unemployment Tax</v>
          </cell>
          <cell r="C15">
            <v>45</v>
          </cell>
          <cell r="D15">
            <v>4236</v>
          </cell>
          <cell r="E15">
            <v>8499</v>
          </cell>
          <cell r="F15">
            <v>-8189</v>
          </cell>
          <cell r="G15">
            <v>1</v>
          </cell>
          <cell r="H15">
            <v>86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408151</v>
          </cell>
          <cell r="B16" t="str">
            <v>Federal Unemployment Tax</v>
          </cell>
          <cell r="C16">
            <v>676</v>
          </cell>
          <cell r="D16">
            <v>4343</v>
          </cell>
          <cell r="E16">
            <v>-656</v>
          </cell>
          <cell r="F16">
            <v>-1178</v>
          </cell>
          <cell r="G16">
            <v>931</v>
          </cell>
          <cell r="H16">
            <v>1086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408152</v>
          </cell>
          <cell r="B17" t="str">
            <v>Employer FICA Tax</v>
          </cell>
          <cell r="C17">
            <v>80614</v>
          </cell>
          <cell r="D17">
            <v>90965</v>
          </cell>
          <cell r="E17">
            <v>66982</v>
          </cell>
          <cell r="F17">
            <v>117659</v>
          </cell>
          <cell r="G17">
            <v>80931</v>
          </cell>
          <cell r="H17">
            <v>80244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408205</v>
          </cell>
          <cell r="B18" t="str">
            <v>Highway Use Tax</v>
          </cell>
          <cell r="C18">
            <v>0</v>
          </cell>
          <cell r="D18">
            <v>672</v>
          </cell>
          <cell r="E18">
            <v>-664</v>
          </cell>
          <cell r="F18">
            <v>663</v>
          </cell>
          <cell r="G18">
            <v>0</v>
          </cell>
          <cell r="H18">
            <v>-8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408470</v>
          </cell>
          <cell r="B19" t="str">
            <v>Franchise Tax</v>
          </cell>
          <cell r="C19">
            <v>1360</v>
          </cell>
          <cell r="D19">
            <v>0</v>
          </cell>
          <cell r="E19">
            <v>2884</v>
          </cell>
          <cell r="F19">
            <v>1442</v>
          </cell>
          <cell r="G19">
            <v>1442</v>
          </cell>
          <cell r="H19">
            <v>1442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408700</v>
          </cell>
          <cell r="B20" t="str">
            <v>Fed Social Security Tax-Elec</v>
          </cell>
          <cell r="C20">
            <v>16500</v>
          </cell>
          <cell r="D20">
            <v>0</v>
          </cell>
          <cell r="E20">
            <v>0</v>
          </cell>
          <cell r="F20">
            <v>-15200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408800</v>
          </cell>
          <cell r="B21" t="str">
            <v>Federal Highway Use Tax-Elec</v>
          </cell>
          <cell r="C21">
            <v>0</v>
          </cell>
          <cell r="D21">
            <v>0</v>
          </cell>
          <cell r="E21">
            <v>0</v>
          </cell>
          <cell r="F21">
            <v>4</v>
          </cell>
          <cell r="G21">
            <v>3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408820</v>
          </cell>
          <cell r="B22" t="str">
            <v>Misc Nonutility Tax</v>
          </cell>
          <cell r="C22">
            <v>-63</v>
          </cell>
          <cell r="D22">
            <v>-112</v>
          </cell>
          <cell r="E22">
            <v>-113</v>
          </cell>
          <cell r="F22">
            <v>-125</v>
          </cell>
          <cell r="G22">
            <v>-144</v>
          </cell>
          <cell r="H22">
            <v>-106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408851</v>
          </cell>
          <cell r="B23" t="str">
            <v>Sales &amp; Use Tax Exp</v>
          </cell>
          <cell r="C23">
            <v>0</v>
          </cell>
          <cell r="D23">
            <v>38</v>
          </cell>
          <cell r="E23">
            <v>-1893</v>
          </cell>
          <cell r="F23">
            <v>38</v>
          </cell>
          <cell r="G23">
            <v>0</v>
          </cell>
          <cell r="H23">
            <v>244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408960</v>
          </cell>
          <cell r="B24" t="str">
            <v>Allocated Payroll Taxes</v>
          </cell>
          <cell r="C24">
            <v>294963</v>
          </cell>
          <cell r="D24">
            <v>97739</v>
          </cell>
          <cell r="E24">
            <v>84980</v>
          </cell>
          <cell r="F24">
            <v>47093</v>
          </cell>
          <cell r="G24">
            <v>81868</v>
          </cell>
          <cell r="H24">
            <v>75338</v>
          </cell>
          <cell r="I24">
            <v>165721</v>
          </cell>
          <cell r="J24">
            <v>161458</v>
          </cell>
          <cell r="K24">
            <v>192740</v>
          </cell>
          <cell r="L24">
            <v>161338</v>
          </cell>
          <cell r="M24">
            <v>158712</v>
          </cell>
          <cell r="N24">
            <v>158670</v>
          </cell>
        </row>
        <row r="25">
          <cell r="A25">
            <v>409102</v>
          </cell>
          <cell r="B25" t="str">
            <v>Sit Exp-Utility</v>
          </cell>
          <cell r="C25">
            <v>-1234811</v>
          </cell>
          <cell r="D25">
            <v>0</v>
          </cell>
          <cell r="E25">
            <v>-298221</v>
          </cell>
          <cell r="F25">
            <v>-271554</v>
          </cell>
          <cell r="G25">
            <v>0</v>
          </cell>
          <cell r="H25">
            <v>-809316</v>
          </cell>
          <cell r="I25">
            <v>-131002</v>
          </cell>
          <cell r="J25">
            <v>-36494</v>
          </cell>
          <cell r="K25">
            <v>-68105</v>
          </cell>
          <cell r="L25">
            <v>-182167</v>
          </cell>
          <cell r="M25">
            <v>-292352</v>
          </cell>
          <cell r="N25">
            <v>-195225</v>
          </cell>
        </row>
        <row r="26">
          <cell r="A26">
            <v>409104</v>
          </cell>
          <cell r="B26" t="str">
            <v>Current State Income Tax - PY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409190</v>
          </cell>
          <cell r="B27" t="str">
            <v>Federal Income Tax-Electric-CY</v>
          </cell>
          <cell r="C27">
            <v>1231746</v>
          </cell>
          <cell r="D27">
            <v>0</v>
          </cell>
          <cell r="E27">
            <v>-1233359</v>
          </cell>
          <cell r="F27">
            <v>-1369578</v>
          </cell>
          <cell r="G27">
            <v>0</v>
          </cell>
          <cell r="H27">
            <v>-3286237</v>
          </cell>
          <cell r="I27">
            <v>-559055</v>
          </cell>
          <cell r="J27">
            <v>-179452</v>
          </cell>
          <cell r="K27">
            <v>-306423</v>
          </cell>
          <cell r="L27">
            <v>-764567</v>
          </cell>
          <cell r="M27">
            <v>-1207139</v>
          </cell>
          <cell r="N27">
            <v>-817016</v>
          </cell>
        </row>
        <row r="28">
          <cell r="A28">
            <v>409191</v>
          </cell>
          <cell r="B28" t="str">
            <v>Fed Income Tax-Electric-PY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409195</v>
          </cell>
          <cell r="B29" t="str">
            <v>UTP Tax Expense: Fed Util-PY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409202</v>
          </cell>
          <cell r="B30" t="str">
            <v>SIT Exp - Non Utility</v>
          </cell>
          <cell r="C30">
            <v>131089</v>
          </cell>
          <cell r="D30">
            <v>0</v>
          </cell>
          <cell r="E30">
            <v>87122</v>
          </cell>
          <cell r="F30">
            <v>44628</v>
          </cell>
          <cell r="G30">
            <v>0</v>
          </cell>
          <cell r="H30">
            <v>80413</v>
          </cell>
          <cell r="I30">
            <v>-3332</v>
          </cell>
          <cell r="J30">
            <v>-3338</v>
          </cell>
          <cell r="K30">
            <v>-3346</v>
          </cell>
          <cell r="L30">
            <v>-3352</v>
          </cell>
          <cell r="M30">
            <v>-3357</v>
          </cell>
          <cell r="N30">
            <v>-3365</v>
          </cell>
        </row>
        <row r="31">
          <cell r="A31">
            <v>409220</v>
          </cell>
          <cell r="B31" t="str">
            <v>Federal Income Tax-Nonutlty-CY</v>
          </cell>
          <cell r="C31">
            <v>526535</v>
          </cell>
          <cell r="D31">
            <v>0</v>
          </cell>
          <cell r="E31">
            <v>349935</v>
          </cell>
          <cell r="F31">
            <v>179253</v>
          </cell>
          <cell r="G31">
            <v>0</v>
          </cell>
          <cell r="H31">
            <v>322989</v>
          </cell>
          <cell r="I31">
            <v>-15010</v>
          </cell>
          <cell r="J31">
            <v>-15036</v>
          </cell>
          <cell r="K31">
            <v>-15074</v>
          </cell>
          <cell r="L31">
            <v>-15098</v>
          </cell>
          <cell r="M31">
            <v>-15122</v>
          </cell>
          <cell r="N31">
            <v>-15159</v>
          </cell>
        </row>
        <row r="32">
          <cell r="A32">
            <v>409221</v>
          </cell>
          <cell r="B32" t="str">
            <v>Fed Income Tax-Nonutility-PY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409233</v>
          </cell>
          <cell r="B33" t="str">
            <v>Tax Expense: State Non-Util-PY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410100</v>
          </cell>
          <cell r="B34" t="str">
            <v>DFIT: Utility: Current Year</v>
          </cell>
          <cell r="C34">
            <v>3586215</v>
          </cell>
          <cell r="D34">
            <v>0</v>
          </cell>
          <cell r="E34">
            <v>7288488</v>
          </cell>
          <cell r="F34">
            <v>2986080</v>
          </cell>
          <cell r="G34">
            <v>0</v>
          </cell>
          <cell r="H34">
            <v>6328665</v>
          </cell>
          <cell r="I34">
            <v>1729794</v>
          </cell>
          <cell r="J34">
            <v>1033217</v>
          </cell>
          <cell r="K34">
            <v>1034964</v>
          </cell>
          <cell r="L34">
            <v>957172</v>
          </cell>
          <cell r="M34">
            <v>955140</v>
          </cell>
          <cell r="N34">
            <v>964726</v>
          </cell>
        </row>
        <row r="35">
          <cell r="A35">
            <v>410102</v>
          </cell>
          <cell r="B35" t="str">
            <v>DSIT: Utility: Current Year</v>
          </cell>
          <cell r="C35">
            <v>1533270</v>
          </cell>
          <cell r="D35">
            <v>0</v>
          </cell>
          <cell r="E35">
            <v>1814140</v>
          </cell>
          <cell r="F35">
            <v>678208</v>
          </cell>
          <cell r="G35">
            <v>0</v>
          </cell>
          <cell r="H35">
            <v>1575177</v>
          </cell>
          <cell r="I35">
            <v>347733</v>
          </cell>
          <cell r="J35">
            <v>346355</v>
          </cell>
          <cell r="K35">
            <v>346790</v>
          </cell>
          <cell r="L35">
            <v>328448</v>
          </cell>
          <cell r="M35">
            <v>326917</v>
          </cell>
          <cell r="N35">
            <v>329303</v>
          </cell>
        </row>
        <row r="36">
          <cell r="A36">
            <v>410105</v>
          </cell>
          <cell r="B36" t="str">
            <v>DFIT: Utility: Prior Year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410106</v>
          </cell>
          <cell r="B37" t="str">
            <v>DSIT: Utility: Prior Year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410240</v>
          </cell>
          <cell r="B38" t="str">
            <v>DFIT: Non-Utility: Curr Year</v>
          </cell>
          <cell r="C38">
            <v>-176412</v>
          </cell>
          <cell r="D38">
            <v>0</v>
          </cell>
          <cell r="E38">
            <v>70472</v>
          </cell>
          <cell r="F38">
            <v>39734</v>
          </cell>
          <cell r="G38">
            <v>0</v>
          </cell>
          <cell r="H38">
            <v>86680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410241</v>
          </cell>
          <cell r="B39" t="str">
            <v>DFIT: Non-Utility: Prior Year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410242</v>
          </cell>
          <cell r="B40" t="str">
            <v>DSIT: Non-Utility: Curr Year</v>
          </cell>
          <cell r="C40">
            <v>-43920</v>
          </cell>
          <cell r="D40">
            <v>0</v>
          </cell>
          <cell r="E40">
            <v>17545</v>
          </cell>
          <cell r="F40">
            <v>9892</v>
          </cell>
          <cell r="G40">
            <v>0</v>
          </cell>
          <cell r="H40">
            <v>21580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410243</v>
          </cell>
          <cell r="B41" t="str">
            <v>DSIT: Non-Utility: Prior Year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411050</v>
          </cell>
          <cell r="B42" t="str">
            <v>Accretion Expense ARO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411051</v>
          </cell>
          <cell r="B43" t="str">
            <v>Accretion Expense-ARO Ash Pond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411100</v>
          </cell>
          <cell r="B44" t="str">
            <v>DFIT: Utility: Curr Year CR</v>
          </cell>
          <cell r="C44">
            <v>-5105900</v>
          </cell>
          <cell r="D44">
            <v>0</v>
          </cell>
          <cell r="E44">
            <v>-4802866</v>
          </cell>
          <cell r="F44">
            <v>-568418</v>
          </cell>
          <cell r="G44">
            <v>0</v>
          </cell>
          <cell r="H44">
            <v>-2884005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411101</v>
          </cell>
          <cell r="B45" t="str">
            <v>DSIT: Utility: Curr Year CR</v>
          </cell>
          <cell r="C45">
            <v>-368651</v>
          </cell>
          <cell r="D45">
            <v>0</v>
          </cell>
          <cell r="E45">
            <v>-1213886</v>
          </cell>
          <cell r="F45">
            <v>-150586</v>
          </cell>
          <cell r="G45">
            <v>0</v>
          </cell>
          <cell r="H45">
            <v>-736157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411102</v>
          </cell>
          <cell r="B46" t="str">
            <v>DFIT: Utility: Prior Year CR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411103</v>
          </cell>
          <cell r="B47" t="str">
            <v>DSIT: Utility: Prior Year CR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411115</v>
          </cell>
          <cell r="B48" t="str">
            <v>DFIT: Federal Excess DIT Amort</v>
          </cell>
          <cell r="C48">
            <v>97200</v>
          </cell>
          <cell r="D48">
            <v>0</v>
          </cell>
          <cell r="E48">
            <v>-623706</v>
          </cell>
          <cell r="F48">
            <v>-311854</v>
          </cell>
          <cell r="G48">
            <v>0</v>
          </cell>
          <cell r="H48">
            <v>-623706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411240</v>
          </cell>
          <cell r="B49" t="str">
            <v>DFIT: Non-Utility: Curr Yr CR</v>
          </cell>
          <cell r="C49">
            <v>-55147</v>
          </cell>
          <cell r="D49">
            <v>0</v>
          </cell>
          <cell r="E49">
            <v>-249731</v>
          </cell>
          <cell r="F49">
            <v>-124865</v>
          </cell>
          <cell r="G49">
            <v>0</v>
          </cell>
          <cell r="H49">
            <v>-249731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411241</v>
          </cell>
          <cell r="B50" t="str">
            <v>DFIT: Non-Utility: Prior Yr CR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411242</v>
          </cell>
          <cell r="B51" t="str">
            <v>DSIT: Non-Utility: Curr Yr CR</v>
          </cell>
          <cell r="C51">
            <v>-13730</v>
          </cell>
          <cell r="D51">
            <v>0</v>
          </cell>
          <cell r="E51">
            <v>-62174</v>
          </cell>
          <cell r="F51">
            <v>-31087</v>
          </cell>
          <cell r="G51">
            <v>0</v>
          </cell>
          <cell r="H51">
            <v>-62174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411243</v>
          </cell>
          <cell r="B52" t="str">
            <v>DSIT: Non-Utility: Prior Yr CR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411410</v>
          </cell>
          <cell r="B53" t="str">
            <v>Invest Tax Credit Adj-Electric</v>
          </cell>
          <cell r="C53">
            <v>-945</v>
          </cell>
          <cell r="D53">
            <v>0</v>
          </cell>
          <cell r="E53">
            <v>-71</v>
          </cell>
          <cell r="F53">
            <v>-36</v>
          </cell>
          <cell r="G53">
            <v>0</v>
          </cell>
          <cell r="H53">
            <v>-71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411603</v>
          </cell>
          <cell r="B54" t="str">
            <v>Gain on Asset Ret Obligation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411861</v>
          </cell>
          <cell r="B55" t="str">
            <v>RECS COS</v>
          </cell>
          <cell r="C55">
            <v>-6169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415530</v>
          </cell>
          <cell r="B56" t="str">
            <v>Marketing Service Revenue</v>
          </cell>
          <cell r="C56">
            <v>-61441</v>
          </cell>
          <cell r="D56">
            <v>-51677</v>
          </cell>
          <cell r="E56">
            <v>-107894</v>
          </cell>
          <cell r="F56">
            <v>-87460</v>
          </cell>
          <cell r="G56">
            <v>-123665</v>
          </cell>
          <cell r="H56">
            <v>-73848</v>
          </cell>
          <cell r="I56">
            <v>-18333</v>
          </cell>
          <cell r="J56">
            <v>-18333</v>
          </cell>
          <cell r="K56">
            <v>-18333</v>
          </cell>
          <cell r="L56">
            <v>-18333</v>
          </cell>
          <cell r="M56">
            <v>-18333</v>
          </cell>
          <cell r="N56">
            <v>-18333</v>
          </cell>
        </row>
        <row r="57">
          <cell r="A57">
            <v>416330</v>
          </cell>
          <cell r="B57" t="str">
            <v>Miscellaneous Expense</v>
          </cell>
          <cell r="C57">
            <v>11112</v>
          </cell>
          <cell r="D57">
            <v>6616</v>
          </cell>
          <cell r="E57">
            <v>5735</v>
          </cell>
          <cell r="F57">
            <v>163</v>
          </cell>
          <cell r="G57">
            <v>0</v>
          </cell>
          <cell r="H57">
            <v>730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417000</v>
          </cell>
          <cell r="B58" t="str">
            <v>Misc Revenue</v>
          </cell>
          <cell r="C58">
            <v>-287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-5333</v>
          </cell>
          <cell r="J58">
            <v>-5333</v>
          </cell>
          <cell r="K58">
            <v>-5333</v>
          </cell>
          <cell r="L58">
            <v>-5333</v>
          </cell>
          <cell r="M58">
            <v>-5333</v>
          </cell>
          <cell r="N58">
            <v>-5333</v>
          </cell>
        </row>
        <row r="59">
          <cell r="A59">
            <v>417007</v>
          </cell>
          <cell r="B59" t="str">
            <v>Misc Revenue-Reg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417107</v>
          </cell>
          <cell r="B60" t="str">
            <v>Administrative Expenses</v>
          </cell>
          <cell r="C60">
            <v>-4312</v>
          </cell>
          <cell r="D60">
            <v>0</v>
          </cell>
          <cell r="E60">
            <v>0</v>
          </cell>
          <cell r="F60">
            <v>0</v>
          </cell>
          <cell r="G60">
            <v>31</v>
          </cell>
          <cell r="H60">
            <v>250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417310</v>
          </cell>
          <cell r="B61" t="str">
            <v>Products and Svcs - NonReg</v>
          </cell>
          <cell r="C61">
            <v>5175</v>
          </cell>
          <cell r="D61">
            <v>5164</v>
          </cell>
          <cell r="E61">
            <v>5174</v>
          </cell>
          <cell r="F61">
            <v>5147</v>
          </cell>
          <cell r="G61">
            <v>-558</v>
          </cell>
          <cell r="H61">
            <v>-603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417320</v>
          </cell>
          <cell r="B62" t="str">
            <v>Exp-Unreg Products &amp; Svcs</v>
          </cell>
          <cell r="C62">
            <v>5663</v>
          </cell>
          <cell r="D62">
            <v>3903</v>
          </cell>
          <cell r="E62">
            <v>4963</v>
          </cell>
          <cell r="F62">
            <v>13396</v>
          </cell>
          <cell r="G62">
            <v>9645</v>
          </cell>
          <cell r="H62">
            <v>8504</v>
          </cell>
          <cell r="I62">
            <v>4210</v>
          </cell>
          <cell r="J62">
            <v>4211</v>
          </cell>
          <cell r="K62">
            <v>4211</v>
          </cell>
          <cell r="L62">
            <v>4210</v>
          </cell>
          <cell r="M62">
            <v>4212</v>
          </cell>
          <cell r="N62">
            <v>4211</v>
          </cell>
        </row>
        <row r="63">
          <cell r="A63">
            <v>419040</v>
          </cell>
          <cell r="B63" t="str">
            <v>Interest Inc (sch M)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-1917</v>
          </cell>
          <cell r="J63">
            <v>-2083</v>
          </cell>
          <cell r="K63">
            <v>-2083</v>
          </cell>
          <cell r="L63">
            <v>-2083</v>
          </cell>
          <cell r="M63">
            <v>-2083</v>
          </cell>
          <cell r="N63">
            <v>-2083</v>
          </cell>
        </row>
        <row r="64">
          <cell r="A64">
            <v>419110</v>
          </cell>
          <cell r="B64" t="str">
            <v>Afudc Equity Component</v>
          </cell>
          <cell r="C64">
            <v>-198387</v>
          </cell>
          <cell r="D64">
            <v>-226049</v>
          </cell>
          <cell r="E64">
            <v>-302429</v>
          </cell>
          <cell r="F64">
            <v>-316839</v>
          </cell>
          <cell r="G64">
            <v>-159019</v>
          </cell>
          <cell r="H64">
            <v>-131986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419170</v>
          </cell>
          <cell r="B65" t="str">
            <v>AFUDC Equity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-88268</v>
          </cell>
          <cell r="J65">
            <v>-87963</v>
          </cell>
          <cell r="K65">
            <v>-100291</v>
          </cell>
          <cell r="L65">
            <v>-84022</v>
          </cell>
          <cell r="M65">
            <v>-71768</v>
          </cell>
          <cell r="N65">
            <v>-86534</v>
          </cell>
        </row>
        <row r="66">
          <cell r="A66">
            <v>419240</v>
          </cell>
          <cell r="B66" t="str">
            <v>Miscellaneous Interest</v>
          </cell>
          <cell r="C66">
            <v>-25489</v>
          </cell>
          <cell r="D66">
            <v>0</v>
          </cell>
          <cell r="E66">
            <v>-7</v>
          </cell>
          <cell r="F66">
            <v>-25247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419429</v>
          </cell>
          <cell r="B67" t="str">
            <v>IC Moneypool - Interest Inc</v>
          </cell>
          <cell r="C67">
            <v>0</v>
          </cell>
          <cell r="D67">
            <v>0</v>
          </cell>
          <cell r="E67">
            <v>0</v>
          </cell>
          <cell r="F67">
            <v>11442</v>
          </cell>
          <cell r="G67">
            <v>-31330</v>
          </cell>
          <cell r="H67">
            <v>0</v>
          </cell>
          <cell r="I67">
            <v>-955</v>
          </cell>
          <cell r="J67">
            <v>-7044</v>
          </cell>
          <cell r="K67">
            <v>-17583</v>
          </cell>
          <cell r="L67">
            <v>-138068</v>
          </cell>
          <cell r="M67">
            <v>-127006</v>
          </cell>
          <cell r="N67">
            <v>-926</v>
          </cell>
        </row>
        <row r="68">
          <cell r="A68">
            <v>419891</v>
          </cell>
          <cell r="B68" t="str">
            <v>IC Int Income VIE</v>
          </cell>
          <cell r="C68">
            <v>-108216</v>
          </cell>
          <cell r="D68">
            <v>-153365</v>
          </cell>
          <cell r="E68">
            <v>-151866</v>
          </cell>
          <cell r="F68">
            <v>-136535</v>
          </cell>
          <cell r="G68">
            <v>-103088</v>
          </cell>
          <cell r="H68">
            <v>-68180</v>
          </cell>
          <cell r="I68">
            <v>-85961</v>
          </cell>
          <cell r="J68">
            <v>-100859</v>
          </cell>
          <cell r="K68">
            <v>-113216</v>
          </cell>
          <cell r="L68">
            <v>-109725</v>
          </cell>
          <cell r="M68">
            <v>-95508</v>
          </cell>
          <cell r="N68">
            <v>-98859</v>
          </cell>
        </row>
        <row r="69">
          <cell r="A69">
            <v>421100</v>
          </cell>
          <cell r="B69" t="str">
            <v>Gain On Disposal Of Property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-78681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421315</v>
          </cell>
          <cell r="B70" t="str">
            <v>Return on Equity - Coal Ash Sp</v>
          </cell>
          <cell r="C70">
            <v>-7885</v>
          </cell>
          <cell r="D70">
            <v>-179977</v>
          </cell>
          <cell r="E70">
            <v>-80351</v>
          </cell>
          <cell r="F70">
            <v>-88425</v>
          </cell>
          <cell r="G70">
            <v>-87930</v>
          </cell>
          <cell r="H70">
            <v>-87431</v>
          </cell>
          <cell r="I70">
            <v>-78162</v>
          </cell>
          <cell r="J70">
            <v>-77663</v>
          </cell>
          <cell r="K70">
            <v>-77160</v>
          </cell>
          <cell r="L70">
            <v>-76653</v>
          </cell>
          <cell r="M70">
            <v>-76143</v>
          </cell>
          <cell r="N70">
            <v>-75630</v>
          </cell>
        </row>
        <row r="71">
          <cell r="A71">
            <v>421532</v>
          </cell>
          <cell r="B71" t="str">
            <v>Power Trading MTM Gains-Reg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>
            <v>421940</v>
          </cell>
          <cell r="B72" t="str">
            <v>Misc Income</v>
          </cell>
          <cell r="C72">
            <v>0</v>
          </cell>
          <cell r="D72">
            <v>0</v>
          </cell>
          <cell r="E72">
            <v>0</v>
          </cell>
          <cell r="F72">
            <v>-921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426100</v>
          </cell>
          <cell r="B73" t="str">
            <v>Donations</v>
          </cell>
          <cell r="C73">
            <v>26202</v>
          </cell>
          <cell r="D73">
            <v>20645</v>
          </cell>
          <cell r="E73">
            <v>10039</v>
          </cell>
          <cell r="F73">
            <v>8661</v>
          </cell>
          <cell r="G73">
            <v>4552</v>
          </cell>
          <cell r="H73">
            <v>3957</v>
          </cell>
          <cell r="I73">
            <v>9164</v>
          </cell>
          <cell r="J73">
            <v>7882</v>
          </cell>
          <cell r="K73">
            <v>8233</v>
          </cell>
          <cell r="L73">
            <v>9466</v>
          </cell>
          <cell r="M73">
            <v>13045</v>
          </cell>
          <cell r="N73">
            <v>18645</v>
          </cell>
        </row>
        <row r="74">
          <cell r="A74">
            <v>426200</v>
          </cell>
          <cell r="B74" t="str">
            <v>Life Insurance Expense</v>
          </cell>
          <cell r="C74">
            <v>-146</v>
          </cell>
          <cell r="D74">
            <v>-112</v>
          </cell>
          <cell r="E74">
            <v>-154</v>
          </cell>
          <cell r="F74">
            <v>-154</v>
          </cell>
          <cell r="G74">
            <v>-154</v>
          </cell>
          <cell r="H74">
            <v>-154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>
            <v>426300</v>
          </cell>
          <cell r="B75" t="str">
            <v>Penalties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25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426400</v>
          </cell>
          <cell r="B76" t="str">
            <v>Exp/Civic &amp; Political Activity</v>
          </cell>
          <cell r="C76">
            <v>28565</v>
          </cell>
          <cell r="D76">
            <v>23229</v>
          </cell>
          <cell r="E76">
            <v>18550</v>
          </cell>
          <cell r="F76">
            <v>18367</v>
          </cell>
          <cell r="G76">
            <v>21073</v>
          </cell>
          <cell r="H76">
            <v>20849</v>
          </cell>
          <cell r="I76">
            <v>48900</v>
          </cell>
          <cell r="J76">
            <v>47337</v>
          </cell>
          <cell r="K76">
            <v>47405</v>
          </cell>
          <cell r="L76">
            <v>48521</v>
          </cell>
          <cell r="M76">
            <v>47152</v>
          </cell>
          <cell r="N76">
            <v>47083</v>
          </cell>
        </row>
        <row r="77">
          <cell r="A77">
            <v>426509</v>
          </cell>
          <cell r="B77" t="str">
            <v>Loss on Sale of A/R</v>
          </cell>
          <cell r="C77">
            <v>247227</v>
          </cell>
          <cell r="D77">
            <v>164064</v>
          </cell>
          <cell r="E77">
            <v>85537</v>
          </cell>
          <cell r="F77">
            <v>69416</v>
          </cell>
          <cell r="G77">
            <v>29259</v>
          </cell>
          <cell r="H77">
            <v>71612</v>
          </cell>
          <cell r="I77">
            <v>-43287</v>
          </cell>
          <cell r="J77">
            <v>-52749</v>
          </cell>
          <cell r="K77">
            <v>-100346</v>
          </cell>
          <cell r="L77">
            <v>-62012</v>
          </cell>
          <cell r="M77">
            <v>-135509</v>
          </cell>
          <cell r="N77">
            <v>-103003</v>
          </cell>
        </row>
        <row r="78">
          <cell r="A78">
            <v>426510</v>
          </cell>
          <cell r="B78" t="str">
            <v>Other</v>
          </cell>
          <cell r="C78">
            <v>3055</v>
          </cell>
          <cell r="D78">
            <v>0</v>
          </cell>
          <cell r="E78">
            <v>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426512</v>
          </cell>
          <cell r="B79" t="str">
            <v>Donations</v>
          </cell>
          <cell r="C79">
            <v>2659</v>
          </cell>
          <cell r="D79">
            <v>13338</v>
          </cell>
          <cell r="E79">
            <v>1115</v>
          </cell>
          <cell r="F79">
            <v>1039</v>
          </cell>
          <cell r="G79">
            <v>859</v>
          </cell>
          <cell r="H79">
            <v>882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426532</v>
          </cell>
          <cell r="B80" t="str">
            <v>Power Trading MTM Loss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426540</v>
          </cell>
          <cell r="B81" t="str">
            <v>Employee Service Club Dues</v>
          </cell>
          <cell r="C81">
            <v>6</v>
          </cell>
          <cell r="D81">
            <v>1</v>
          </cell>
          <cell r="E81">
            <v>0</v>
          </cell>
          <cell r="F81">
            <v>1</v>
          </cell>
          <cell r="G81">
            <v>-1</v>
          </cell>
          <cell r="H81">
            <v>299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426591</v>
          </cell>
          <cell r="B82" t="str">
            <v>I/C - Loss on Sale of A/R</v>
          </cell>
          <cell r="C82">
            <v>-142753</v>
          </cell>
          <cell r="D82">
            <v>-33910</v>
          </cell>
          <cell r="E82">
            <v>13204</v>
          </cell>
          <cell r="F82">
            <v>7628</v>
          </cell>
          <cell r="G82">
            <v>26518</v>
          </cell>
          <cell r="H82">
            <v>-10603</v>
          </cell>
          <cell r="I82">
            <v>-75356</v>
          </cell>
          <cell r="J82">
            <v>-94036</v>
          </cell>
          <cell r="K82">
            <v>-62415</v>
          </cell>
          <cell r="L82">
            <v>-51894</v>
          </cell>
          <cell r="M82">
            <v>-18393</v>
          </cell>
          <cell r="N82">
            <v>-46466</v>
          </cell>
        </row>
        <row r="83">
          <cell r="A83">
            <v>426891</v>
          </cell>
          <cell r="B83" t="str">
            <v>IC Sale of AR Fees VIE</v>
          </cell>
          <cell r="C83">
            <v>68753</v>
          </cell>
          <cell r="D83">
            <v>80714</v>
          </cell>
          <cell r="E83">
            <v>86161</v>
          </cell>
          <cell r="F83">
            <v>75154</v>
          </cell>
          <cell r="G83">
            <v>79765</v>
          </cell>
          <cell r="H83">
            <v>81632</v>
          </cell>
          <cell r="I83">
            <v>31468</v>
          </cell>
          <cell r="J83">
            <v>33998</v>
          </cell>
          <cell r="K83">
            <v>32967</v>
          </cell>
          <cell r="L83">
            <v>29031</v>
          </cell>
          <cell r="M83">
            <v>28023</v>
          </cell>
          <cell r="N83">
            <v>29133</v>
          </cell>
        </row>
        <row r="84">
          <cell r="A84">
            <v>440000</v>
          </cell>
          <cell r="B84" t="str">
            <v>Residential</v>
          </cell>
          <cell r="C84">
            <v>12609557</v>
          </cell>
          <cell r="D84">
            <v>14245202</v>
          </cell>
          <cell r="E84">
            <v>13898083</v>
          </cell>
          <cell r="F84">
            <v>11471832</v>
          </cell>
          <cell r="G84">
            <v>9398011</v>
          </cell>
          <cell r="H84">
            <v>8627659</v>
          </cell>
          <cell r="I84">
            <v>10171612</v>
          </cell>
          <cell r="J84">
            <v>12862454</v>
          </cell>
          <cell r="K84">
            <v>12977446</v>
          </cell>
          <cell r="L84">
            <v>12071136</v>
          </cell>
          <cell r="M84">
            <v>9107159</v>
          </cell>
          <cell r="N84">
            <v>8791546</v>
          </cell>
        </row>
        <row r="85">
          <cell r="A85">
            <v>440990</v>
          </cell>
          <cell r="B85" t="str">
            <v>Residential Unbilled Rev</v>
          </cell>
          <cell r="C85">
            <v>298567</v>
          </cell>
          <cell r="D85">
            <v>-64742</v>
          </cell>
          <cell r="E85">
            <v>-1847821</v>
          </cell>
          <cell r="F85">
            <v>-580276</v>
          </cell>
          <cell r="G85">
            <v>-643502</v>
          </cell>
          <cell r="H85">
            <v>1602033</v>
          </cell>
          <cell r="I85">
            <v>1456077</v>
          </cell>
          <cell r="J85">
            <v>1192015</v>
          </cell>
          <cell r="K85">
            <v>-278944</v>
          </cell>
          <cell r="L85">
            <v>-1610894</v>
          </cell>
          <cell r="M85">
            <v>-745888</v>
          </cell>
          <cell r="N85">
            <v>1544912</v>
          </cell>
        </row>
        <row r="86">
          <cell r="A86">
            <v>442100</v>
          </cell>
          <cell r="B86" t="str">
            <v>General Service</v>
          </cell>
          <cell r="C86">
            <v>10390781</v>
          </cell>
          <cell r="D86">
            <v>10980544</v>
          </cell>
          <cell r="E86">
            <v>10692622</v>
          </cell>
          <cell r="F86">
            <v>9578093</v>
          </cell>
          <cell r="G86">
            <v>9641799</v>
          </cell>
          <cell r="H86">
            <v>9926642</v>
          </cell>
          <cell r="I86">
            <v>10438983</v>
          </cell>
          <cell r="J86">
            <v>11403272</v>
          </cell>
          <cell r="K86">
            <v>11072614</v>
          </cell>
          <cell r="L86">
            <v>11022144</v>
          </cell>
          <cell r="M86">
            <v>9805647</v>
          </cell>
          <cell r="N86">
            <v>9280669</v>
          </cell>
        </row>
        <row r="87">
          <cell r="A87">
            <v>442190</v>
          </cell>
          <cell r="B87" t="str">
            <v>General Service Unbilled Rev</v>
          </cell>
          <cell r="C87">
            <v>-346841</v>
          </cell>
          <cell r="D87">
            <v>-393472</v>
          </cell>
          <cell r="E87">
            <v>-562375</v>
          </cell>
          <cell r="F87">
            <v>196793</v>
          </cell>
          <cell r="G87">
            <v>-86477</v>
          </cell>
          <cell r="H87">
            <v>997660</v>
          </cell>
          <cell r="I87">
            <v>687669</v>
          </cell>
          <cell r="J87">
            <v>194585</v>
          </cell>
          <cell r="K87">
            <v>296868</v>
          </cell>
          <cell r="L87">
            <v>-316134</v>
          </cell>
          <cell r="M87">
            <v>-164831</v>
          </cell>
          <cell r="N87">
            <v>168482</v>
          </cell>
        </row>
        <row r="88">
          <cell r="A88">
            <v>442200</v>
          </cell>
          <cell r="B88" t="str">
            <v>Industrial Service</v>
          </cell>
          <cell r="C88">
            <v>4892247</v>
          </cell>
          <cell r="D88">
            <v>5194449</v>
          </cell>
          <cell r="E88">
            <v>4985021</v>
          </cell>
          <cell r="F88">
            <v>4631943</v>
          </cell>
          <cell r="G88">
            <v>4835968</v>
          </cell>
          <cell r="H88">
            <v>4944534</v>
          </cell>
          <cell r="I88">
            <v>5297772</v>
          </cell>
          <cell r="J88">
            <v>5451038</v>
          </cell>
          <cell r="K88">
            <v>5245383</v>
          </cell>
          <cell r="L88">
            <v>5458542</v>
          </cell>
          <cell r="M88">
            <v>4832210</v>
          </cell>
          <cell r="N88">
            <v>4608846</v>
          </cell>
        </row>
        <row r="89">
          <cell r="A89">
            <v>442290</v>
          </cell>
          <cell r="B89" t="str">
            <v>Industrial Svc Unbilled Rev</v>
          </cell>
          <cell r="C89">
            <v>-92428</v>
          </cell>
          <cell r="D89">
            <v>-253110</v>
          </cell>
          <cell r="E89">
            <v>-279620</v>
          </cell>
          <cell r="F89">
            <v>188835</v>
          </cell>
          <cell r="G89">
            <v>-45338</v>
          </cell>
          <cell r="H89">
            <v>439047</v>
          </cell>
          <cell r="I89">
            <v>74355</v>
          </cell>
          <cell r="J89">
            <v>22632</v>
          </cell>
          <cell r="K89">
            <v>274053</v>
          </cell>
          <cell r="L89">
            <v>-203372</v>
          </cell>
          <cell r="M89">
            <v>-74381</v>
          </cell>
          <cell r="N89">
            <v>91332</v>
          </cell>
        </row>
        <row r="90">
          <cell r="A90">
            <v>444000</v>
          </cell>
          <cell r="B90" t="str">
            <v>Public St &amp; Highway Lighting</v>
          </cell>
          <cell r="C90">
            <v>144479</v>
          </cell>
          <cell r="D90">
            <v>150252</v>
          </cell>
          <cell r="E90">
            <v>147026</v>
          </cell>
          <cell r="F90">
            <v>138927</v>
          </cell>
          <cell r="G90">
            <v>141545</v>
          </cell>
          <cell r="H90">
            <v>56938</v>
          </cell>
          <cell r="I90">
            <v>145209</v>
          </cell>
          <cell r="J90">
            <v>149760</v>
          </cell>
          <cell r="K90">
            <v>147534</v>
          </cell>
          <cell r="L90">
            <v>148234</v>
          </cell>
          <cell r="M90">
            <v>147000</v>
          </cell>
          <cell r="N90">
            <v>152850</v>
          </cell>
        </row>
        <row r="91">
          <cell r="A91">
            <v>445000</v>
          </cell>
          <cell r="B91" t="str">
            <v>Other Sales to Public Auth</v>
          </cell>
          <cell r="C91">
            <v>1896831</v>
          </cell>
          <cell r="D91">
            <v>1965633</v>
          </cell>
          <cell r="E91">
            <v>1919777</v>
          </cell>
          <cell r="F91">
            <v>1754034</v>
          </cell>
          <cell r="G91">
            <v>0</v>
          </cell>
          <cell r="H91">
            <v>2272</v>
          </cell>
          <cell r="I91">
            <v>1881587</v>
          </cell>
          <cell r="J91">
            <v>2019334</v>
          </cell>
          <cell r="K91">
            <v>1928955</v>
          </cell>
          <cell r="L91">
            <v>2035841</v>
          </cell>
          <cell r="M91">
            <v>1950359</v>
          </cell>
          <cell r="N91">
            <v>1871954</v>
          </cell>
        </row>
        <row r="92">
          <cell r="A92">
            <v>445090</v>
          </cell>
          <cell r="B92" t="str">
            <v>OPA Unbilled</v>
          </cell>
          <cell r="C92">
            <v>-101209</v>
          </cell>
          <cell r="D92">
            <v>-89454</v>
          </cell>
          <cell r="E92">
            <v>-144372</v>
          </cell>
          <cell r="F92">
            <v>63847</v>
          </cell>
          <cell r="G92">
            <v>-12782</v>
          </cell>
          <cell r="H92">
            <v>221475</v>
          </cell>
          <cell r="I92">
            <v>119917</v>
          </cell>
          <cell r="J92">
            <v>255</v>
          </cell>
          <cell r="K92">
            <v>98687</v>
          </cell>
          <cell r="L92">
            <v>-4785</v>
          </cell>
          <cell r="M92">
            <v>-517</v>
          </cell>
          <cell r="N92">
            <v>-35531</v>
          </cell>
        </row>
        <row r="93">
          <cell r="A93">
            <v>447150</v>
          </cell>
          <cell r="B93" t="str">
            <v>Sales For Resale - Outside</v>
          </cell>
          <cell r="C93">
            <v>3995930</v>
          </cell>
          <cell r="D93">
            <v>849952</v>
          </cell>
          <cell r="E93">
            <v>198510</v>
          </cell>
          <cell r="F93">
            <v>2227591</v>
          </cell>
          <cell r="G93">
            <v>-172828</v>
          </cell>
          <cell r="H93">
            <v>757416</v>
          </cell>
          <cell r="I93">
            <v>232933</v>
          </cell>
          <cell r="J93">
            <v>443098</v>
          </cell>
          <cell r="K93">
            <v>127774</v>
          </cell>
          <cell r="L93">
            <v>364214</v>
          </cell>
          <cell r="M93">
            <v>944542</v>
          </cell>
          <cell r="N93">
            <v>612610</v>
          </cell>
        </row>
        <row r="94">
          <cell r="A94">
            <v>448000</v>
          </cell>
          <cell r="B94" t="str">
            <v>Interdepartmental Sales-Elec</v>
          </cell>
          <cell r="C94">
            <v>3121</v>
          </cell>
          <cell r="D94">
            <v>3717</v>
          </cell>
          <cell r="E94">
            <v>7775</v>
          </cell>
          <cell r="F94">
            <v>19847</v>
          </cell>
          <cell r="G94">
            <v>5598</v>
          </cell>
          <cell r="H94">
            <v>6760</v>
          </cell>
          <cell r="I94">
            <v>3562</v>
          </cell>
          <cell r="J94">
            <v>5096</v>
          </cell>
          <cell r="K94">
            <v>4596</v>
          </cell>
          <cell r="L94">
            <v>2127</v>
          </cell>
          <cell r="M94">
            <v>1961</v>
          </cell>
          <cell r="N94">
            <v>4289</v>
          </cell>
        </row>
        <row r="95">
          <cell r="A95">
            <v>449100</v>
          </cell>
          <cell r="B95" t="str">
            <v>Provisions For Rate Refunds</v>
          </cell>
          <cell r="C95">
            <v>-321821</v>
          </cell>
          <cell r="D95">
            <v>111711</v>
          </cell>
          <cell r="E95">
            <v>306914</v>
          </cell>
          <cell r="F95">
            <v>365977</v>
          </cell>
          <cell r="G95">
            <v>429883</v>
          </cell>
          <cell r="H95">
            <v>963925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449111</v>
          </cell>
          <cell r="B96" t="str">
            <v>Tax reform - Retail</v>
          </cell>
          <cell r="C96">
            <v>9230</v>
          </cell>
          <cell r="D96">
            <v>9230</v>
          </cell>
          <cell r="E96">
            <v>9230</v>
          </cell>
          <cell r="F96">
            <v>9230</v>
          </cell>
          <cell r="G96">
            <v>9230</v>
          </cell>
          <cell r="H96">
            <v>9230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450100</v>
          </cell>
          <cell r="B97" t="str">
            <v>Late Pmt and Forf Disc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451100</v>
          </cell>
          <cell r="B98" t="str">
            <v>Misc Service Revenue</v>
          </cell>
          <cell r="C98">
            <v>4895</v>
          </cell>
          <cell r="D98">
            <v>19503</v>
          </cell>
          <cell r="E98">
            <v>21393</v>
          </cell>
          <cell r="F98">
            <v>17159</v>
          </cell>
          <cell r="G98">
            <v>20450</v>
          </cell>
          <cell r="H98">
            <v>21492</v>
          </cell>
          <cell r="I98">
            <v>24792</v>
          </cell>
          <cell r="J98">
            <v>24792</v>
          </cell>
          <cell r="K98">
            <v>24792</v>
          </cell>
          <cell r="L98">
            <v>24792</v>
          </cell>
          <cell r="M98">
            <v>24792</v>
          </cell>
          <cell r="N98">
            <v>24792</v>
          </cell>
        </row>
        <row r="99">
          <cell r="A99">
            <v>454004</v>
          </cell>
          <cell r="B99" t="str">
            <v>Rent - Joint Use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700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454200</v>
          </cell>
          <cell r="B100" t="str">
            <v>Pole &amp; Line Attachments</v>
          </cell>
          <cell r="C100">
            <v>0</v>
          </cell>
          <cell r="D100">
            <v>44396</v>
          </cell>
          <cell r="E100">
            <v>162319</v>
          </cell>
          <cell r="F100">
            <v>0</v>
          </cell>
          <cell r="G100">
            <v>0</v>
          </cell>
          <cell r="H100">
            <v>159767</v>
          </cell>
          <cell r="I100">
            <v>17700</v>
          </cell>
          <cell r="J100">
            <v>17700</v>
          </cell>
          <cell r="K100">
            <v>17700</v>
          </cell>
          <cell r="L100">
            <v>17700</v>
          </cell>
          <cell r="M100">
            <v>17700</v>
          </cell>
          <cell r="N100">
            <v>17700</v>
          </cell>
        </row>
        <row r="101">
          <cell r="A101">
            <v>454300</v>
          </cell>
          <cell r="B101" t="str">
            <v>Tower Lease Revenues</v>
          </cell>
          <cell r="C101">
            <v>250</v>
          </cell>
          <cell r="D101">
            <v>250</v>
          </cell>
          <cell r="E101">
            <v>250</v>
          </cell>
          <cell r="F101">
            <v>250</v>
          </cell>
          <cell r="G101">
            <v>250</v>
          </cell>
          <cell r="H101">
            <v>250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454400</v>
          </cell>
          <cell r="B102" t="str">
            <v>Other Electric Rents</v>
          </cell>
          <cell r="C102">
            <v>79471</v>
          </cell>
          <cell r="D102">
            <v>76972</v>
          </cell>
          <cell r="E102">
            <v>76963</v>
          </cell>
          <cell r="F102">
            <v>80674</v>
          </cell>
          <cell r="G102">
            <v>80674</v>
          </cell>
          <cell r="H102">
            <v>80665</v>
          </cell>
          <cell r="I102">
            <v>88167</v>
          </cell>
          <cell r="J102">
            <v>88167</v>
          </cell>
          <cell r="K102">
            <v>88167</v>
          </cell>
          <cell r="L102">
            <v>88167</v>
          </cell>
          <cell r="M102">
            <v>88167</v>
          </cell>
          <cell r="N102">
            <v>88167</v>
          </cell>
        </row>
        <row r="103">
          <cell r="A103">
            <v>454601</v>
          </cell>
          <cell r="B103" t="str">
            <v>Other Miscellaneous Revenue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456025</v>
          </cell>
          <cell r="B104" t="str">
            <v>RSG Rev - MISO Make Whole</v>
          </cell>
          <cell r="C104">
            <v>29566</v>
          </cell>
          <cell r="D104">
            <v>9950</v>
          </cell>
          <cell r="E104">
            <v>103459</v>
          </cell>
          <cell r="F104">
            <v>23071</v>
          </cell>
          <cell r="G104">
            <v>56948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456040</v>
          </cell>
          <cell r="B105" t="str">
            <v>Sales Use Tax Coll Fee</v>
          </cell>
          <cell r="C105">
            <v>50</v>
          </cell>
          <cell r="D105">
            <v>50</v>
          </cell>
          <cell r="E105">
            <v>50</v>
          </cell>
          <cell r="F105">
            <v>50</v>
          </cell>
          <cell r="G105">
            <v>50</v>
          </cell>
          <cell r="H105">
            <v>50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456075</v>
          </cell>
          <cell r="B106" t="str">
            <v>Data Processing Service</v>
          </cell>
          <cell r="C106">
            <v>80</v>
          </cell>
          <cell r="D106">
            <v>80</v>
          </cell>
          <cell r="E106">
            <v>80</v>
          </cell>
          <cell r="F106">
            <v>80</v>
          </cell>
          <cell r="G106">
            <v>80</v>
          </cell>
          <cell r="H106">
            <v>80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456100</v>
          </cell>
          <cell r="B107" t="str">
            <v>Profit Or Loss On Sale Of M&amp;S</v>
          </cell>
          <cell r="C107">
            <v>-1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456110</v>
          </cell>
          <cell r="B108" t="str">
            <v>Transmission Charge PTP</v>
          </cell>
          <cell r="C108">
            <v>5751</v>
          </cell>
          <cell r="D108">
            <v>5618</v>
          </cell>
          <cell r="E108">
            <v>9027</v>
          </cell>
          <cell r="F108">
            <v>1851</v>
          </cell>
          <cell r="G108">
            <v>2932</v>
          </cell>
          <cell r="H108">
            <v>3541</v>
          </cell>
          <cell r="I108">
            <v>12083</v>
          </cell>
          <cell r="J108">
            <v>12083</v>
          </cell>
          <cell r="K108">
            <v>12083</v>
          </cell>
          <cell r="L108">
            <v>12083</v>
          </cell>
          <cell r="M108">
            <v>12083</v>
          </cell>
          <cell r="N108">
            <v>12083</v>
          </cell>
        </row>
        <row r="109">
          <cell r="A109">
            <v>456111</v>
          </cell>
          <cell r="B109" t="str">
            <v>Other Transmission Revenues</v>
          </cell>
          <cell r="C109">
            <v>381360</v>
          </cell>
          <cell r="D109">
            <v>796494</v>
          </cell>
          <cell r="E109">
            <v>154996</v>
          </cell>
          <cell r="F109">
            <v>7296</v>
          </cell>
          <cell r="G109">
            <v>68941</v>
          </cell>
          <cell r="H109">
            <v>52282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456970</v>
          </cell>
          <cell r="B110" t="str">
            <v>Wheel Transmission Rev - ED</v>
          </cell>
          <cell r="C110">
            <v>5030</v>
          </cell>
          <cell r="D110">
            <v>5301</v>
          </cell>
          <cell r="E110">
            <v>6692</v>
          </cell>
          <cell r="F110">
            <v>5511</v>
          </cell>
          <cell r="G110">
            <v>5712</v>
          </cell>
          <cell r="H110">
            <v>4343</v>
          </cell>
          <cell r="I110">
            <v>2042</v>
          </cell>
          <cell r="J110">
            <v>2042</v>
          </cell>
          <cell r="K110">
            <v>2042</v>
          </cell>
          <cell r="L110">
            <v>2042</v>
          </cell>
          <cell r="M110">
            <v>2042</v>
          </cell>
          <cell r="N110">
            <v>2042</v>
          </cell>
        </row>
        <row r="111">
          <cell r="A111">
            <v>457105</v>
          </cell>
          <cell r="B111" t="str">
            <v>Scheduling &amp; Dispatch Revenues</v>
          </cell>
          <cell r="C111">
            <v>13456</v>
          </cell>
          <cell r="D111">
            <v>17568</v>
          </cell>
          <cell r="E111">
            <v>18262</v>
          </cell>
          <cell r="F111">
            <v>12745</v>
          </cell>
          <cell r="G111">
            <v>15229</v>
          </cell>
          <cell r="H111">
            <v>10972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457204</v>
          </cell>
          <cell r="B112" t="str">
            <v>PJM Reactive Rev</v>
          </cell>
          <cell r="C112">
            <v>136304</v>
          </cell>
          <cell r="D112">
            <v>157006</v>
          </cell>
          <cell r="E112">
            <v>412</v>
          </cell>
          <cell r="F112">
            <v>313607</v>
          </cell>
          <cell r="G112">
            <v>156960</v>
          </cell>
          <cell r="H112">
            <v>155995</v>
          </cell>
          <cell r="I112">
            <v>156750</v>
          </cell>
          <cell r="J112">
            <v>156750</v>
          </cell>
          <cell r="K112">
            <v>156750</v>
          </cell>
          <cell r="L112">
            <v>156750</v>
          </cell>
          <cell r="M112">
            <v>156750</v>
          </cell>
          <cell r="N112">
            <v>156750</v>
          </cell>
        </row>
        <row r="113">
          <cell r="A113">
            <v>500000</v>
          </cell>
          <cell r="B113" t="str">
            <v>Suprvsn and Engrg - Steam Oper</v>
          </cell>
          <cell r="C113">
            <v>231442</v>
          </cell>
          <cell r="D113">
            <v>192805</v>
          </cell>
          <cell r="E113">
            <v>197118</v>
          </cell>
          <cell r="F113">
            <v>236528</v>
          </cell>
          <cell r="G113">
            <v>373399</v>
          </cell>
          <cell r="H113">
            <v>209476</v>
          </cell>
          <cell r="I113">
            <v>198175</v>
          </cell>
          <cell r="J113">
            <v>199527</v>
          </cell>
          <cell r="K113">
            <v>202329</v>
          </cell>
          <cell r="L113">
            <v>204683</v>
          </cell>
          <cell r="M113">
            <v>205900</v>
          </cell>
          <cell r="N113">
            <v>205791</v>
          </cell>
        </row>
        <row r="114">
          <cell r="A114">
            <v>501110</v>
          </cell>
          <cell r="B114" t="str">
            <v>Coal Consumed-Fossil Steam</v>
          </cell>
          <cell r="C114">
            <v>8119386</v>
          </cell>
          <cell r="D114">
            <v>7804600</v>
          </cell>
          <cell r="E114">
            <v>6375407</v>
          </cell>
          <cell r="F114">
            <v>7716651</v>
          </cell>
          <cell r="G114">
            <v>0</v>
          </cell>
          <cell r="H114">
            <v>6127617</v>
          </cell>
          <cell r="I114">
            <v>6418870</v>
          </cell>
          <cell r="J114">
            <v>7290062</v>
          </cell>
          <cell r="K114">
            <v>7246055</v>
          </cell>
          <cell r="L114">
            <v>6407398</v>
          </cell>
          <cell r="M114">
            <v>6227229</v>
          </cell>
          <cell r="N114">
            <v>5869926</v>
          </cell>
        </row>
        <row r="115">
          <cell r="A115">
            <v>501150</v>
          </cell>
          <cell r="B115" t="str">
            <v>Coal &amp; Other Fuel Handling</v>
          </cell>
          <cell r="C115">
            <v>108320</v>
          </cell>
          <cell r="D115">
            <v>176788</v>
          </cell>
          <cell r="E115">
            <v>166479</v>
          </cell>
          <cell r="F115">
            <v>107949</v>
          </cell>
          <cell r="G115">
            <v>88598</v>
          </cell>
          <cell r="H115">
            <v>84243</v>
          </cell>
          <cell r="I115">
            <v>135150</v>
          </cell>
          <cell r="J115">
            <v>135061</v>
          </cell>
          <cell r="K115">
            <v>153081</v>
          </cell>
          <cell r="L115">
            <v>136918</v>
          </cell>
          <cell r="M115">
            <v>136797</v>
          </cell>
          <cell r="N115">
            <v>136847</v>
          </cell>
        </row>
        <row r="116">
          <cell r="A116">
            <v>501180</v>
          </cell>
          <cell r="B116" t="str">
            <v>Sale Of Fly Ash-Revenues</v>
          </cell>
          <cell r="C116">
            <v>567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656</v>
          </cell>
          <cell r="J116">
            <v>656</v>
          </cell>
          <cell r="K116">
            <v>656</v>
          </cell>
          <cell r="L116">
            <v>656</v>
          </cell>
          <cell r="M116">
            <v>656</v>
          </cell>
          <cell r="N116">
            <v>656</v>
          </cell>
        </row>
        <row r="117">
          <cell r="A117">
            <v>501190</v>
          </cell>
          <cell r="B117" t="str">
            <v>Sale Of Fly Ash-Expenses</v>
          </cell>
          <cell r="C117">
            <v>-146893</v>
          </cell>
          <cell r="D117">
            <v>198560</v>
          </cell>
          <cell r="E117">
            <v>10804</v>
          </cell>
          <cell r="F117">
            <v>34693</v>
          </cell>
          <cell r="G117">
            <v>-130386</v>
          </cell>
          <cell r="H117">
            <v>201162</v>
          </cell>
          <cell r="I117">
            <v>840</v>
          </cell>
          <cell r="J117">
            <v>840</v>
          </cell>
          <cell r="K117">
            <v>840</v>
          </cell>
          <cell r="L117">
            <v>840</v>
          </cell>
          <cell r="M117">
            <v>840</v>
          </cell>
          <cell r="N117">
            <v>840</v>
          </cell>
        </row>
        <row r="118">
          <cell r="A118">
            <v>501310</v>
          </cell>
          <cell r="B118" t="str">
            <v>Oil Consumed-Fossil Steam</v>
          </cell>
          <cell r="C118">
            <v>145062</v>
          </cell>
          <cell r="D118">
            <v>88988</v>
          </cell>
          <cell r="E118">
            <v>194311</v>
          </cell>
          <cell r="F118">
            <v>82736</v>
          </cell>
          <cell r="G118">
            <v>0</v>
          </cell>
          <cell r="H118">
            <v>247645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501996</v>
          </cell>
          <cell r="B119" t="str">
            <v>Fuel Expense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165672</v>
          </cell>
          <cell r="J119">
            <v>294575</v>
          </cell>
          <cell r="K119">
            <v>95139</v>
          </cell>
          <cell r="L119">
            <v>248909</v>
          </cell>
          <cell r="M119">
            <v>699440</v>
          </cell>
          <cell r="N119">
            <v>392367</v>
          </cell>
        </row>
        <row r="120">
          <cell r="A120">
            <v>502020</v>
          </cell>
          <cell r="B120" t="str">
            <v>Ammonia - Qualifying</v>
          </cell>
          <cell r="C120">
            <v>84947</v>
          </cell>
          <cell r="D120">
            <v>88239</v>
          </cell>
          <cell r="E120">
            <v>58042</v>
          </cell>
          <cell r="F120">
            <v>58407</v>
          </cell>
          <cell r="G120">
            <v>0</v>
          </cell>
          <cell r="H120">
            <v>47933</v>
          </cell>
          <cell r="I120">
            <v>54761</v>
          </cell>
          <cell r="J120">
            <v>60073</v>
          </cell>
          <cell r="K120">
            <v>63125</v>
          </cell>
          <cell r="L120">
            <v>56606</v>
          </cell>
          <cell r="M120">
            <v>58921</v>
          </cell>
          <cell r="N120">
            <v>53712</v>
          </cell>
        </row>
        <row r="121">
          <cell r="A121">
            <v>502040</v>
          </cell>
          <cell r="B121" t="str">
            <v>COST OF LIME</v>
          </cell>
          <cell r="C121">
            <v>1268593</v>
          </cell>
          <cell r="D121">
            <v>969270</v>
          </cell>
          <cell r="E121">
            <v>1225217</v>
          </cell>
          <cell r="F121">
            <v>1109724</v>
          </cell>
          <cell r="G121">
            <v>164142</v>
          </cell>
          <cell r="H121">
            <v>873026</v>
          </cell>
          <cell r="I121">
            <v>843638</v>
          </cell>
          <cell r="J121">
            <v>925486</v>
          </cell>
          <cell r="K121">
            <v>972489</v>
          </cell>
          <cell r="L121">
            <v>872063</v>
          </cell>
          <cell r="M121">
            <v>907730</v>
          </cell>
          <cell r="N121">
            <v>827477</v>
          </cell>
        </row>
        <row r="122">
          <cell r="A122">
            <v>502100</v>
          </cell>
          <cell r="B122" t="str">
            <v>Fossil Steam Exp-Other</v>
          </cell>
          <cell r="C122">
            <v>119471</v>
          </cell>
          <cell r="D122">
            <v>280286</v>
          </cell>
          <cell r="E122">
            <v>-218352</v>
          </cell>
          <cell r="F122">
            <v>115643</v>
          </cell>
          <cell r="G122">
            <v>114942</v>
          </cell>
          <cell r="H122">
            <v>89872</v>
          </cell>
          <cell r="I122">
            <v>345145</v>
          </cell>
          <cell r="J122">
            <v>346853</v>
          </cell>
          <cell r="K122">
            <v>456623</v>
          </cell>
          <cell r="L122">
            <v>356176</v>
          </cell>
          <cell r="M122">
            <v>357897</v>
          </cell>
          <cell r="N122">
            <v>356355</v>
          </cell>
        </row>
        <row r="123">
          <cell r="A123">
            <v>502410</v>
          </cell>
          <cell r="B123" t="str">
            <v>Steam Oper-Bottom Ash/Fly Ash</v>
          </cell>
          <cell r="C123">
            <v>0</v>
          </cell>
          <cell r="D123">
            <v>0</v>
          </cell>
          <cell r="E123">
            <v>0</v>
          </cell>
          <cell r="F123">
            <v>2708</v>
          </cell>
          <cell r="G123">
            <v>4999</v>
          </cell>
          <cell r="H123">
            <v>65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505000</v>
          </cell>
          <cell r="B124" t="str">
            <v>Electric Expenses-Steam Oper</v>
          </cell>
          <cell r="C124">
            <v>15981</v>
          </cell>
          <cell r="D124">
            <v>-8648</v>
          </cell>
          <cell r="E124">
            <v>3263</v>
          </cell>
          <cell r="F124">
            <v>521</v>
          </cell>
          <cell r="G124">
            <v>1434</v>
          </cell>
          <cell r="H124">
            <v>4918</v>
          </cell>
          <cell r="I124">
            <v>43618</v>
          </cell>
          <cell r="J124">
            <v>43522</v>
          </cell>
          <cell r="K124">
            <v>62548</v>
          </cell>
          <cell r="L124">
            <v>45484</v>
          </cell>
          <cell r="M124">
            <v>45355</v>
          </cell>
          <cell r="N124">
            <v>45409</v>
          </cell>
        </row>
        <row r="125">
          <cell r="A125">
            <v>506000</v>
          </cell>
          <cell r="B125" t="str">
            <v>Misc Fossil Power Expenses</v>
          </cell>
          <cell r="C125">
            <v>1112960</v>
          </cell>
          <cell r="D125">
            <v>42327</v>
          </cell>
          <cell r="E125">
            <v>111197</v>
          </cell>
          <cell r="F125">
            <v>134292</v>
          </cell>
          <cell r="G125">
            <v>157520</v>
          </cell>
          <cell r="H125">
            <v>127094</v>
          </cell>
          <cell r="I125">
            <v>130377</v>
          </cell>
          <cell r="J125">
            <v>132538</v>
          </cell>
          <cell r="K125">
            <v>111536</v>
          </cell>
          <cell r="L125">
            <v>115537</v>
          </cell>
          <cell r="M125">
            <v>140193</v>
          </cell>
          <cell r="N125">
            <v>105346</v>
          </cell>
        </row>
        <row r="126">
          <cell r="A126">
            <v>507000</v>
          </cell>
          <cell r="B126" t="str">
            <v>Steam Power Gen-Op Rents</v>
          </cell>
          <cell r="C126">
            <v>26</v>
          </cell>
          <cell r="D126">
            <v>0</v>
          </cell>
          <cell r="E126">
            <v>13</v>
          </cell>
          <cell r="F126">
            <v>72</v>
          </cell>
          <cell r="G126">
            <v>158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509030</v>
          </cell>
          <cell r="B127" t="str">
            <v>SO2 Emission Expense</v>
          </cell>
          <cell r="C127">
            <v>37</v>
          </cell>
          <cell r="D127">
            <v>44</v>
          </cell>
          <cell r="E127">
            <v>39</v>
          </cell>
          <cell r="F127">
            <v>0</v>
          </cell>
          <cell r="G127">
            <v>31</v>
          </cell>
          <cell r="H127">
            <v>29</v>
          </cell>
          <cell r="I127">
            <v>82</v>
          </cell>
          <cell r="J127">
            <v>89</v>
          </cell>
          <cell r="K127">
            <v>95</v>
          </cell>
          <cell r="L127">
            <v>83</v>
          </cell>
          <cell r="M127">
            <v>81</v>
          </cell>
          <cell r="N127">
            <v>76</v>
          </cell>
        </row>
        <row r="128">
          <cell r="A128">
            <v>509210</v>
          </cell>
          <cell r="B128" t="str">
            <v>Seasonal NOx Emission Expense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509212</v>
          </cell>
          <cell r="B129" t="str">
            <v>Annual NOx Emission Expense</v>
          </cell>
          <cell r="C129">
            <v>148</v>
          </cell>
          <cell r="D129">
            <v>208</v>
          </cell>
          <cell r="E129">
            <v>114</v>
          </cell>
          <cell r="F129">
            <v>0</v>
          </cell>
          <cell r="G129">
            <v>74</v>
          </cell>
          <cell r="H129">
            <v>86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510000</v>
          </cell>
          <cell r="B130" t="str">
            <v>Suprvsn and Engrng-Steam Maint</v>
          </cell>
          <cell r="C130">
            <v>195309</v>
          </cell>
          <cell r="D130">
            <v>228919</v>
          </cell>
          <cell r="E130">
            <v>214581</v>
          </cell>
          <cell r="F130">
            <v>198019</v>
          </cell>
          <cell r="G130">
            <v>78031</v>
          </cell>
          <cell r="H130">
            <v>145616</v>
          </cell>
          <cell r="I130">
            <v>271321</v>
          </cell>
          <cell r="J130">
            <v>271290</v>
          </cell>
          <cell r="K130">
            <v>270173</v>
          </cell>
          <cell r="L130">
            <v>279812</v>
          </cell>
          <cell r="M130">
            <v>279809</v>
          </cell>
          <cell r="N130">
            <v>280037</v>
          </cell>
        </row>
        <row r="131">
          <cell r="A131">
            <v>510100</v>
          </cell>
          <cell r="B131" t="str">
            <v>Suprvsn &amp; Engrng-Steam Maint R</v>
          </cell>
          <cell r="C131">
            <v>7936</v>
          </cell>
          <cell r="D131">
            <v>4470</v>
          </cell>
          <cell r="E131">
            <v>5344</v>
          </cell>
          <cell r="F131">
            <v>3691</v>
          </cell>
          <cell r="G131">
            <v>2977</v>
          </cell>
          <cell r="H131">
            <v>3011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511000</v>
          </cell>
          <cell r="B132" t="str">
            <v>Maint Of Structures-Steam</v>
          </cell>
          <cell r="C132">
            <v>739230</v>
          </cell>
          <cell r="D132">
            <v>670253</v>
          </cell>
          <cell r="E132">
            <v>733617</v>
          </cell>
          <cell r="F132">
            <v>814915</v>
          </cell>
          <cell r="G132">
            <v>668392</v>
          </cell>
          <cell r="H132">
            <v>190556</v>
          </cell>
          <cell r="I132">
            <v>632198</v>
          </cell>
          <cell r="J132">
            <v>624042</v>
          </cell>
          <cell r="K132">
            <v>654250</v>
          </cell>
          <cell r="L132">
            <v>642767</v>
          </cell>
          <cell r="M132">
            <v>642989</v>
          </cell>
          <cell r="N132">
            <v>641057</v>
          </cell>
        </row>
        <row r="133">
          <cell r="A133">
            <v>512100</v>
          </cell>
          <cell r="B133" t="str">
            <v>Maint Of Boiler Plant-Other</v>
          </cell>
          <cell r="C133">
            <v>492827</v>
          </cell>
          <cell r="D133">
            <v>784591</v>
          </cell>
          <cell r="E133">
            <v>527809</v>
          </cell>
          <cell r="F133">
            <v>797381</v>
          </cell>
          <cell r="G133">
            <v>1814373</v>
          </cell>
          <cell r="H133">
            <v>2469804</v>
          </cell>
          <cell r="I133">
            <v>771124</v>
          </cell>
          <cell r="J133">
            <v>495459</v>
          </cell>
          <cell r="K133">
            <v>590869</v>
          </cell>
          <cell r="L133">
            <v>498852</v>
          </cell>
          <cell r="M133">
            <v>498629</v>
          </cell>
          <cell r="N133">
            <v>561223</v>
          </cell>
        </row>
        <row r="134">
          <cell r="A134">
            <v>513100</v>
          </cell>
          <cell r="B134" t="str">
            <v>Maint Of Electric Plant-Other</v>
          </cell>
          <cell r="C134">
            <v>241977</v>
          </cell>
          <cell r="D134">
            <v>-56517</v>
          </cell>
          <cell r="E134">
            <v>-20644</v>
          </cell>
          <cell r="F134">
            <v>-33023</v>
          </cell>
          <cell r="G134">
            <v>298646</v>
          </cell>
          <cell r="H134">
            <v>472839</v>
          </cell>
          <cell r="I134">
            <v>202980</v>
          </cell>
          <cell r="J134">
            <v>95980</v>
          </cell>
          <cell r="K134">
            <v>95980</v>
          </cell>
          <cell r="L134">
            <v>144413</v>
          </cell>
          <cell r="M134">
            <v>150980</v>
          </cell>
          <cell r="N134">
            <v>95980</v>
          </cell>
        </row>
        <row r="135">
          <cell r="A135">
            <v>514000</v>
          </cell>
          <cell r="B135" t="str">
            <v>Maintenance - Misc Steam Plant</v>
          </cell>
          <cell r="C135">
            <v>794260</v>
          </cell>
          <cell r="D135">
            <v>446508</v>
          </cell>
          <cell r="E135">
            <v>292528</v>
          </cell>
          <cell r="F135">
            <v>353839</v>
          </cell>
          <cell r="G135">
            <v>1433864</v>
          </cell>
          <cell r="H135">
            <v>-866309</v>
          </cell>
          <cell r="I135">
            <v>41534</v>
          </cell>
          <cell r="J135">
            <v>41477</v>
          </cell>
          <cell r="K135">
            <v>52645</v>
          </cell>
          <cell r="L135">
            <v>41001</v>
          </cell>
          <cell r="M135">
            <v>41584</v>
          </cell>
          <cell r="N135">
            <v>52377</v>
          </cell>
        </row>
        <row r="136">
          <cell r="A136">
            <v>514300</v>
          </cell>
          <cell r="B136" t="str">
            <v>Maintenance - Misc Steam Plant</v>
          </cell>
          <cell r="C136">
            <v>29</v>
          </cell>
          <cell r="D136">
            <v>46</v>
          </cell>
          <cell r="E136">
            <v>31</v>
          </cell>
          <cell r="F136">
            <v>29</v>
          </cell>
          <cell r="G136">
            <v>29</v>
          </cell>
          <cell r="H136">
            <v>42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524000</v>
          </cell>
          <cell r="B137" t="str">
            <v>Misc Expenses-Nuc Oper</v>
          </cell>
          <cell r="C137">
            <v>141</v>
          </cell>
          <cell r="D137">
            <v>0</v>
          </cell>
          <cell r="E137">
            <v>0</v>
          </cell>
          <cell r="F137">
            <v>0</v>
          </cell>
          <cell r="G137">
            <v>1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528000</v>
          </cell>
          <cell r="B138" t="str">
            <v>Maint Suprvsn and Enginrng-Nuc</v>
          </cell>
          <cell r="C138">
            <v>-8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530000</v>
          </cell>
          <cell r="B139" t="str">
            <v>Maint Of Reactor Plt Equip-Nuc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531100</v>
          </cell>
          <cell r="B140" t="str">
            <v>Maint  Electric Plt-Other-Nuc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539000</v>
          </cell>
          <cell r="B141" t="str">
            <v>Misc Hydraulic Expenses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543000</v>
          </cell>
          <cell r="B142" t="str">
            <v>Maint-Reservoir,Dam &amp; Waterway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546000</v>
          </cell>
          <cell r="B143" t="str">
            <v>Suprvsn and Enginring-CT Oper</v>
          </cell>
          <cell r="C143">
            <v>30877</v>
          </cell>
          <cell r="D143">
            <v>31119</v>
          </cell>
          <cell r="E143">
            <v>33896</v>
          </cell>
          <cell r="F143">
            <v>33717</v>
          </cell>
          <cell r="G143">
            <v>33110</v>
          </cell>
          <cell r="H143">
            <v>33392</v>
          </cell>
          <cell r="I143">
            <v>28521</v>
          </cell>
          <cell r="J143">
            <v>28491</v>
          </cell>
          <cell r="K143">
            <v>29456</v>
          </cell>
          <cell r="L143">
            <v>29307</v>
          </cell>
          <cell r="M143">
            <v>29263</v>
          </cell>
          <cell r="N143">
            <v>29278</v>
          </cell>
        </row>
        <row r="144">
          <cell r="A144">
            <v>547100</v>
          </cell>
          <cell r="B144" t="str">
            <v>Natural Gas</v>
          </cell>
          <cell r="C144">
            <v>0</v>
          </cell>
          <cell r="D144">
            <v>617000</v>
          </cell>
          <cell r="E144">
            <v>104975</v>
          </cell>
          <cell r="F144">
            <v>219783</v>
          </cell>
          <cell r="G144">
            <v>115810</v>
          </cell>
          <cell r="H144">
            <v>86432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547150</v>
          </cell>
          <cell r="B145" t="str">
            <v>Natural Gas Handling-CT</v>
          </cell>
          <cell r="C145">
            <v>934</v>
          </cell>
          <cell r="D145">
            <v>1799</v>
          </cell>
          <cell r="E145">
            <v>1759</v>
          </cell>
          <cell r="F145">
            <v>1789</v>
          </cell>
          <cell r="G145">
            <v>1763</v>
          </cell>
          <cell r="H145">
            <v>1815</v>
          </cell>
          <cell r="I145">
            <v>940</v>
          </cell>
          <cell r="J145">
            <v>940</v>
          </cell>
          <cell r="K145">
            <v>940</v>
          </cell>
          <cell r="L145">
            <v>940</v>
          </cell>
          <cell r="M145">
            <v>940</v>
          </cell>
          <cell r="N145">
            <v>940</v>
          </cell>
        </row>
        <row r="146">
          <cell r="A146">
            <v>547200</v>
          </cell>
          <cell r="B146" t="str">
            <v>Oil</v>
          </cell>
          <cell r="C146">
            <v>0</v>
          </cell>
          <cell r="D146">
            <v>0</v>
          </cell>
          <cell r="E146">
            <v>0</v>
          </cell>
          <cell r="F146">
            <v>43</v>
          </cell>
          <cell r="G146">
            <v>341053</v>
          </cell>
          <cell r="H146">
            <v>1349782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548100</v>
          </cell>
          <cell r="B147" t="str">
            <v>Generation Expenses-Other CT</v>
          </cell>
          <cell r="C147">
            <v>0</v>
          </cell>
          <cell r="D147">
            <v>171</v>
          </cell>
          <cell r="E147">
            <v>2798</v>
          </cell>
          <cell r="F147">
            <v>189</v>
          </cell>
          <cell r="G147">
            <v>1396</v>
          </cell>
          <cell r="H147">
            <v>568</v>
          </cell>
          <cell r="I147">
            <v>585</v>
          </cell>
          <cell r="J147">
            <v>479</v>
          </cell>
          <cell r="K147">
            <v>480</v>
          </cell>
          <cell r="L147">
            <v>581</v>
          </cell>
          <cell r="M147">
            <v>482</v>
          </cell>
          <cell r="N147">
            <v>480</v>
          </cell>
        </row>
        <row r="148">
          <cell r="A148">
            <v>548200</v>
          </cell>
          <cell r="B148" t="str">
            <v>Prime Movers - Generators- CT</v>
          </cell>
          <cell r="C148">
            <v>18839</v>
          </cell>
          <cell r="D148">
            <v>19113</v>
          </cell>
          <cell r="E148">
            <v>21979</v>
          </cell>
          <cell r="F148">
            <v>30295</v>
          </cell>
          <cell r="G148">
            <v>4830</v>
          </cell>
          <cell r="H148">
            <v>9218</v>
          </cell>
          <cell r="I148">
            <v>31666</v>
          </cell>
          <cell r="J148">
            <v>31589</v>
          </cell>
          <cell r="K148">
            <v>41962</v>
          </cell>
          <cell r="L148">
            <v>33173</v>
          </cell>
          <cell r="M148">
            <v>33069</v>
          </cell>
          <cell r="N148">
            <v>33113</v>
          </cell>
        </row>
        <row r="149">
          <cell r="A149">
            <v>549000</v>
          </cell>
          <cell r="B149" t="str">
            <v>Misc-Power Generation Expenses</v>
          </cell>
          <cell r="C149">
            <v>106543</v>
          </cell>
          <cell r="D149">
            <v>71912</v>
          </cell>
          <cell r="E149">
            <v>87217</v>
          </cell>
          <cell r="F149">
            <v>59155</v>
          </cell>
          <cell r="G149">
            <v>128893</v>
          </cell>
          <cell r="H149">
            <v>110912</v>
          </cell>
          <cell r="I149">
            <v>53378</v>
          </cell>
          <cell r="J149">
            <v>38449</v>
          </cell>
          <cell r="K149">
            <v>40592</v>
          </cell>
          <cell r="L149">
            <v>42236</v>
          </cell>
          <cell r="M149">
            <v>37550</v>
          </cell>
          <cell r="N149">
            <v>39623</v>
          </cell>
        </row>
        <row r="150">
          <cell r="A150">
            <v>551000</v>
          </cell>
          <cell r="B150" t="str">
            <v>Suprvsn and Enginring-CT Maint</v>
          </cell>
          <cell r="C150">
            <v>28009</v>
          </cell>
          <cell r="D150">
            <v>15616</v>
          </cell>
          <cell r="E150">
            <v>17724</v>
          </cell>
          <cell r="F150">
            <v>16695</v>
          </cell>
          <cell r="G150">
            <v>13076</v>
          </cell>
          <cell r="H150">
            <v>18125</v>
          </cell>
          <cell r="I150">
            <v>26954</v>
          </cell>
          <cell r="J150">
            <v>27028</v>
          </cell>
          <cell r="K150">
            <v>28011</v>
          </cell>
          <cell r="L150">
            <v>27967</v>
          </cell>
          <cell r="M150">
            <v>27905</v>
          </cell>
          <cell r="N150">
            <v>27931</v>
          </cell>
        </row>
        <row r="151">
          <cell r="A151">
            <v>552000</v>
          </cell>
          <cell r="B151" t="str">
            <v>Maintenance Of Structures-CT</v>
          </cell>
          <cell r="C151">
            <v>162930</v>
          </cell>
          <cell r="D151">
            <v>88943</v>
          </cell>
          <cell r="E151">
            <v>30870</v>
          </cell>
          <cell r="F151">
            <v>47631</v>
          </cell>
          <cell r="G151">
            <v>9119</v>
          </cell>
          <cell r="H151">
            <v>4301</v>
          </cell>
          <cell r="I151">
            <v>28305</v>
          </cell>
          <cell r="J151">
            <v>23292</v>
          </cell>
          <cell r="K151">
            <v>25978</v>
          </cell>
          <cell r="L151">
            <v>43569</v>
          </cell>
          <cell r="M151">
            <v>23551</v>
          </cell>
          <cell r="N151">
            <v>19775</v>
          </cell>
        </row>
        <row r="152">
          <cell r="A152">
            <v>552220</v>
          </cell>
          <cell r="B152" t="str">
            <v>Solar: Maint of Structures</v>
          </cell>
          <cell r="C152">
            <v>1938</v>
          </cell>
          <cell r="D152">
            <v>1041</v>
          </cell>
          <cell r="E152">
            <v>0</v>
          </cell>
          <cell r="F152">
            <v>435</v>
          </cell>
          <cell r="G152">
            <v>0</v>
          </cell>
          <cell r="H152">
            <v>2272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553000</v>
          </cell>
          <cell r="B153" t="str">
            <v>Maint-Gentg and Elect Equip-CT</v>
          </cell>
          <cell r="C153">
            <v>38547</v>
          </cell>
          <cell r="D153">
            <v>44121</v>
          </cell>
          <cell r="E153">
            <v>161231</v>
          </cell>
          <cell r="F153">
            <v>51200</v>
          </cell>
          <cell r="G153">
            <v>74540</v>
          </cell>
          <cell r="H153">
            <v>-28782</v>
          </cell>
          <cell r="I153">
            <v>15625</v>
          </cell>
          <cell r="J153">
            <v>30537</v>
          </cell>
          <cell r="K153">
            <v>7607</v>
          </cell>
          <cell r="L153">
            <v>373230</v>
          </cell>
          <cell r="M153">
            <v>966866</v>
          </cell>
          <cell r="N153">
            <v>156643</v>
          </cell>
        </row>
        <row r="154">
          <cell r="A154">
            <v>554000</v>
          </cell>
          <cell r="B154" t="str">
            <v>Misc Power Generation Plant-CT</v>
          </cell>
          <cell r="C154">
            <v>24829</v>
          </cell>
          <cell r="D154">
            <v>34264</v>
          </cell>
          <cell r="E154">
            <v>22029</v>
          </cell>
          <cell r="F154">
            <v>48451</v>
          </cell>
          <cell r="G154">
            <v>25400</v>
          </cell>
          <cell r="H154">
            <v>18271</v>
          </cell>
          <cell r="I154">
            <v>15410</v>
          </cell>
          <cell r="J154">
            <v>11184</v>
          </cell>
          <cell r="K154">
            <v>13207</v>
          </cell>
          <cell r="L154">
            <v>11786</v>
          </cell>
          <cell r="M154">
            <v>12236</v>
          </cell>
          <cell r="N154">
            <v>11402</v>
          </cell>
        </row>
        <row r="155">
          <cell r="A155">
            <v>555028</v>
          </cell>
          <cell r="B155" t="str">
            <v>Purch Pwr - Non-native - net</v>
          </cell>
          <cell r="C155">
            <v>160737</v>
          </cell>
          <cell r="D155">
            <v>0</v>
          </cell>
          <cell r="E155">
            <v>0</v>
          </cell>
          <cell r="F155">
            <v>20792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555200</v>
          </cell>
          <cell r="B156" t="str">
            <v>Interchange Power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555202</v>
          </cell>
          <cell r="B157" t="str">
            <v>Purch Power-Fuel Clause</v>
          </cell>
          <cell r="C157">
            <v>4050169</v>
          </cell>
          <cell r="D157">
            <v>2269980</v>
          </cell>
          <cell r="E157">
            <v>1767680</v>
          </cell>
          <cell r="F157">
            <v>1693308</v>
          </cell>
          <cell r="G157">
            <v>8417269</v>
          </cell>
          <cell r="H157">
            <v>1790479</v>
          </cell>
          <cell r="I157">
            <v>2234204</v>
          </cell>
          <cell r="J157">
            <v>2453425</v>
          </cell>
          <cell r="K157">
            <v>1759771</v>
          </cell>
          <cell r="L157">
            <v>1619350</v>
          </cell>
          <cell r="M157">
            <v>496717</v>
          </cell>
          <cell r="N157">
            <v>1280026</v>
          </cell>
        </row>
        <row r="158">
          <cell r="A158">
            <v>556000</v>
          </cell>
          <cell r="B158" t="str">
            <v>System Cnts &amp; Load Dispatching</v>
          </cell>
          <cell r="C158">
            <v>3</v>
          </cell>
          <cell r="D158">
            <v>1</v>
          </cell>
          <cell r="E158">
            <v>0</v>
          </cell>
          <cell r="F158">
            <v>-417</v>
          </cell>
          <cell r="G158">
            <v>0</v>
          </cell>
          <cell r="H158">
            <v>0</v>
          </cell>
          <cell r="I158">
            <v>10903</v>
          </cell>
          <cell r="J158">
            <v>9798</v>
          </cell>
          <cell r="K158">
            <v>9684</v>
          </cell>
          <cell r="L158">
            <v>9803</v>
          </cell>
          <cell r="M158">
            <v>12253</v>
          </cell>
          <cell r="N158">
            <v>9572</v>
          </cell>
        </row>
        <row r="159">
          <cell r="A159">
            <v>557000</v>
          </cell>
          <cell r="B159" t="str">
            <v>Other Expenses-Oper</v>
          </cell>
          <cell r="C159">
            <v>561025</v>
          </cell>
          <cell r="D159">
            <v>1834204</v>
          </cell>
          <cell r="E159">
            <v>824943</v>
          </cell>
          <cell r="F159">
            <v>-1761997</v>
          </cell>
          <cell r="G159">
            <v>1560148</v>
          </cell>
          <cell r="H159">
            <v>1031423</v>
          </cell>
          <cell r="I159">
            <v>473285</v>
          </cell>
          <cell r="J159">
            <v>589472</v>
          </cell>
          <cell r="K159">
            <v>589610</v>
          </cell>
          <cell r="L159">
            <v>589470</v>
          </cell>
          <cell r="M159">
            <v>589474</v>
          </cell>
          <cell r="N159">
            <v>589471</v>
          </cell>
        </row>
        <row r="160">
          <cell r="A160">
            <v>557450</v>
          </cell>
          <cell r="B160" t="str">
            <v>Commissions/Brokerage Expense</v>
          </cell>
          <cell r="C160">
            <v>157</v>
          </cell>
          <cell r="D160">
            <v>7482</v>
          </cell>
          <cell r="E160">
            <v>4105</v>
          </cell>
          <cell r="F160">
            <v>4227</v>
          </cell>
          <cell r="G160">
            <v>4766</v>
          </cell>
          <cell r="H160">
            <v>5194</v>
          </cell>
          <cell r="I160">
            <v>6738</v>
          </cell>
          <cell r="J160">
            <v>6738</v>
          </cell>
          <cell r="K160">
            <v>6738</v>
          </cell>
          <cell r="L160">
            <v>6738</v>
          </cell>
          <cell r="M160">
            <v>6738</v>
          </cell>
          <cell r="N160">
            <v>6738</v>
          </cell>
        </row>
        <row r="161">
          <cell r="A161">
            <v>557451</v>
          </cell>
          <cell r="B161" t="str">
            <v>EA &amp; Coal Broker Fees</v>
          </cell>
          <cell r="C161">
            <v>0</v>
          </cell>
          <cell r="D161">
            <v>142</v>
          </cell>
          <cell r="E161">
            <v>288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557980</v>
          </cell>
          <cell r="B162" t="str">
            <v>Retail Deferred Fuel Expenses</v>
          </cell>
          <cell r="C162">
            <v>83497</v>
          </cell>
          <cell r="D162">
            <v>1039725</v>
          </cell>
          <cell r="E162">
            <v>-77979</v>
          </cell>
          <cell r="F162">
            <v>7850</v>
          </cell>
          <cell r="G162">
            <v>-1718267</v>
          </cell>
          <cell r="H162">
            <v>481043</v>
          </cell>
          <cell r="I162">
            <v>-79096</v>
          </cell>
          <cell r="J162">
            <v>683558</v>
          </cell>
          <cell r="K162">
            <v>-14895</v>
          </cell>
          <cell r="L162">
            <v>639764</v>
          </cell>
          <cell r="M162">
            <v>-446</v>
          </cell>
          <cell r="N162">
            <v>155306</v>
          </cell>
        </row>
        <row r="163">
          <cell r="A163">
            <v>560000</v>
          </cell>
          <cell r="B163" t="str">
            <v>Supervsn and Engrng-Trans Oper</v>
          </cell>
          <cell r="C163">
            <v>200</v>
          </cell>
          <cell r="D163">
            <v>734</v>
          </cell>
          <cell r="E163">
            <v>219</v>
          </cell>
          <cell r="F163">
            <v>270</v>
          </cell>
          <cell r="G163">
            <v>289</v>
          </cell>
          <cell r="H163">
            <v>342</v>
          </cell>
          <cell r="I163">
            <v>10213</v>
          </cell>
          <cell r="J163">
            <v>10213</v>
          </cell>
          <cell r="K163">
            <v>10213</v>
          </cell>
          <cell r="L163">
            <v>10213</v>
          </cell>
          <cell r="M163">
            <v>10213</v>
          </cell>
          <cell r="N163">
            <v>10213</v>
          </cell>
        </row>
        <row r="164">
          <cell r="A164">
            <v>561100</v>
          </cell>
          <cell r="B164" t="str">
            <v>Load Dispatch-Reliability</v>
          </cell>
          <cell r="C164">
            <v>7863</v>
          </cell>
          <cell r="D164">
            <v>8113</v>
          </cell>
          <cell r="E164">
            <v>10514</v>
          </cell>
          <cell r="F164">
            <v>9020</v>
          </cell>
          <cell r="G164">
            <v>7640</v>
          </cell>
          <cell r="H164">
            <v>7680</v>
          </cell>
          <cell r="I164">
            <v>9275</v>
          </cell>
          <cell r="J164">
            <v>8724</v>
          </cell>
          <cell r="K164">
            <v>8667</v>
          </cell>
          <cell r="L164">
            <v>8726</v>
          </cell>
          <cell r="M164">
            <v>9952</v>
          </cell>
          <cell r="N164">
            <v>8611</v>
          </cell>
        </row>
        <row r="165">
          <cell r="A165">
            <v>561200</v>
          </cell>
          <cell r="B165" t="str">
            <v>Load Dispatch-Mnitor&amp;OprTrnSys</v>
          </cell>
          <cell r="C165">
            <v>40532</v>
          </cell>
          <cell r="D165">
            <v>41526</v>
          </cell>
          <cell r="E165">
            <v>46928</v>
          </cell>
          <cell r="F165">
            <v>38752</v>
          </cell>
          <cell r="G165">
            <v>37473</v>
          </cell>
          <cell r="H165">
            <v>38543</v>
          </cell>
          <cell r="I165">
            <v>21163</v>
          </cell>
          <cell r="J165">
            <v>20613</v>
          </cell>
          <cell r="K165">
            <v>20557</v>
          </cell>
          <cell r="L165">
            <v>20614</v>
          </cell>
          <cell r="M165">
            <v>21842</v>
          </cell>
          <cell r="N165">
            <v>20500</v>
          </cell>
        </row>
        <row r="166">
          <cell r="A166">
            <v>561300</v>
          </cell>
          <cell r="B166" t="str">
            <v>Load Dispatch - TransSvc&amp;Sch</v>
          </cell>
          <cell r="C166">
            <v>5406</v>
          </cell>
          <cell r="D166">
            <v>5129</v>
          </cell>
          <cell r="E166">
            <v>6377</v>
          </cell>
          <cell r="F166">
            <v>5008</v>
          </cell>
          <cell r="G166">
            <v>5005</v>
          </cell>
          <cell r="H166">
            <v>5094</v>
          </cell>
          <cell r="I166">
            <v>9956</v>
          </cell>
          <cell r="J166">
            <v>9404</v>
          </cell>
          <cell r="K166">
            <v>9347</v>
          </cell>
          <cell r="L166">
            <v>9406</v>
          </cell>
          <cell r="M166">
            <v>10632</v>
          </cell>
          <cell r="N166">
            <v>9291</v>
          </cell>
        </row>
        <row r="167">
          <cell r="A167">
            <v>561400</v>
          </cell>
          <cell r="B167" t="str">
            <v>Scheduling-Sys Cntrl&amp;Disp Svs</v>
          </cell>
          <cell r="C167">
            <v>172731</v>
          </cell>
          <cell r="D167">
            <v>197687</v>
          </cell>
          <cell r="E167">
            <v>46906</v>
          </cell>
          <cell r="F167">
            <v>350377</v>
          </cell>
          <cell r="G167">
            <v>193098</v>
          </cell>
          <cell r="H167">
            <v>186688</v>
          </cell>
          <cell r="I167">
            <v>100000</v>
          </cell>
          <cell r="J167">
            <v>100000</v>
          </cell>
          <cell r="K167">
            <v>100000</v>
          </cell>
          <cell r="L167">
            <v>100000</v>
          </cell>
          <cell r="M167">
            <v>100000</v>
          </cell>
          <cell r="N167">
            <v>100000</v>
          </cell>
        </row>
        <row r="168">
          <cell r="A168">
            <v>561800</v>
          </cell>
          <cell r="B168" t="str">
            <v>Reliability-Plan&amp;Stds Dev</v>
          </cell>
          <cell r="C168">
            <v>150167</v>
          </cell>
          <cell r="D168">
            <v>149967</v>
          </cell>
          <cell r="E168">
            <v>156568</v>
          </cell>
          <cell r="F168">
            <v>156284</v>
          </cell>
          <cell r="G168">
            <v>156142</v>
          </cell>
          <cell r="H168">
            <v>156142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562000</v>
          </cell>
          <cell r="B169" t="str">
            <v>Station Expenses</v>
          </cell>
          <cell r="C169">
            <v>6428</v>
          </cell>
          <cell r="D169">
            <v>7860</v>
          </cell>
          <cell r="E169">
            <v>7603</v>
          </cell>
          <cell r="F169">
            <v>19314</v>
          </cell>
          <cell r="G169">
            <v>11470</v>
          </cell>
          <cell r="H169">
            <v>23407</v>
          </cell>
          <cell r="I169">
            <v>9792</v>
          </cell>
          <cell r="J169">
            <v>9550</v>
          </cell>
          <cell r="K169">
            <v>12513</v>
          </cell>
          <cell r="L169">
            <v>10046</v>
          </cell>
          <cell r="M169">
            <v>9549</v>
          </cell>
          <cell r="N169">
            <v>9445</v>
          </cell>
        </row>
        <row r="170">
          <cell r="A170">
            <v>563000</v>
          </cell>
          <cell r="B170" t="str">
            <v>Overhead Line Expenses-Trans</v>
          </cell>
          <cell r="C170">
            <v>2060</v>
          </cell>
          <cell r="D170">
            <v>478</v>
          </cell>
          <cell r="E170">
            <v>491</v>
          </cell>
          <cell r="F170">
            <v>716</v>
          </cell>
          <cell r="G170">
            <v>2657</v>
          </cell>
          <cell r="H170">
            <v>10269</v>
          </cell>
          <cell r="I170">
            <v>18377</v>
          </cell>
          <cell r="J170">
            <v>17858</v>
          </cell>
          <cell r="K170">
            <v>19354</v>
          </cell>
          <cell r="L170">
            <v>18921</v>
          </cell>
          <cell r="M170">
            <v>2293</v>
          </cell>
          <cell r="N170">
            <v>2271</v>
          </cell>
        </row>
        <row r="171">
          <cell r="A171">
            <v>565000</v>
          </cell>
          <cell r="B171" t="str">
            <v>Transm Of Elec By Others</v>
          </cell>
          <cell r="C171">
            <v>1400744</v>
          </cell>
          <cell r="D171">
            <v>1268500</v>
          </cell>
          <cell r="E171">
            <v>1152339</v>
          </cell>
          <cell r="F171">
            <v>1382319</v>
          </cell>
          <cell r="G171">
            <v>1345254</v>
          </cell>
          <cell r="H171">
            <v>1219137</v>
          </cell>
          <cell r="I171">
            <v>1495672</v>
          </cell>
          <cell r="J171">
            <v>1495672</v>
          </cell>
          <cell r="K171">
            <v>1495672</v>
          </cell>
          <cell r="L171">
            <v>1495672</v>
          </cell>
          <cell r="M171">
            <v>1495672</v>
          </cell>
          <cell r="N171">
            <v>1495672</v>
          </cell>
        </row>
        <row r="172">
          <cell r="A172">
            <v>566000</v>
          </cell>
          <cell r="B172" t="str">
            <v>Misc Trans Exp-Other</v>
          </cell>
          <cell r="C172">
            <v>-30316</v>
          </cell>
          <cell r="D172">
            <v>12496</v>
          </cell>
          <cell r="E172">
            <v>10436</v>
          </cell>
          <cell r="F172">
            <v>44627</v>
          </cell>
          <cell r="G172">
            <v>46281</v>
          </cell>
          <cell r="H172">
            <v>9905</v>
          </cell>
          <cell r="I172">
            <v>21490</v>
          </cell>
          <cell r="J172">
            <v>51773</v>
          </cell>
          <cell r="K172">
            <v>21810</v>
          </cell>
          <cell r="L172">
            <v>20875</v>
          </cell>
          <cell r="M172">
            <v>52557</v>
          </cell>
          <cell r="N172">
            <v>20911</v>
          </cell>
        </row>
        <row r="173">
          <cell r="A173">
            <v>566100</v>
          </cell>
          <cell r="B173" t="str">
            <v>Misc Trans-Trans Lines Related</v>
          </cell>
          <cell r="C173">
            <v>0</v>
          </cell>
          <cell r="D173">
            <v>29</v>
          </cell>
          <cell r="E173">
            <v>0</v>
          </cell>
          <cell r="F173">
            <v>173</v>
          </cell>
          <cell r="G173">
            <v>0</v>
          </cell>
          <cell r="H173">
            <v>2</v>
          </cell>
          <cell r="I173">
            <v>470</v>
          </cell>
          <cell r="J173">
            <v>470</v>
          </cell>
          <cell r="K173">
            <v>470</v>
          </cell>
          <cell r="L173">
            <v>470</v>
          </cell>
          <cell r="M173">
            <v>470</v>
          </cell>
          <cell r="N173">
            <v>470</v>
          </cell>
        </row>
        <row r="174">
          <cell r="A174">
            <v>569000</v>
          </cell>
          <cell r="B174" t="str">
            <v>Maint Of Structures-Trans</v>
          </cell>
          <cell r="C174">
            <v>94</v>
          </cell>
          <cell r="D174">
            <v>423</v>
          </cell>
          <cell r="E174">
            <v>362</v>
          </cell>
          <cell r="F174">
            <v>0</v>
          </cell>
          <cell r="G174">
            <v>232</v>
          </cell>
          <cell r="H174">
            <v>702</v>
          </cell>
          <cell r="I174">
            <v>3423</v>
          </cell>
          <cell r="J174">
            <v>3357</v>
          </cell>
          <cell r="K174">
            <v>4785</v>
          </cell>
          <cell r="L174">
            <v>3493</v>
          </cell>
          <cell r="M174">
            <v>3357</v>
          </cell>
          <cell r="N174">
            <v>3329</v>
          </cell>
        </row>
        <row r="175">
          <cell r="A175">
            <v>569200</v>
          </cell>
          <cell r="B175" t="str">
            <v>Maint Of Computer Software</v>
          </cell>
          <cell r="C175">
            <v>18102</v>
          </cell>
          <cell r="D175">
            <v>18413</v>
          </cell>
          <cell r="E175">
            <v>18665</v>
          </cell>
          <cell r="F175">
            <v>18287</v>
          </cell>
          <cell r="G175">
            <v>16548</v>
          </cell>
          <cell r="H175">
            <v>12638</v>
          </cell>
          <cell r="I175">
            <v>10036</v>
          </cell>
          <cell r="J175">
            <v>10047</v>
          </cell>
          <cell r="K175">
            <v>10036</v>
          </cell>
          <cell r="L175">
            <v>10036</v>
          </cell>
          <cell r="M175">
            <v>10036</v>
          </cell>
          <cell r="N175">
            <v>10036</v>
          </cell>
        </row>
        <row r="176">
          <cell r="A176">
            <v>570100</v>
          </cell>
          <cell r="B176" t="str">
            <v>Maint  Stat Equip-Other- Trans</v>
          </cell>
          <cell r="C176">
            <v>4741</v>
          </cell>
          <cell r="D176">
            <v>969</v>
          </cell>
          <cell r="E176">
            <v>1620</v>
          </cell>
          <cell r="F176">
            <v>534</v>
          </cell>
          <cell r="G176">
            <v>2320</v>
          </cell>
          <cell r="H176">
            <v>1877</v>
          </cell>
          <cell r="I176">
            <v>16760</v>
          </cell>
          <cell r="J176">
            <v>16418</v>
          </cell>
          <cell r="K176">
            <v>23652</v>
          </cell>
          <cell r="L176">
            <v>17171</v>
          </cell>
          <cell r="M176">
            <v>16471</v>
          </cell>
          <cell r="N176">
            <v>16327</v>
          </cell>
        </row>
        <row r="177">
          <cell r="A177">
            <v>570200</v>
          </cell>
          <cell r="B177" t="str">
            <v>Main-Cir BrkrsTrnsf Mtrs-Trans</v>
          </cell>
          <cell r="C177">
            <v>6010</v>
          </cell>
          <cell r="D177">
            <v>3562</v>
          </cell>
          <cell r="E177">
            <v>8271</v>
          </cell>
          <cell r="F177">
            <v>11103</v>
          </cell>
          <cell r="G177">
            <v>10013</v>
          </cell>
          <cell r="H177">
            <v>14727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571000</v>
          </cell>
          <cell r="B178" t="str">
            <v>Maint Of Overhead Lines-Trans</v>
          </cell>
          <cell r="C178">
            <v>-18945</v>
          </cell>
          <cell r="D178">
            <v>4169</v>
          </cell>
          <cell r="E178">
            <v>20073</v>
          </cell>
          <cell r="F178">
            <v>44413</v>
          </cell>
          <cell r="G178">
            <v>73745</v>
          </cell>
          <cell r="H178">
            <v>81916</v>
          </cell>
          <cell r="I178">
            <v>78957</v>
          </cell>
          <cell r="J178">
            <v>78787</v>
          </cell>
          <cell r="K178">
            <v>80649</v>
          </cell>
          <cell r="L178">
            <v>54988</v>
          </cell>
          <cell r="M178">
            <v>54882</v>
          </cell>
          <cell r="N178">
            <v>42205</v>
          </cell>
        </row>
        <row r="179">
          <cell r="A179">
            <v>575700</v>
          </cell>
          <cell r="B179" t="str">
            <v>Market Faciliation-Mntr&amp;Comp</v>
          </cell>
          <cell r="C179">
            <v>113961</v>
          </cell>
          <cell r="D179">
            <v>201424</v>
          </cell>
          <cell r="E179">
            <v>161724</v>
          </cell>
          <cell r="F179">
            <v>150269</v>
          </cell>
          <cell r="G179">
            <v>122723</v>
          </cell>
          <cell r="H179">
            <v>128706</v>
          </cell>
          <cell r="I179">
            <v>148188</v>
          </cell>
          <cell r="J179">
            <v>148188</v>
          </cell>
          <cell r="K179">
            <v>148188</v>
          </cell>
          <cell r="L179">
            <v>148188</v>
          </cell>
          <cell r="M179">
            <v>148188</v>
          </cell>
          <cell r="N179">
            <v>148188</v>
          </cell>
        </row>
        <row r="180">
          <cell r="A180">
            <v>580000</v>
          </cell>
          <cell r="B180" t="str">
            <v>Supervsn and Engring-Dist Oper</v>
          </cell>
          <cell r="C180">
            <v>7410</v>
          </cell>
          <cell r="D180">
            <v>5077</v>
          </cell>
          <cell r="E180">
            <v>10337</v>
          </cell>
          <cell r="F180">
            <v>8858</v>
          </cell>
          <cell r="G180">
            <v>12388</v>
          </cell>
          <cell r="H180">
            <v>8081</v>
          </cell>
          <cell r="I180">
            <v>28834</v>
          </cell>
          <cell r="J180">
            <v>28834</v>
          </cell>
          <cell r="K180">
            <v>28834</v>
          </cell>
          <cell r="L180">
            <v>28834</v>
          </cell>
          <cell r="M180">
            <v>28834</v>
          </cell>
          <cell r="N180">
            <v>28834</v>
          </cell>
        </row>
        <row r="181">
          <cell r="A181">
            <v>581004</v>
          </cell>
          <cell r="B181" t="str">
            <v>Load Dispatch-Dist of Elec</v>
          </cell>
          <cell r="C181">
            <v>26290</v>
          </cell>
          <cell r="D181">
            <v>25997</v>
          </cell>
          <cell r="E181">
            <v>47580</v>
          </cell>
          <cell r="F181">
            <v>25996</v>
          </cell>
          <cell r="G181">
            <v>26082</v>
          </cell>
          <cell r="H181">
            <v>28262</v>
          </cell>
          <cell r="I181">
            <v>79476</v>
          </cell>
          <cell r="J181">
            <v>44917</v>
          </cell>
          <cell r="K181">
            <v>38563</v>
          </cell>
          <cell r="L181">
            <v>39286</v>
          </cell>
          <cell r="M181">
            <v>44602</v>
          </cell>
          <cell r="N181">
            <v>39741</v>
          </cell>
        </row>
        <row r="182">
          <cell r="A182">
            <v>582100</v>
          </cell>
          <cell r="B182" t="str">
            <v>Station Expenses-Other-Dist</v>
          </cell>
          <cell r="C182">
            <v>6338</v>
          </cell>
          <cell r="D182">
            <v>1588</v>
          </cell>
          <cell r="E182">
            <v>1342</v>
          </cell>
          <cell r="F182">
            <v>1291</v>
          </cell>
          <cell r="G182">
            <v>2199</v>
          </cell>
          <cell r="H182">
            <v>2524</v>
          </cell>
          <cell r="I182">
            <v>8153</v>
          </cell>
          <cell r="J182">
            <v>7570</v>
          </cell>
          <cell r="K182">
            <v>10899</v>
          </cell>
          <cell r="L182">
            <v>7942</v>
          </cell>
          <cell r="M182">
            <v>7569</v>
          </cell>
          <cell r="N182">
            <v>7491</v>
          </cell>
        </row>
        <row r="183">
          <cell r="A183">
            <v>583100</v>
          </cell>
          <cell r="B183" t="str">
            <v>Overhead Line Exps-Other-Dist</v>
          </cell>
          <cell r="C183">
            <v>6128</v>
          </cell>
          <cell r="D183">
            <v>276</v>
          </cell>
          <cell r="E183">
            <v>0</v>
          </cell>
          <cell r="F183">
            <v>920</v>
          </cell>
          <cell r="G183">
            <v>9854</v>
          </cell>
          <cell r="H183">
            <v>-19731</v>
          </cell>
          <cell r="I183">
            <v>9777</v>
          </cell>
          <cell r="J183">
            <v>9524</v>
          </cell>
          <cell r="K183">
            <v>9973</v>
          </cell>
          <cell r="L183">
            <v>8753</v>
          </cell>
          <cell r="M183">
            <v>621</v>
          </cell>
          <cell r="N183">
            <v>613</v>
          </cell>
        </row>
        <row r="184">
          <cell r="A184">
            <v>583200</v>
          </cell>
          <cell r="B184" t="str">
            <v>Transf Set Rem Reset Test-Dist</v>
          </cell>
          <cell r="C184">
            <v>3995</v>
          </cell>
          <cell r="D184">
            <v>4359</v>
          </cell>
          <cell r="E184">
            <v>4423</v>
          </cell>
          <cell r="F184">
            <v>7452</v>
          </cell>
          <cell r="G184">
            <v>6049</v>
          </cell>
          <cell r="H184">
            <v>4311</v>
          </cell>
          <cell r="I184">
            <v>7313</v>
          </cell>
          <cell r="J184">
            <v>7313</v>
          </cell>
          <cell r="K184">
            <v>8349</v>
          </cell>
          <cell r="L184">
            <v>7313</v>
          </cell>
          <cell r="M184">
            <v>7375</v>
          </cell>
          <cell r="N184">
            <v>7375</v>
          </cell>
        </row>
        <row r="185">
          <cell r="A185">
            <v>584000</v>
          </cell>
          <cell r="B185" t="str">
            <v>Underground Line Expenses-Dist</v>
          </cell>
          <cell r="C185">
            <v>3983</v>
          </cell>
          <cell r="D185">
            <v>32717</v>
          </cell>
          <cell r="E185">
            <v>3112</v>
          </cell>
          <cell r="F185">
            <v>21791</v>
          </cell>
          <cell r="G185">
            <v>21362</v>
          </cell>
          <cell r="H185">
            <v>9886</v>
          </cell>
          <cell r="I185">
            <v>75000</v>
          </cell>
          <cell r="J185">
            <v>71612</v>
          </cell>
          <cell r="K185">
            <v>76003</v>
          </cell>
          <cell r="L185">
            <v>69122</v>
          </cell>
          <cell r="M185">
            <v>68892</v>
          </cell>
          <cell r="N185">
            <v>113231</v>
          </cell>
        </row>
        <row r="186">
          <cell r="A186">
            <v>586000</v>
          </cell>
          <cell r="B186" t="str">
            <v>Meter Expenses-Dist</v>
          </cell>
          <cell r="C186">
            <v>38179</v>
          </cell>
          <cell r="D186">
            <v>28370</v>
          </cell>
          <cell r="E186">
            <v>28913</v>
          </cell>
          <cell r="F186">
            <v>52475</v>
          </cell>
          <cell r="G186">
            <v>37615</v>
          </cell>
          <cell r="H186">
            <v>2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587000</v>
          </cell>
          <cell r="B187" t="str">
            <v>Cust Install Exp-Other Dist</v>
          </cell>
          <cell r="C187">
            <v>79280</v>
          </cell>
          <cell r="D187">
            <v>63217</v>
          </cell>
          <cell r="E187">
            <v>60380</v>
          </cell>
          <cell r="F187">
            <v>70853</v>
          </cell>
          <cell r="G187">
            <v>49151</v>
          </cell>
          <cell r="H187">
            <v>55167</v>
          </cell>
          <cell r="I187">
            <v>150691</v>
          </cell>
          <cell r="J187">
            <v>137236</v>
          </cell>
          <cell r="K187">
            <v>172580</v>
          </cell>
          <cell r="L187">
            <v>125993</v>
          </cell>
          <cell r="M187">
            <v>126999</v>
          </cell>
          <cell r="N187">
            <v>129626</v>
          </cell>
        </row>
        <row r="188">
          <cell r="A188">
            <v>588100</v>
          </cell>
          <cell r="B188" t="str">
            <v>Misc Distribution Exp-Other</v>
          </cell>
          <cell r="C188">
            <v>454155</v>
          </cell>
          <cell r="D188">
            <v>268578</v>
          </cell>
          <cell r="E188">
            <v>232908</v>
          </cell>
          <cell r="F188">
            <v>206922</v>
          </cell>
          <cell r="G188">
            <v>268225</v>
          </cell>
          <cell r="H188">
            <v>111300</v>
          </cell>
          <cell r="I188">
            <v>183079</v>
          </cell>
          <cell r="J188">
            <v>200765</v>
          </cell>
          <cell r="K188">
            <v>210443</v>
          </cell>
          <cell r="L188">
            <v>147837</v>
          </cell>
          <cell r="M188">
            <v>150430</v>
          </cell>
          <cell r="N188">
            <v>167495</v>
          </cell>
        </row>
        <row r="189">
          <cell r="A189">
            <v>588300</v>
          </cell>
          <cell r="B189" t="str">
            <v>Load Mang-Gen and Control-Dist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16319</v>
          </cell>
          <cell r="J189">
            <v>0</v>
          </cell>
          <cell r="K189">
            <v>0</v>
          </cell>
          <cell r="L189">
            <v>16577</v>
          </cell>
          <cell r="M189">
            <v>0</v>
          </cell>
          <cell r="N189">
            <v>0</v>
          </cell>
        </row>
        <row r="190">
          <cell r="A190">
            <v>589000</v>
          </cell>
          <cell r="B190" t="str">
            <v>Rents-Dist Oper</v>
          </cell>
          <cell r="C190">
            <v>180</v>
          </cell>
          <cell r="D190">
            <v>1928</v>
          </cell>
          <cell r="E190">
            <v>4365</v>
          </cell>
          <cell r="F190">
            <v>-5555</v>
          </cell>
          <cell r="G190">
            <v>5173</v>
          </cell>
          <cell r="H190">
            <v>-295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590000</v>
          </cell>
          <cell r="B191" t="str">
            <v>Supervsn and Engrng-Dist Maint</v>
          </cell>
          <cell r="C191">
            <v>6376</v>
          </cell>
          <cell r="D191">
            <v>7817</v>
          </cell>
          <cell r="E191">
            <v>7215</v>
          </cell>
          <cell r="F191">
            <v>7469</v>
          </cell>
          <cell r="G191">
            <v>7595</v>
          </cell>
          <cell r="H191">
            <v>7548</v>
          </cell>
          <cell r="I191">
            <v>10779</v>
          </cell>
          <cell r="J191">
            <v>10524</v>
          </cell>
          <cell r="K191">
            <v>11587</v>
          </cell>
          <cell r="L191">
            <v>10940</v>
          </cell>
          <cell r="M191">
            <v>11008</v>
          </cell>
          <cell r="N191">
            <v>10877</v>
          </cell>
        </row>
        <row r="192">
          <cell r="A192">
            <v>591000</v>
          </cell>
          <cell r="B192" t="str">
            <v>Maintenance Of Structures-Dist</v>
          </cell>
          <cell r="C192">
            <v>0</v>
          </cell>
          <cell r="D192">
            <v>5</v>
          </cell>
          <cell r="E192">
            <v>262</v>
          </cell>
          <cell r="F192">
            <v>0</v>
          </cell>
          <cell r="G192">
            <v>319</v>
          </cell>
          <cell r="H192">
            <v>0</v>
          </cell>
          <cell r="I192">
            <v>1049</v>
          </cell>
          <cell r="J192">
            <v>1025</v>
          </cell>
          <cell r="K192">
            <v>1475</v>
          </cell>
          <cell r="L192">
            <v>1074</v>
          </cell>
          <cell r="M192">
            <v>1025</v>
          </cell>
          <cell r="N192">
            <v>1015</v>
          </cell>
        </row>
        <row r="193">
          <cell r="A193">
            <v>592100</v>
          </cell>
          <cell r="B193" t="str">
            <v>Maint Station Equip-Other-Dist</v>
          </cell>
          <cell r="C193">
            <v>4898</v>
          </cell>
          <cell r="D193">
            <v>5914</v>
          </cell>
          <cell r="E193">
            <v>6380</v>
          </cell>
          <cell r="F193">
            <v>20650</v>
          </cell>
          <cell r="G193">
            <v>1120</v>
          </cell>
          <cell r="H193">
            <v>5929</v>
          </cell>
          <cell r="I193">
            <v>47208</v>
          </cell>
          <cell r="J193">
            <v>46737</v>
          </cell>
          <cell r="K193">
            <v>67208</v>
          </cell>
          <cell r="L193">
            <v>48264</v>
          </cell>
          <cell r="M193">
            <v>46194</v>
          </cell>
          <cell r="N193">
            <v>45763</v>
          </cell>
        </row>
        <row r="194">
          <cell r="A194">
            <v>592200</v>
          </cell>
          <cell r="B194" t="str">
            <v>Cir BrkrsTrnsf Mters Rely-Dist</v>
          </cell>
          <cell r="C194">
            <v>27747</v>
          </cell>
          <cell r="D194">
            <v>26287</v>
          </cell>
          <cell r="E194">
            <v>26466</v>
          </cell>
          <cell r="F194">
            <v>31395</v>
          </cell>
          <cell r="G194">
            <v>21297</v>
          </cell>
          <cell r="H194">
            <v>28346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593000</v>
          </cell>
          <cell r="B195" t="str">
            <v>Maint Overhd Lines-Other-Dist</v>
          </cell>
          <cell r="C195">
            <v>340504</v>
          </cell>
          <cell r="D195">
            <v>274482</v>
          </cell>
          <cell r="E195">
            <v>315642</v>
          </cell>
          <cell r="F195">
            <v>495991</v>
          </cell>
          <cell r="G195">
            <v>-9300</v>
          </cell>
          <cell r="H195">
            <v>225186</v>
          </cell>
          <cell r="I195">
            <v>438761</v>
          </cell>
          <cell r="J195">
            <v>335857</v>
          </cell>
          <cell r="K195">
            <v>325404</v>
          </cell>
          <cell r="L195">
            <v>359253</v>
          </cell>
          <cell r="M195">
            <v>291392</v>
          </cell>
          <cell r="N195">
            <v>154425</v>
          </cell>
        </row>
        <row r="196">
          <cell r="A196">
            <v>593100</v>
          </cell>
          <cell r="B196" t="str">
            <v>Right-Of-Way Maintenance-Dist</v>
          </cell>
          <cell r="C196">
            <v>379168</v>
          </cell>
          <cell r="D196">
            <v>366996</v>
          </cell>
          <cell r="E196">
            <v>405615</v>
          </cell>
          <cell r="F196">
            <v>610135</v>
          </cell>
          <cell r="G196">
            <v>781394</v>
          </cell>
          <cell r="H196">
            <v>499764</v>
          </cell>
          <cell r="I196">
            <v>407148</v>
          </cell>
          <cell r="J196">
            <v>413886</v>
          </cell>
          <cell r="K196">
            <v>413977</v>
          </cell>
          <cell r="L196">
            <v>413886</v>
          </cell>
          <cell r="M196">
            <v>270268</v>
          </cell>
          <cell r="N196">
            <v>268942</v>
          </cell>
        </row>
        <row r="197">
          <cell r="A197">
            <v>594000</v>
          </cell>
          <cell r="B197" t="str">
            <v>Maint-Underground Lines-Dist</v>
          </cell>
          <cell r="C197">
            <v>19117</v>
          </cell>
          <cell r="D197">
            <v>1072</v>
          </cell>
          <cell r="E197">
            <v>11016</v>
          </cell>
          <cell r="F197">
            <v>8399</v>
          </cell>
          <cell r="G197">
            <v>-2464</v>
          </cell>
          <cell r="H197">
            <v>14876</v>
          </cell>
          <cell r="I197">
            <v>10066</v>
          </cell>
          <cell r="J197">
            <v>2205</v>
          </cell>
          <cell r="K197">
            <v>4252</v>
          </cell>
          <cell r="L197">
            <v>4595</v>
          </cell>
          <cell r="M197">
            <v>2896</v>
          </cell>
          <cell r="N197">
            <v>2246</v>
          </cell>
        </row>
        <row r="198">
          <cell r="A198">
            <v>595100</v>
          </cell>
          <cell r="B198" t="str">
            <v>Maint Line Transfrs-Other-Dist</v>
          </cell>
          <cell r="C198">
            <v>10012</v>
          </cell>
          <cell r="D198">
            <v>11273</v>
          </cell>
          <cell r="E198">
            <v>2021</v>
          </cell>
          <cell r="F198">
            <v>7571</v>
          </cell>
          <cell r="G198">
            <v>3096</v>
          </cell>
          <cell r="H198">
            <v>4629</v>
          </cell>
          <cell r="I198">
            <v>28800</v>
          </cell>
          <cell r="J198">
            <v>27932</v>
          </cell>
          <cell r="K198">
            <v>29473</v>
          </cell>
          <cell r="L198">
            <v>29349</v>
          </cell>
          <cell r="M198">
            <v>29579</v>
          </cell>
          <cell r="N198">
            <v>29133</v>
          </cell>
        </row>
        <row r="199">
          <cell r="A199">
            <v>596000</v>
          </cell>
          <cell r="B199" t="str">
            <v>Maint-StreetLightng/Signl-Dist</v>
          </cell>
          <cell r="C199">
            <v>21239</v>
          </cell>
          <cell r="D199">
            <v>22642</v>
          </cell>
          <cell r="E199">
            <v>11746</v>
          </cell>
          <cell r="F199">
            <v>27738</v>
          </cell>
          <cell r="G199">
            <v>46500</v>
          </cell>
          <cell r="H199">
            <v>5108</v>
          </cell>
          <cell r="I199">
            <v>33209</v>
          </cell>
          <cell r="J199">
            <v>36183</v>
          </cell>
          <cell r="K199">
            <v>28813</v>
          </cell>
          <cell r="L199">
            <v>31229</v>
          </cell>
          <cell r="M199">
            <v>34963</v>
          </cell>
          <cell r="N199">
            <v>37704</v>
          </cell>
        </row>
        <row r="200">
          <cell r="A200">
            <v>597000</v>
          </cell>
          <cell r="B200" t="str">
            <v>Maintenance Of Meters-Dist</v>
          </cell>
          <cell r="C200">
            <v>21747</v>
          </cell>
          <cell r="D200">
            <v>22126</v>
          </cell>
          <cell r="E200">
            <v>23141</v>
          </cell>
          <cell r="F200">
            <v>32798</v>
          </cell>
          <cell r="G200">
            <v>32197</v>
          </cell>
          <cell r="H200">
            <v>28019</v>
          </cell>
          <cell r="I200">
            <v>38651</v>
          </cell>
          <cell r="J200">
            <v>38651</v>
          </cell>
          <cell r="K200">
            <v>48134</v>
          </cell>
          <cell r="L200">
            <v>38651</v>
          </cell>
          <cell r="M200">
            <v>38916</v>
          </cell>
          <cell r="N200">
            <v>38916</v>
          </cell>
        </row>
        <row r="201">
          <cell r="A201">
            <v>807000</v>
          </cell>
          <cell r="B201" t="str">
            <v>Gas Purchased Expenses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823000</v>
          </cell>
          <cell r="B202" t="str">
            <v>Storage-Gas Losses</v>
          </cell>
          <cell r="C202">
            <v>-1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870000</v>
          </cell>
          <cell r="B203" t="str">
            <v>Distribution Sys Ops-Supv/Eng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874000</v>
          </cell>
          <cell r="B204" t="str">
            <v>Mains And Services</v>
          </cell>
          <cell r="C204">
            <v>0</v>
          </cell>
          <cell r="D204">
            <v>244</v>
          </cell>
          <cell r="E204">
            <v>0</v>
          </cell>
          <cell r="F204">
            <v>-244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880000</v>
          </cell>
          <cell r="B205" t="str">
            <v>Gas Distribution-Other Expense</v>
          </cell>
          <cell r="C205">
            <v>0</v>
          </cell>
          <cell r="D205">
            <v>120</v>
          </cell>
          <cell r="E205">
            <v>114</v>
          </cell>
          <cell r="F205">
            <v>-234</v>
          </cell>
          <cell r="G205">
            <v>53</v>
          </cell>
          <cell r="H205">
            <v>11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</sheetData>
      <sheetData sheetId="6">
        <row r="12">
          <cell r="A12">
            <v>440000</v>
          </cell>
          <cell r="D12" t="str">
            <v>BBEREV</v>
          </cell>
          <cell r="G12">
            <v>7949645</v>
          </cell>
          <cell r="H12">
            <v>8517255</v>
          </cell>
          <cell r="I12">
            <v>8460122</v>
          </cell>
          <cell r="J12">
            <v>7472704</v>
          </cell>
          <cell r="K12">
            <v>6069221</v>
          </cell>
          <cell r="L12">
            <v>5603965</v>
          </cell>
          <cell r="M12">
            <v>6617461</v>
          </cell>
          <cell r="N12">
            <v>8095718</v>
          </cell>
          <cell r="O12">
            <v>8278806</v>
          </cell>
          <cell r="P12">
            <v>7668330</v>
          </cell>
          <cell r="Q12">
            <v>5977090</v>
          </cell>
          <cell r="R12">
            <v>5746250</v>
          </cell>
        </row>
        <row r="13">
          <cell r="A13">
            <v>440000</v>
          </cell>
          <cell r="D13" t="str">
            <v>BEFREV</v>
          </cell>
          <cell r="G13">
            <v>3256513</v>
          </cell>
          <cell r="H13">
            <v>3539081</v>
          </cell>
          <cell r="I13">
            <v>3508198</v>
          </cell>
          <cell r="J13">
            <v>3016541</v>
          </cell>
          <cell r="K13">
            <v>2317679</v>
          </cell>
          <cell r="L13">
            <v>2084257</v>
          </cell>
          <cell r="M13">
            <v>2602653</v>
          </cell>
          <cell r="N13">
            <v>3338286</v>
          </cell>
          <cell r="O13">
            <v>3429181</v>
          </cell>
          <cell r="P13">
            <v>3123737</v>
          </cell>
          <cell r="Q13">
            <v>2279405</v>
          </cell>
          <cell r="R13">
            <v>2163790</v>
          </cell>
        </row>
        <row r="14">
          <cell r="A14">
            <v>440000</v>
          </cell>
          <cell r="D14" t="str">
            <v>REDSM</v>
          </cell>
          <cell r="G14">
            <v>414458</v>
          </cell>
          <cell r="H14">
            <v>450468</v>
          </cell>
          <cell r="I14">
            <v>446432</v>
          </cell>
          <cell r="J14">
            <v>383816</v>
          </cell>
          <cell r="K14">
            <v>294798</v>
          </cell>
          <cell r="L14">
            <v>267342</v>
          </cell>
          <cell r="M14">
            <v>327776</v>
          </cell>
          <cell r="N14">
            <v>420421</v>
          </cell>
          <cell r="O14">
            <v>431869</v>
          </cell>
          <cell r="P14">
            <v>393401</v>
          </cell>
          <cell r="Q14">
            <v>287067</v>
          </cell>
          <cell r="R14">
            <v>272506</v>
          </cell>
        </row>
        <row r="15">
          <cell r="A15">
            <v>440000</v>
          </cell>
          <cell r="D15" t="str">
            <v>REFC</v>
          </cell>
          <cell r="G15">
            <v>116898</v>
          </cell>
          <cell r="H15">
            <v>642716</v>
          </cell>
          <cell r="I15">
            <v>366722</v>
          </cell>
          <cell r="J15">
            <v>-23454</v>
          </cell>
          <cell r="K15">
            <v>132323</v>
          </cell>
          <cell r="L15">
            <v>39642</v>
          </cell>
          <cell r="M15">
            <v>-76467</v>
          </cell>
          <cell r="N15">
            <v>236790</v>
          </cell>
          <cell r="O15">
            <v>-840</v>
          </cell>
          <cell r="P15">
            <v>120117</v>
          </cell>
          <cell r="Q15">
            <v>-69922</v>
          </cell>
          <cell r="R15">
            <v>-43656</v>
          </cell>
        </row>
        <row r="16">
          <cell r="A16">
            <v>440000</v>
          </cell>
          <cell r="D16" t="str">
            <v>RKEPSM</v>
          </cell>
          <cell r="G16">
            <v>-14414</v>
          </cell>
          <cell r="H16">
            <v>-15566</v>
          </cell>
          <cell r="I16">
            <v>-15327</v>
          </cell>
          <cell r="J16">
            <v>-151059</v>
          </cell>
          <cell r="K16">
            <v>-116139</v>
          </cell>
          <cell r="L16">
            <v>-104645</v>
          </cell>
          <cell r="M16">
            <v>-19948</v>
          </cell>
          <cell r="N16">
            <v>-49862</v>
          </cell>
          <cell r="O16">
            <v>-11261</v>
          </cell>
          <cell r="P16">
            <v>-37328</v>
          </cell>
          <cell r="Q16">
            <v>-68965</v>
          </cell>
          <cell r="R16">
            <v>-62658</v>
          </cell>
        </row>
        <row r="17">
          <cell r="A17">
            <v>440000</v>
          </cell>
          <cell r="D17" t="str">
            <v>ROEESM</v>
          </cell>
          <cell r="G17">
            <v>886457</v>
          </cell>
          <cell r="H17">
            <v>1111248</v>
          </cell>
          <cell r="I17">
            <v>1131936</v>
          </cell>
          <cell r="J17">
            <v>773284</v>
          </cell>
          <cell r="K17">
            <v>700129</v>
          </cell>
          <cell r="L17">
            <v>737098</v>
          </cell>
          <cell r="M17">
            <v>720137</v>
          </cell>
          <cell r="N17">
            <v>821101</v>
          </cell>
          <cell r="O17">
            <v>849691</v>
          </cell>
          <cell r="P17">
            <v>802879</v>
          </cell>
          <cell r="Q17">
            <v>702484</v>
          </cell>
          <cell r="R17">
            <v>715314</v>
          </cell>
        </row>
        <row r="18">
          <cell r="A18">
            <v>440990</v>
          </cell>
          <cell r="D18" t="str">
            <v>UNBILL</v>
          </cell>
          <cell r="G18">
            <v>298567</v>
          </cell>
          <cell r="H18">
            <v>-64742</v>
          </cell>
          <cell r="I18">
            <v>-1847821</v>
          </cell>
          <cell r="J18">
            <v>-580276</v>
          </cell>
          <cell r="K18">
            <v>-643502</v>
          </cell>
          <cell r="L18">
            <v>1602033</v>
          </cell>
          <cell r="M18">
            <v>1456077</v>
          </cell>
          <cell r="N18">
            <v>1192015</v>
          </cell>
          <cell r="O18">
            <v>-278944</v>
          </cell>
          <cell r="P18">
            <v>-1610894</v>
          </cell>
          <cell r="Q18">
            <v>-745888</v>
          </cell>
          <cell r="R18">
            <v>1544912</v>
          </cell>
        </row>
        <row r="19">
          <cell r="A19">
            <v>442100</v>
          </cell>
          <cell r="D19" t="str">
            <v>BBEREV</v>
          </cell>
          <cell r="G19">
            <v>6011962</v>
          </cell>
          <cell r="H19">
            <v>6058953</v>
          </cell>
          <cell r="I19">
            <v>6086615</v>
          </cell>
          <cell r="J19">
            <v>5821054</v>
          </cell>
          <cell r="K19">
            <v>5701874</v>
          </cell>
          <cell r="L19">
            <v>5819623</v>
          </cell>
          <cell r="M19">
            <v>6493488</v>
          </cell>
          <cell r="N19">
            <v>6916001</v>
          </cell>
          <cell r="O19">
            <v>6846811</v>
          </cell>
          <cell r="P19">
            <v>6730513</v>
          </cell>
          <cell r="Q19">
            <v>6121323</v>
          </cell>
          <cell r="R19">
            <v>5760898</v>
          </cell>
        </row>
        <row r="20">
          <cell r="A20">
            <v>442100</v>
          </cell>
          <cell r="D20" t="str">
            <v>BEFREV</v>
          </cell>
          <cell r="G20">
            <v>2889738</v>
          </cell>
          <cell r="H20">
            <v>2899548</v>
          </cell>
          <cell r="I20">
            <v>2798669</v>
          </cell>
          <cell r="J20">
            <v>2641548</v>
          </cell>
          <cell r="K20">
            <v>2597134</v>
          </cell>
          <cell r="L20">
            <v>2695085</v>
          </cell>
          <cell r="M20">
            <v>3022181</v>
          </cell>
          <cell r="N20">
            <v>3280591</v>
          </cell>
          <cell r="O20">
            <v>3225515</v>
          </cell>
          <cell r="P20">
            <v>3180417</v>
          </cell>
          <cell r="Q20">
            <v>2805777</v>
          </cell>
          <cell r="R20">
            <v>2612434</v>
          </cell>
        </row>
        <row r="21">
          <cell r="A21">
            <v>442100</v>
          </cell>
          <cell r="D21" t="str">
            <v>REDSM</v>
          </cell>
          <cell r="G21">
            <v>606758</v>
          </cell>
          <cell r="H21">
            <v>610721</v>
          </cell>
          <cell r="I21">
            <v>588925</v>
          </cell>
          <cell r="J21">
            <v>554049</v>
          </cell>
          <cell r="K21">
            <v>544111</v>
          </cell>
          <cell r="L21">
            <v>569348</v>
          </cell>
          <cell r="M21">
            <v>199053</v>
          </cell>
          <cell r="N21">
            <v>216073</v>
          </cell>
          <cell r="O21">
            <v>212445</v>
          </cell>
          <cell r="P21">
            <v>209475</v>
          </cell>
          <cell r="Q21">
            <v>184800</v>
          </cell>
          <cell r="R21">
            <v>172065</v>
          </cell>
        </row>
        <row r="22">
          <cell r="A22">
            <v>442100</v>
          </cell>
          <cell r="D22" t="str">
            <v>REFC</v>
          </cell>
          <cell r="G22">
            <v>104190</v>
          </cell>
          <cell r="H22">
            <v>528982</v>
          </cell>
          <cell r="I22">
            <v>293381</v>
          </cell>
          <cell r="J22">
            <v>-20641</v>
          </cell>
          <cell r="K22">
            <v>148303</v>
          </cell>
          <cell r="L22">
            <v>49811</v>
          </cell>
          <cell r="M22">
            <v>-88793</v>
          </cell>
          <cell r="N22">
            <v>232697</v>
          </cell>
          <cell r="O22">
            <v>-790</v>
          </cell>
          <cell r="P22">
            <v>122297</v>
          </cell>
          <cell r="Q22">
            <v>-86068</v>
          </cell>
          <cell r="R22">
            <v>-52707</v>
          </cell>
        </row>
        <row r="23">
          <cell r="A23">
            <v>442100</v>
          </cell>
          <cell r="D23" t="str">
            <v>RKEPSM</v>
          </cell>
          <cell r="G23">
            <v>-13286</v>
          </cell>
          <cell r="H23">
            <v>-12544</v>
          </cell>
          <cell r="I23">
            <v>-12246</v>
          </cell>
          <cell r="J23">
            <v>-132811</v>
          </cell>
          <cell r="K23">
            <v>-130604</v>
          </cell>
          <cell r="L23">
            <v>-135588</v>
          </cell>
          <cell r="M23">
            <v>-23164</v>
          </cell>
          <cell r="N23">
            <v>-49000</v>
          </cell>
          <cell r="O23">
            <v>-10593</v>
          </cell>
          <cell r="P23">
            <v>-38005</v>
          </cell>
          <cell r="Q23">
            <v>-84890</v>
          </cell>
          <cell r="R23">
            <v>-75650</v>
          </cell>
        </row>
        <row r="24">
          <cell r="A24">
            <v>442100</v>
          </cell>
          <cell r="D24" t="str">
            <v>ROEESM</v>
          </cell>
          <cell r="G24">
            <v>791419</v>
          </cell>
          <cell r="H24">
            <v>894884</v>
          </cell>
          <cell r="I24">
            <v>937278</v>
          </cell>
          <cell r="J24">
            <v>714894</v>
          </cell>
          <cell r="K24">
            <v>780981</v>
          </cell>
          <cell r="L24">
            <v>928363</v>
          </cell>
          <cell r="M24">
            <v>836218</v>
          </cell>
          <cell r="N24">
            <v>806910</v>
          </cell>
          <cell r="O24">
            <v>799226</v>
          </cell>
          <cell r="P24">
            <v>817447</v>
          </cell>
          <cell r="Q24">
            <v>864705</v>
          </cell>
          <cell r="R24">
            <v>863629</v>
          </cell>
        </row>
        <row r="25">
          <cell r="A25">
            <v>442190</v>
          </cell>
          <cell r="D25" t="str">
            <v>UNBILL</v>
          </cell>
          <cell r="G25">
            <v>-346841</v>
          </cell>
          <cell r="H25">
            <v>-393472</v>
          </cell>
          <cell r="I25">
            <v>-562375</v>
          </cell>
          <cell r="J25">
            <v>196793</v>
          </cell>
          <cell r="K25">
            <v>-86477</v>
          </cell>
          <cell r="L25">
            <v>997660</v>
          </cell>
          <cell r="M25">
            <v>687669</v>
          </cell>
          <cell r="N25">
            <v>194585</v>
          </cell>
          <cell r="O25">
            <v>296868</v>
          </cell>
          <cell r="P25">
            <v>-316134</v>
          </cell>
          <cell r="Q25">
            <v>-164831</v>
          </cell>
          <cell r="R25">
            <v>168482</v>
          </cell>
        </row>
        <row r="26">
          <cell r="A26">
            <v>442200</v>
          </cell>
          <cell r="D26" t="str">
            <v>BBEREV</v>
          </cell>
          <cell r="G26">
            <v>2613165</v>
          </cell>
          <cell r="H26">
            <v>2641327</v>
          </cell>
          <cell r="I26">
            <v>2631787</v>
          </cell>
          <cell r="J26">
            <v>2609057</v>
          </cell>
          <cell r="K26">
            <v>2651810</v>
          </cell>
          <cell r="L26">
            <v>2842298</v>
          </cell>
          <cell r="M26">
            <v>3092474</v>
          </cell>
          <cell r="N26">
            <v>3110111</v>
          </cell>
          <cell r="O26">
            <v>3040211</v>
          </cell>
          <cell r="P26">
            <v>3111504</v>
          </cell>
          <cell r="Q26">
            <v>2739284</v>
          </cell>
          <cell r="R26">
            <v>2596258</v>
          </cell>
        </row>
        <row r="27">
          <cell r="A27">
            <v>442200</v>
          </cell>
          <cell r="D27" t="str">
            <v>BEFREV</v>
          </cell>
          <cell r="G27">
            <v>1616590</v>
          </cell>
          <cell r="H27">
            <v>1613629</v>
          </cell>
          <cell r="I27">
            <v>1542547</v>
          </cell>
          <cell r="J27">
            <v>1536174</v>
          </cell>
          <cell r="K27">
            <v>1551534</v>
          </cell>
          <cell r="L27">
            <v>1451995</v>
          </cell>
          <cell r="M27">
            <v>1689220</v>
          </cell>
          <cell r="N27">
            <v>1711425</v>
          </cell>
          <cell r="O27">
            <v>1683187</v>
          </cell>
          <cell r="P27">
            <v>1739330</v>
          </cell>
          <cell r="Q27">
            <v>1593857</v>
          </cell>
          <cell r="R27">
            <v>1493777</v>
          </cell>
        </row>
        <row r="28">
          <cell r="A28">
            <v>442200</v>
          </cell>
          <cell r="D28" t="str">
            <v>REDSM</v>
          </cell>
          <cell r="G28">
            <v>270742</v>
          </cell>
          <cell r="H28">
            <v>269837</v>
          </cell>
          <cell r="I28">
            <v>255575</v>
          </cell>
          <cell r="J28">
            <v>255611</v>
          </cell>
          <cell r="K28">
            <v>262673</v>
          </cell>
          <cell r="L28">
            <v>272187</v>
          </cell>
          <cell r="M28">
            <v>111259</v>
          </cell>
          <cell r="N28">
            <v>112721</v>
          </cell>
          <cell r="O28">
            <v>110861</v>
          </cell>
          <cell r="P28">
            <v>114559</v>
          </cell>
          <cell r="Q28">
            <v>104978</v>
          </cell>
          <cell r="R28">
            <v>98386</v>
          </cell>
        </row>
        <row r="29">
          <cell r="A29">
            <v>442200</v>
          </cell>
          <cell r="D29" t="str">
            <v>REFC</v>
          </cell>
          <cell r="G29">
            <v>56629</v>
          </cell>
          <cell r="H29">
            <v>287949</v>
          </cell>
          <cell r="I29">
            <v>158317</v>
          </cell>
          <cell r="J29">
            <v>-11144</v>
          </cell>
          <cell r="K29">
            <v>87214</v>
          </cell>
          <cell r="L29">
            <v>33225</v>
          </cell>
          <cell r="M29">
            <v>-49630</v>
          </cell>
          <cell r="N29">
            <v>121394</v>
          </cell>
          <cell r="O29">
            <v>-412</v>
          </cell>
          <cell r="P29">
            <v>66883</v>
          </cell>
          <cell r="Q29">
            <v>-48892</v>
          </cell>
          <cell r="R29">
            <v>-30138</v>
          </cell>
        </row>
        <row r="30">
          <cell r="A30">
            <v>442200</v>
          </cell>
          <cell r="D30" t="str">
            <v>RKEPSM</v>
          </cell>
          <cell r="G30">
            <v>-7045</v>
          </cell>
          <cell r="H30">
            <v>-7031</v>
          </cell>
          <cell r="I30">
            <v>-6708</v>
          </cell>
          <cell r="J30">
            <v>-76646</v>
          </cell>
          <cell r="K30">
            <v>-77939</v>
          </cell>
          <cell r="L30">
            <v>-80261</v>
          </cell>
          <cell r="M30">
            <v>-12947</v>
          </cell>
          <cell r="N30">
            <v>-25563</v>
          </cell>
          <cell r="O30">
            <v>-5528</v>
          </cell>
          <cell r="P30">
            <v>-20785</v>
          </cell>
          <cell r="Q30">
            <v>-48223</v>
          </cell>
          <cell r="R30">
            <v>-43256</v>
          </cell>
        </row>
        <row r="31">
          <cell r="A31">
            <v>442200</v>
          </cell>
          <cell r="D31" t="str">
            <v>ROEESM</v>
          </cell>
          <cell r="G31">
            <v>342166</v>
          </cell>
          <cell r="H31">
            <v>388738</v>
          </cell>
          <cell r="I31">
            <v>403503</v>
          </cell>
          <cell r="J31">
            <v>318891</v>
          </cell>
          <cell r="K31">
            <v>360676</v>
          </cell>
          <cell r="L31">
            <v>425090</v>
          </cell>
          <cell r="M31">
            <v>467396</v>
          </cell>
          <cell r="N31">
            <v>420950</v>
          </cell>
          <cell r="O31">
            <v>417064</v>
          </cell>
          <cell r="P31">
            <v>447051</v>
          </cell>
          <cell r="Q31">
            <v>491206</v>
          </cell>
          <cell r="R31">
            <v>493819</v>
          </cell>
        </row>
        <row r="32">
          <cell r="A32">
            <v>442290</v>
          </cell>
          <cell r="D32" t="str">
            <v>UNBILL</v>
          </cell>
          <cell r="G32">
            <v>-92428</v>
          </cell>
          <cell r="H32">
            <v>-253110</v>
          </cell>
          <cell r="I32">
            <v>-279620</v>
          </cell>
          <cell r="J32">
            <v>188835</v>
          </cell>
          <cell r="K32">
            <v>-45338</v>
          </cell>
          <cell r="L32">
            <v>439047</v>
          </cell>
          <cell r="M32">
            <v>74355</v>
          </cell>
          <cell r="N32">
            <v>22632</v>
          </cell>
          <cell r="O32">
            <v>274053</v>
          </cell>
          <cell r="P32">
            <v>-203372</v>
          </cell>
          <cell r="Q32">
            <v>-74381</v>
          </cell>
          <cell r="R32">
            <v>91332</v>
          </cell>
        </row>
        <row r="33">
          <cell r="A33">
            <v>444000</v>
          </cell>
          <cell r="D33" t="str">
            <v>BBEREV</v>
          </cell>
          <cell r="G33">
            <v>101179</v>
          </cell>
          <cell r="H33">
            <v>101161</v>
          </cell>
          <cell r="I33">
            <v>100417</v>
          </cell>
          <cell r="J33">
            <v>100050</v>
          </cell>
          <cell r="K33">
            <v>99781</v>
          </cell>
          <cell r="L33">
            <v>41002</v>
          </cell>
          <cell r="M33">
            <v>107879</v>
          </cell>
          <cell r="N33">
            <v>110485</v>
          </cell>
          <cell r="O33">
            <v>109982</v>
          </cell>
          <cell r="P33">
            <v>109439</v>
          </cell>
          <cell r="Q33">
            <v>109238</v>
          </cell>
          <cell r="R33">
            <v>112312</v>
          </cell>
        </row>
        <row r="34">
          <cell r="A34">
            <v>444000</v>
          </cell>
          <cell r="D34" t="str">
            <v>BEFREV</v>
          </cell>
          <cell r="G34">
            <v>29366</v>
          </cell>
          <cell r="H34">
            <v>29338</v>
          </cell>
          <cell r="I34">
            <v>28823</v>
          </cell>
          <cell r="J34">
            <v>28522</v>
          </cell>
          <cell r="K34">
            <v>28363</v>
          </cell>
          <cell r="L34">
            <v>9612</v>
          </cell>
          <cell r="M34">
            <v>30114</v>
          </cell>
          <cell r="N34">
            <v>30166</v>
          </cell>
          <cell r="O34">
            <v>30180</v>
          </cell>
          <cell r="P34">
            <v>30225</v>
          </cell>
          <cell r="Q34">
            <v>30276</v>
          </cell>
          <cell r="R34">
            <v>31634</v>
          </cell>
        </row>
        <row r="35">
          <cell r="A35">
            <v>444000</v>
          </cell>
          <cell r="D35" t="str">
            <v>REDSM</v>
          </cell>
          <cell r="G35">
            <v>776</v>
          </cell>
          <cell r="H35">
            <v>796</v>
          </cell>
          <cell r="I35">
            <v>663</v>
          </cell>
          <cell r="J35">
            <v>600</v>
          </cell>
          <cell r="K35">
            <v>562</v>
          </cell>
          <cell r="L35">
            <v>539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1063</v>
          </cell>
          <cell r="H36">
            <v>5348</v>
          </cell>
          <cell r="I36">
            <v>3001</v>
          </cell>
          <cell r="J36">
            <v>-216</v>
          </cell>
          <cell r="K36">
            <v>1623</v>
          </cell>
          <cell r="L36">
            <v>-1542</v>
          </cell>
          <cell r="M36">
            <v>-885</v>
          </cell>
          <cell r="N36">
            <v>2140</v>
          </cell>
          <cell r="O36">
            <v>-7</v>
          </cell>
          <cell r="P36">
            <v>1162</v>
          </cell>
          <cell r="Q36">
            <v>-929</v>
          </cell>
          <cell r="R36">
            <v>-638</v>
          </cell>
        </row>
        <row r="37">
          <cell r="A37">
            <v>444000</v>
          </cell>
          <cell r="D37" t="str">
            <v>RKEPSM</v>
          </cell>
          <cell r="G37">
            <v>-121</v>
          </cell>
          <cell r="H37">
            <v>-118</v>
          </cell>
          <cell r="I37">
            <v>-119</v>
          </cell>
          <cell r="J37">
            <v>-1428</v>
          </cell>
          <cell r="K37">
            <v>-1420</v>
          </cell>
          <cell r="L37">
            <v>-597</v>
          </cell>
          <cell r="M37">
            <v>-231</v>
          </cell>
          <cell r="N37">
            <v>-451</v>
          </cell>
          <cell r="O37">
            <v>-99</v>
          </cell>
          <cell r="P37">
            <v>-361</v>
          </cell>
          <cell r="Q37">
            <v>-916</v>
          </cell>
          <cell r="R37">
            <v>-916</v>
          </cell>
        </row>
        <row r="38">
          <cell r="A38">
            <v>444000</v>
          </cell>
          <cell r="D38" t="str">
            <v>ROEESM</v>
          </cell>
          <cell r="G38">
            <v>12216</v>
          </cell>
          <cell r="H38">
            <v>13727</v>
          </cell>
          <cell r="I38">
            <v>14241</v>
          </cell>
          <cell r="J38">
            <v>11399</v>
          </cell>
          <cell r="K38">
            <v>12636</v>
          </cell>
          <cell r="L38">
            <v>7924</v>
          </cell>
          <cell r="M38">
            <v>8332</v>
          </cell>
          <cell r="N38">
            <v>7420</v>
          </cell>
          <cell r="O38">
            <v>7478</v>
          </cell>
          <cell r="P38">
            <v>7769</v>
          </cell>
          <cell r="Q38">
            <v>9331</v>
          </cell>
          <cell r="R38">
            <v>10458</v>
          </cell>
        </row>
        <row r="39">
          <cell r="A39">
            <v>445000</v>
          </cell>
          <cell r="D39" t="str">
            <v>BBEREV</v>
          </cell>
          <cell r="G39">
            <v>1080634</v>
          </cell>
          <cell r="H39">
            <v>1057257</v>
          </cell>
          <cell r="I39">
            <v>1068850</v>
          </cell>
          <cell r="J39">
            <v>1046968</v>
          </cell>
          <cell r="K39">
            <v>1026081</v>
          </cell>
          <cell r="L39">
            <v>1047083</v>
          </cell>
          <cell r="M39">
            <v>1160017</v>
          </cell>
          <cell r="N39">
            <v>1215901</v>
          </cell>
          <cell r="O39">
            <v>1176339</v>
          </cell>
          <cell r="P39">
            <v>1212902</v>
          </cell>
          <cell r="Q39">
            <v>1187377</v>
          </cell>
          <cell r="R39">
            <v>1141360</v>
          </cell>
        </row>
        <row r="40">
          <cell r="A40">
            <v>445000</v>
          </cell>
          <cell r="D40" t="str">
            <v>BEFREV</v>
          </cell>
          <cell r="G40">
            <v>557279</v>
          </cell>
          <cell r="H40">
            <v>554491</v>
          </cell>
          <cell r="I40">
            <v>537414</v>
          </cell>
          <cell r="J40">
            <v>515688</v>
          </cell>
          <cell r="K40">
            <v>501842</v>
          </cell>
          <cell r="L40">
            <v>511304</v>
          </cell>
          <cell r="M40">
            <v>552710</v>
          </cell>
          <cell r="N40">
            <v>587380</v>
          </cell>
          <cell r="O40">
            <v>574465</v>
          </cell>
          <cell r="P40">
            <v>609859</v>
          </cell>
          <cell r="Q40">
            <v>581045</v>
          </cell>
          <cell r="R40">
            <v>542260</v>
          </cell>
        </row>
        <row r="41">
          <cell r="A41">
            <v>445000</v>
          </cell>
          <cell r="D41" t="str">
            <v>REDSM</v>
          </cell>
          <cell r="G41">
            <v>99707</v>
          </cell>
          <cell r="H41">
            <v>100049</v>
          </cell>
          <cell r="I41">
            <v>96097</v>
          </cell>
          <cell r="J41">
            <v>92999</v>
          </cell>
          <cell r="K41">
            <v>90568</v>
          </cell>
          <cell r="L41">
            <v>93816</v>
          </cell>
          <cell r="M41">
            <v>36404</v>
          </cell>
          <cell r="N41">
            <v>38687</v>
          </cell>
          <cell r="O41">
            <v>37837</v>
          </cell>
          <cell r="P41">
            <v>40168</v>
          </cell>
          <cell r="Q41">
            <v>38270</v>
          </cell>
          <cell r="R41">
            <v>35715</v>
          </cell>
        </row>
        <row r="42">
          <cell r="A42">
            <v>445000</v>
          </cell>
          <cell r="D42" t="str">
            <v>REFC</v>
          </cell>
          <cell r="G42">
            <v>19794</v>
          </cell>
          <cell r="H42">
            <v>100328</v>
          </cell>
          <cell r="I42">
            <v>55739</v>
          </cell>
          <cell r="J42">
            <v>-4038</v>
          </cell>
          <cell r="K42">
            <v>28475</v>
          </cell>
          <cell r="L42">
            <v>9358</v>
          </cell>
          <cell r="M42">
            <v>-16239</v>
          </cell>
          <cell r="N42">
            <v>41664</v>
          </cell>
          <cell r="O42">
            <v>-141</v>
          </cell>
          <cell r="P42">
            <v>23451</v>
          </cell>
          <cell r="Q42">
            <v>-17824</v>
          </cell>
          <cell r="R42">
            <v>-10940</v>
          </cell>
        </row>
        <row r="43">
          <cell r="A43">
            <v>445000</v>
          </cell>
          <cell r="D43" t="str">
            <v>RKEPSM</v>
          </cell>
          <cell r="G43">
            <v>-2420</v>
          </cell>
          <cell r="H43">
            <v>-2392</v>
          </cell>
          <cell r="I43">
            <v>-2328</v>
          </cell>
          <cell r="J43">
            <v>-25648</v>
          </cell>
          <cell r="K43">
            <v>-25071</v>
          </cell>
          <cell r="L43">
            <v>-25541</v>
          </cell>
          <cell r="M43">
            <v>-4236</v>
          </cell>
          <cell r="N43">
            <v>-8773</v>
          </cell>
          <cell r="O43">
            <v>-1887</v>
          </cell>
          <cell r="P43">
            <v>-7288</v>
          </cell>
          <cell r="Q43">
            <v>-17580</v>
          </cell>
          <cell r="R43">
            <v>-15703</v>
          </cell>
        </row>
        <row r="44">
          <cell r="A44">
            <v>445000</v>
          </cell>
          <cell r="D44" t="str">
            <v>ROEESM</v>
          </cell>
          <cell r="G44">
            <v>141837</v>
          </cell>
          <cell r="H44">
            <v>155900</v>
          </cell>
          <cell r="I44">
            <v>164005</v>
          </cell>
          <cell r="J44">
            <v>128065</v>
          </cell>
          <cell r="K44">
            <v>140163</v>
          </cell>
          <cell r="L44">
            <v>166595</v>
          </cell>
          <cell r="M44">
            <v>152931</v>
          </cell>
          <cell r="N44">
            <v>144475</v>
          </cell>
          <cell r="O44">
            <v>142342</v>
          </cell>
          <cell r="P44">
            <v>156749</v>
          </cell>
          <cell r="Q44">
            <v>179071</v>
          </cell>
          <cell r="R44">
            <v>179262</v>
          </cell>
        </row>
        <row r="45">
          <cell r="A45">
            <v>445090</v>
          </cell>
          <cell r="D45" t="str">
            <v>UNBILL</v>
          </cell>
          <cell r="G45">
            <v>-101209</v>
          </cell>
          <cell r="H45">
            <v>-89454</v>
          </cell>
          <cell r="I45">
            <v>-144372</v>
          </cell>
          <cell r="J45">
            <v>63847</v>
          </cell>
          <cell r="K45">
            <v>-12782</v>
          </cell>
          <cell r="L45">
            <v>221475</v>
          </cell>
          <cell r="M45">
            <v>119917</v>
          </cell>
          <cell r="N45">
            <v>255</v>
          </cell>
          <cell r="O45">
            <v>98687</v>
          </cell>
          <cell r="P45">
            <v>-4785</v>
          </cell>
          <cell r="Q45">
            <v>-517</v>
          </cell>
          <cell r="R45">
            <v>-35531</v>
          </cell>
        </row>
        <row r="46">
          <cell r="A46">
            <v>447150</v>
          </cell>
          <cell r="M46">
            <v>232933</v>
          </cell>
          <cell r="N46">
            <v>443098</v>
          </cell>
          <cell r="O46">
            <v>127774</v>
          </cell>
          <cell r="P46">
            <v>364214</v>
          </cell>
          <cell r="Q46">
            <v>944542</v>
          </cell>
          <cell r="R46">
            <v>612610</v>
          </cell>
        </row>
        <row r="47">
          <cell r="A47">
            <v>447150</v>
          </cell>
          <cell r="D47" t="str">
            <v>FACASM</v>
          </cell>
          <cell r="G47">
            <v>-28731</v>
          </cell>
          <cell r="H47">
            <v>-25391</v>
          </cell>
          <cell r="I47">
            <v>23866</v>
          </cell>
          <cell r="J47">
            <v>19770</v>
          </cell>
          <cell r="K47">
            <v>20453</v>
          </cell>
          <cell r="L47">
            <v>14260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2286911</v>
          </cell>
          <cell r="H48">
            <v>0</v>
          </cell>
          <cell r="I48">
            <v>0</v>
          </cell>
          <cell r="J48">
            <v>1151187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1737750</v>
          </cell>
          <cell r="H49">
            <v>875343</v>
          </cell>
          <cell r="I49">
            <v>174644</v>
          </cell>
          <cell r="J49">
            <v>1056634</v>
          </cell>
          <cell r="K49">
            <v>-193281</v>
          </cell>
          <cell r="L49">
            <v>743156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448000</v>
          </cell>
          <cell r="D50" t="str">
            <v xml:space="preserve"> </v>
          </cell>
          <cell r="G50">
            <v>3121</v>
          </cell>
          <cell r="H50">
            <v>3717</v>
          </cell>
          <cell r="I50">
            <v>7775</v>
          </cell>
          <cell r="J50">
            <v>19847</v>
          </cell>
          <cell r="K50">
            <v>5598</v>
          </cell>
          <cell r="L50">
            <v>6760</v>
          </cell>
          <cell r="M50">
            <v>3562</v>
          </cell>
          <cell r="N50">
            <v>5096</v>
          </cell>
          <cell r="O50">
            <v>4596</v>
          </cell>
          <cell r="P50">
            <v>2127</v>
          </cell>
          <cell r="Q50">
            <v>1961</v>
          </cell>
          <cell r="R50">
            <v>4289</v>
          </cell>
        </row>
        <row r="51">
          <cell r="A51">
            <v>449100</v>
          </cell>
          <cell r="D51" t="str">
            <v xml:space="preserve"> </v>
          </cell>
          <cell r="G51">
            <v>-321821</v>
          </cell>
          <cell r="H51">
            <v>111711</v>
          </cell>
          <cell r="I51">
            <v>306914</v>
          </cell>
          <cell r="J51">
            <v>365977</v>
          </cell>
          <cell r="K51">
            <v>429883</v>
          </cell>
          <cell r="L51">
            <v>963925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449111</v>
          </cell>
          <cell r="D52" t="str">
            <v xml:space="preserve"> </v>
          </cell>
          <cell r="G52">
            <v>9230</v>
          </cell>
          <cell r="H52">
            <v>9230</v>
          </cell>
          <cell r="I52">
            <v>9230</v>
          </cell>
          <cell r="J52">
            <v>9230</v>
          </cell>
          <cell r="K52">
            <v>9230</v>
          </cell>
          <cell r="L52">
            <v>9230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451100</v>
          </cell>
          <cell r="D53" t="str">
            <v>MRJC</v>
          </cell>
          <cell r="G53">
            <v>-15368</v>
          </cell>
          <cell r="H53">
            <v>0</v>
          </cell>
          <cell r="I53">
            <v>0</v>
          </cell>
          <cell r="J53">
            <v>-2255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451100</v>
          </cell>
          <cell r="D54" t="str">
            <v>MROTH</v>
          </cell>
          <cell r="G54">
            <v>17201</v>
          </cell>
          <cell r="H54">
            <v>17688</v>
          </cell>
          <cell r="I54">
            <v>18515</v>
          </cell>
          <cell r="J54">
            <v>16954</v>
          </cell>
          <cell r="K54">
            <v>17563</v>
          </cell>
          <cell r="L54">
            <v>18508</v>
          </cell>
          <cell r="M54">
            <v>24792</v>
          </cell>
          <cell r="N54">
            <v>24792</v>
          </cell>
          <cell r="O54">
            <v>24792</v>
          </cell>
          <cell r="P54">
            <v>24792</v>
          </cell>
          <cell r="Q54">
            <v>24792</v>
          </cell>
          <cell r="R54">
            <v>24792</v>
          </cell>
        </row>
        <row r="55">
          <cell r="A55">
            <v>451100</v>
          </cell>
          <cell r="D55" t="str">
            <v>PDREV</v>
          </cell>
          <cell r="G55">
            <v>3062</v>
          </cell>
          <cell r="H55">
            <v>1815</v>
          </cell>
          <cell r="I55">
            <v>2878</v>
          </cell>
          <cell r="J55">
            <v>2460</v>
          </cell>
          <cell r="K55">
            <v>2887</v>
          </cell>
          <cell r="L55">
            <v>2984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454004</v>
          </cell>
          <cell r="D56" t="str">
            <v>OARG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700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454200</v>
          </cell>
          <cell r="D57" t="str">
            <v xml:space="preserve"> </v>
          </cell>
          <cell r="G57">
            <v>0</v>
          </cell>
          <cell r="H57">
            <v>44396</v>
          </cell>
          <cell r="I57">
            <v>162319</v>
          </cell>
          <cell r="J57">
            <v>0</v>
          </cell>
          <cell r="K57">
            <v>0</v>
          </cell>
          <cell r="L57">
            <v>52633</v>
          </cell>
          <cell r="M57">
            <v>17700</v>
          </cell>
          <cell r="N57">
            <v>17700</v>
          </cell>
          <cell r="O57">
            <v>17700</v>
          </cell>
          <cell r="P57">
            <v>17700</v>
          </cell>
          <cell r="Q57">
            <v>17700</v>
          </cell>
          <cell r="R57">
            <v>17700</v>
          </cell>
        </row>
        <row r="58">
          <cell r="A58">
            <v>454200</v>
          </cell>
          <cell r="D58" t="str">
            <v>PDREV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107134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454300</v>
          </cell>
          <cell r="D59" t="str">
            <v>WRLATT</v>
          </cell>
          <cell r="G59">
            <v>250</v>
          </cell>
          <cell r="H59">
            <v>250</v>
          </cell>
          <cell r="I59">
            <v>250</v>
          </cell>
          <cell r="J59">
            <v>250</v>
          </cell>
          <cell r="K59">
            <v>250</v>
          </cell>
          <cell r="L59">
            <v>250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454400</v>
          </cell>
          <cell r="D60" t="str">
            <v xml:space="preserve"> </v>
          </cell>
          <cell r="G60">
            <v>79471</v>
          </cell>
          <cell r="H60">
            <v>76972</v>
          </cell>
          <cell r="I60">
            <v>76963</v>
          </cell>
          <cell r="J60">
            <v>80674</v>
          </cell>
          <cell r="K60">
            <v>80674</v>
          </cell>
          <cell r="L60">
            <v>80665</v>
          </cell>
          <cell r="M60">
            <v>46500</v>
          </cell>
          <cell r="N60">
            <v>46500</v>
          </cell>
          <cell r="O60">
            <v>46500</v>
          </cell>
          <cell r="P60">
            <v>46500</v>
          </cell>
          <cell r="Q60">
            <v>46500</v>
          </cell>
          <cell r="R60">
            <v>46500</v>
          </cell>
        </row>
        <row r="61">
          <cell r="A61">
            <v>454400</v>
          </cell>
          <cell r="D61" t="str">
            <v>BDPCHG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41667</v>
          </cell>
          <cell r="N61">
            <v>41667</v>
          </cell>
          <cell r="O61">
            <v>41667</v>
          </cell>
          <cell r="P61">
            <v>41667</v>
          </cell>
          <cell r="Q61">
            <v>41667</v>
          </cell>
          <cell r="R61">
            <v>41667</v>
          </cell>
        </row>
        <row r="62">
          <cell r="A62">
            <v>456025</v>
          </cell>
          <cell r="D62" t="str">
            <v xml:space="preserve"> </v>
          </cell>
          <cell r="G62">
            <v>29566</v>
          </cell>
          <cell r="H62">
            <v>9950</v>
          </cell>
          <cell r="I62">
            <v>103459</v>
          </cell>
          <cell r="J62">
            <v>23071</v>
          </cell>
          <cell r="K62">
            <v>56948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456040</v>
          </cell>
          <cell r="D63" t="str">
            <v xml:space="preserve"> </v>
          </cell>
          <cell r="G63">
            <v>50</v>
          </cell>
          <cell r="H63">
            <v>50</v>
          </cell>
          <cell r="I63">
            <v>50</v>
          </cell>
          <cell r="J63">
            <v>50</v>
          </cell>
          <cell r="K63">
            <v>50</v>
          </cell>
          <cell r="L63">
            <v>50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A64">
            <v>456075</v>
          </cell>
          <cell r="D64" t="str">
            <v xml:space="preserve"> </v>
          </cell>
          <cell r="G64">
            <v>80</v>
          </cell>
          <cell r="H64">
            <v>80</v>
          </cell>
          <cell r="I64">
            <v>80</v>
          </cell>
          <cell r="J64">
            <v>80</v>
          </cell>
          <cell r="K64">
            <v>80</v>
          </cell>
          <cell r="L64">
            <v>80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456100</v>
          </cell>
          <cell r="D65" t="str">
            <v xml:space="preserve"> </v>
          </cell>
          <cell r="G65">
            <v>-1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456110</v>
          </cell>
          <cell r="D66" t="str">
            <v xml:space="preserve"> </v>
          </cell>
          <cell r="G66">
            <v>5751</v>
          </cell>
          <cell r="H66">
            <v>5618</v>
          </cell>
          <cell r="I66">
            <v>9027</v>
          </cell>
          <cell r="J66">
            <v>1851</v>
          </cell>
          <cell r="K66">
            <v>2932</v>
          </cell>
          <cell r="L66">
            <v>3541</v>
          </cell>
          <cell r="M66">
            <v>12083</v>
          </cell>
          <cell r="N66">
            <v>12083</v>
          </cell>
          <cell r="O66">
            <v>12083</v>
          </cell>
          <cell r="P66">
            <v>12083</v>
          </cell>
          <cell r="Q66">
            <v>12083</v>
          </cell>
          <cell r="R66">
            <v>12083</v>
          </cell>
        </row>
        <row r="67">
          <cell r="A67">
            <v>456111</v>
          </cell>
          <cell r="D67" t="str">
            <v>FACFTR</v>
          </cell>
          <cell r="G67">
            <v>381360</v>
          </cell>
          <cell r="H67">
            <v>796494</v>
          </cell>
          <cell r="I67">
            <v>154996</v>
          </cell>
          <cell r="J67">
            <v>7296</v>
          </cell>
          <cell r="K67">
            <v>68941</v>
          </cell>
          <cell r="L67">
            <v>52282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456970</v>
          </cell>
          <cell r="D68" t="str">
            <v xml:space="preserve"> </v>
          </cell>
          <cell r="G68">
            <v>5030</v>
          </cell>
          <cell r="H68">
            <v>5301</v>
          </cell>
          <cell r="I68">
            <v>6692</v>
          </cell>
          <cell r="J68">
            <v>5511</v>
          </cell>
          <cell r="K68">
            <v>5712</v>
          </cell>
          <cell r="L68">
            <v>4343</v>
          </cell>
          <cell r="M68">
            <v>2042</v>
          </cell>
          <cell r="N68">
            <v>2042</v>
          </cell>
          <cell r="O68">
            <v>2042</v>
          </cell>
          <cell r="P68">
            <v>2042</v>
          </cell>
          <cell r="Q68">
            <v>2042</v>
          </cell>
          <cell r="R68">
            <v>2042</v>
          </cell>
        </row>
        <row r="69">
          <cell r="A69">
            <v>457105</v>
          </cell>
          <cell r="D69" t="str">
            <v xml:space="preserve"> </v>
          </cell>
          <cell r="G69">
            <v>13456</v>
          </cell>
          <cell r="H69">
            <v>17568</v>
          </cell>
          <cell r="I69">
            <v>18262</v>
          </cell>
          <cell r="J69">
            <v>12745</v>
          </cell>
          <cell r="K69">
            <v>15229</v>
          </cell>
          <cell r="L69">
            <v>10972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</sheetData>
      <sheetData sheetId="7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51770420</v>
          </cell>
          <cell r="F11">
            <v>4184000</v>
          </cell>
          <cell r="G11">
            <v>4187746</v>
          </cell>
          <cell r="H11">
            <v>4233147</v>
          </cell>
          <cell r="I11">
            <v>4293302</v>
          </cell>
          <cell r="J11">
            <v>4297943</v>
          </cell>
          <cell r="K11">
            <v>4298413</v>
          </cell>
          <cell r="L11">
            <v>4321495</v>
          </cell>
          <cell r="M11">
            <v>4321844</v>
          </cell>
          <cell r="N11">
            <v>4322807</v>
          </cell>
          <cell r="O11">
            <v>4434899</v>
          </cell>
          <cell r="P11">
            <v>4436575</v>
          </cell>
          <cell r="Q11">
            <v>4438249</v>
          </cell>
        </row>
        <row r="12">
          <cell r="A12">
            <v>403151</v>
          </cell>
          <cell r="B12" t="str">
            <v>Depreciation Expense - ARO Ash</v>
          </cell>
          <cell r="C12" t="str">
            <v>OTH</v>
          </cell>
          <cell r="D12">
            <v>403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404000</v>
          </cell>
          <cell r="B13" t="str">
            <v>Amortization of Deferred Expenses</v>
          </cell>
          <cell r="C13" t="str">
            <v>AMORT</v>
          </cell>
          <cell r="D13">
            <v>404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1839281</v>
          </cell>
          <cell r="F14">
            <v>155580</v>
          </cell>
          <cell r="G14">
            <v>153959</v>
          </cell>
          <cell r="H14">
            <v>153959</v>
          </cell>
          <cell r="I14">
            <v>156657</v>
          </cell>
          <cell r="J14">
            <v>155903</v>
          </cell>
          <cell r="K14">
            <v>155903</v>
          </cell>
          <cell r="L14">
            <v>158002</v>
          </cell>
          <cell r="M14">
            <v>158002</v>
          </cell>
          <cell r="N14">
            <v>156088</v>
          </cell>
          <cell r="O14">
            <v>146726</v>
          </cell>
          <cell r="P14">
            <v>144251</v>
          </cell>
          <cell r="Q14">
            <v>144251</v>
          </cell>
        </row>
        <row r="15">
          <cell r="A15">
            <v>407115</v>
          </cell>
          <cell r="B15" t="str">
            <v>Meter Amortization</v>
          </cell>
          <cell r="C15" t="str">
            <v>AMORT</v>
          </cell>
          <cell r="D15">
            <v>407</v>
          </cell>
          <cell r="E15">
            <v>463932</v>
          </cell>
          <cell r="F15">
            <v>38661</v>
          </cell>
          <cell r="G15">
            <v>38661</v>
          </cell>
          <cell r="H15">
            <v>38661</v>
          </cell>
          <cell r="I15">
            <v>38661</v>
          </cell>
          <cell r="J15">
            <v>38661</v>
          </cell>
          <cell r="K15">
            <v>38661</v>
          </cell>
          <cell r="L15">
            <v>38661</v>
          </cell>
          <cell r="M15">
            <v>38661</v>
          </cell>
          <cell r="N15">
            <v>38661</v>
          </cell>
          <cell r="O15">
            <v>38661</v>
          </cell>
          <cell r="P15">
            <v>38661</v>
          </cell>
          <cell r="Q15">
            <v>38661</v>
          </cell>
        </row>
        <row r="16">
          <cell r="A16">
            <v>407305</v>
          </cell>
          <cell r="B16" t="str">
            <v>Regulatory Debits</v>
          </cell>
          <cell r="C16" t="str">
            <v>AMORT</v>
          </cell>
          <cell r="D16">
            <v>407</v>
          </cell>
          <cell r="E16">
            <v>5725140</v>
          </cell>
          <cell r="F16">
            <v>477095</v>
          </cell>
          <cell r="G16">
            <v>477095</v>
          </cell>
          <cell r="H16">
            <v>477095</v>
          </cell>
          <cell r="I16">
            <v>477095</v>
          </cell>
          <cell r="J16">
            <v>477095</v>
          </cell>
          <cell r="K16">
            <v>477095</v>
          </cell>
          <cell r="L16">
            <v>477095</v>
          </cell>
          <cell r="M16">
            <v>477095</v>
          </cell>
          <cell r="N16">
            <v>477095</v>
          </cell>
          <cell r="O16">
            <v>477095</v>
          </cell>
          <cell r="P16">
            <v>477095</v>
          </cell>
          <cell r="Q16">
            <v>477095</v>
          </cell>
        </row>
        <row r="17">
          <cell r="A17">
            <v>407324</v>
          </cell>
          <cell r="B17" t="str">
            <v>NC &amp; MW Coal As Amort Exp</v>
          </cell>
          <cell r="C17" t="str">
            <v>AMORT</v>
          </cell>
          <cell r="D17">
            <v>407</v>
          </cell>
          <cell r="E17">
            <v>9302212</v>
          </cell>
          <cell r="F17">
            <v>640721</v>
          </cell>
          <cell r="G17">
            <v>640721</v>
          </cell>
          <cell r="H17">
            <v>640721</v>
          </cell>
          <cell r="I17">
            <v>640721</v>
          </cell>
          <cell r="J17">
            <v>640721</v>
          </cell>
          <cell r="K17">
            <v>640721</v>
          </cell>
          <cell r="L17">
            <v>640721</v>
          </cell>
          <cell r="M17">
            <v>640721</v>
          </cell>
          <cell r="N17">
            <v>640721</v>
          </cell>
          <cell r="O17">
            <v>1191624</v>
          </cell>
          <cell r="P17">
            <v>1191624</v>
          </cell>
          <cell r="Q17">
            <v>1152475</v>
          </cell>
        </row>
        <row r="18">
          <cell r="A18">
            <v>407354</v>
          </cell>
          <cell r="B18" t="str">
            <v>DSM Deferral - Electric</v>
          </cell>
          <cell r="C18" t="str">
            <v>OTH</v>
          </cell>
          <cell r="D18">
            <v>407</v>
          </cell>
          <cell r="E18">
            <v>0</v>
          </cell>
          <cell r="F18">
            <v>7958</v>
          </cell>
          <cell r="G18">
            <v>7958</v>
          </cell>
          <cell r="H18">
            <v>7958</v>
          </cell>
          <cell r="I18">
            <v>7958</v>
          </cell>
          <cell r="J18">
            <v>7958</v>
          </cell>
          <cell r="K18">
            <v>7958</v>
          </cell>
          <cell r="L18">
            <v>7958</v>
          </cell>
          <cell r="M18">
            <v>7958</v>
          </cell>
          <cell r="N18">
            <v>7958</v>
          </cell>
          <cell r="O18">
            <v>8037</v>
          </cell>
          <cell r="P18">
            <v>8037</v>
          </cell>
          <cell r="Q18">
            <v>8037</v>
          </cell>
        </row>
        <row r="19">
          <cell r="A19">
            <v>407407</v>
          </cell>
          <cell r="B19" t="str">
            <v>Carrying Charges</v>
          </cell>
          <cell r="C19" t="str">
            <v>OTH</v>
          </cell>
          <cell r="D19">
            <v>407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408040</v>
          </cell>
          <cell r="B20" t="str">
            <v>Taxes Property-Allocated</v>
          </cell>
          <cell r="C20" t="str">
            <v>OTHTX</v>
          </cell>
          <cell r="D20">
            <v>408</v>
          </cell>
          <cell r="E20">
            <v>95733</v>
          </cell>
          <cell r="F20">
            <v>7958</v>
          </cell>
          <cell r="G20">
            <v>7958</v>
          </cell>
          <cell r="H20">
            <v>7958</v>
          </cell>
          <cell r="I20">
            <v>7958</v>
          </cell>
          <cell r="J20">
            <v>7958</v>
          </cell>
          <cell r="K20">
            <v>7958</v>
          </cell>
          <cell r="L20">
            <v>7958</v>
          </cell>
          <cell r="M20">
            <v>7958</v>
          </cell>
          <cell r="N20">
            <v>7958</v>
          </cell>
          <cell r="O20">
            <v>8037</v>
          </cell>
          <cell r="P20">
            <v>8037</v>
          </cell>
          <cell r="Q20">
            <v>8037</v>
          </cell>
        </row>
        <row r="21">
          <cell r="A21">
            <v>408050</v>
          </cell>
          <cell r="B21" t="str">
            <v>Municipal License-Electric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408120</v>
          </cell>
          <cell r="B22" t="str">
            <v>Franchise Tax - Non Electric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408121</v>
          </cell>
          <cell r="B23" t="str">
            <v>Taxes Property-Operating</v>
          </cell>
          <cell r="C23" t="str">
            <v>OTHTX</v>
          </cell>
          <cell r="D23">
            <v>408</v>
          </cell>
          <cell r="E23">
            <v>13549359</v>
          </cell>
          <cell r="F23">
            <v>1098986</v>
          </cell>
          <cell r="G23">
            <v>1098986</v>
          </cell>
          <cell r="H23">
            <v>1098986</v>
          </cell>
          <cell r="I23">
            <v>1098986</v>
          </cell>
          <cell r="J23">
            <v>1098986</v>
          </cell>
          <cell r="K23">
            <v>1098986</v>
          </cell>
          <cell r="L23">
            <v>1098986</v>
          </cell>
          <cell r="M23">
            <v>1098986</v>
          </cell>
          <cell r="N23">
            <v>1098986</v>
          </cell>
          <cell r="O23">
            <v>1219495</v>
          </cell>
          <cell r="P23">
            <v>1219495</v>
          </cell>
          <cell r="Q23">
            <v>1219495</v>
          </cell>
        </row>
        <row r="24">
          <cell r="A24">
            <v>408150</v>
          </cell>
          <cell r="B24" t="str">
            <v>State Unemployment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408151</v>
          </cell>
          <cell r="B25" t="str">
            <v>Federal Unemployment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408152</v>
          </cell>
          <cell r="B26" t="str">
            <v>Employer FICA Tax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408153</v>
          </cell>
          <cell r="B27" t="str">
            <v>Employer Local Tax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408205</v>
          </cell>
          <cell r="B28" t="str">
            <v>Highway Use Tax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408470</v>
          </cell>
          <cell r="B29" t="str">
            <v>Franchise Tax</v>
          </cell>
          <cell r="C29" t="str">
            <v>OTHTX</v>
          </cell>
          <cell r="D29">
            <v>408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408700</v>
          </cell>
          <cell r="B30" t="str">
            <v>Fed Social Security Tax-Elec</v>
          </cell>
          <cell r="C30" t="str">
            <v>OTHTX</v>
          </cell>
          <cell r="D30">
            <v>408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408800</v>
          </cell>
          <cell r="B31" t="str">
            <v>Federal Highway Use Tax-Elec</v>
          </cell>
          <cell r="C31" t="str">
            <v>OTHTX</v>
          </cell>
          <cell r="D31">
            <v>408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408851</v>
          </cell>
          <cell r="B32" t="str">
            <v>Sales &amp; Use Tax Exp</v>
          </cell>
          <cell r="C32" t="str">
            <v>OTHTX</v>
          </cell>
          <cell r="D32">
            <v>408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408960</v>
          </cell>
          <cell r="B33" t="str">
            <v>Allocated Payroll Taxes</v>
          </cell>
          <cell r="C33" t="str">
            <v>OTHTX</v>
          </cell>
          <cell r="D33">
            <v>408</v>
          </cell>
          <cell r="E33">
            <v>1882313</v>
          </cell>
          <cell r="F33">
            <v>156126</v>
          </cell>
          <cell r="G33">
            <v>150521</v>
          </cell>
          <cell r="H33">
            <v>154564</v>
          </cell>
          <cell r="I33">
            <v>170780</v>
          </cell>
          <cell r="J33">
            <v>155816</v>
          </cell>
          <cell r="K33">
            <v>151062</v>
          </cell>
          <cell r="L33">
            <v>149076</v>
          </cell>
          <cell r="M33">
            <v>149458</v>
          </cell>
          <cell r="N33">
            <v>172434</v>
          </cell>
          <cell r="O33">
            <v>170322</v>
          </cell>
          <cell r="P33">
            <v>144486</v>
          </cell>
          <cell r="Q33">
            <v>157668</v>
          </cell>
        </row>
        <row r="34">
          <cell r="A34">
            <v>409102</v>
          </cell>
          <cell r="B34" t="str">
            <v>SIT Exp-Utility</v>
          </cell>
          <cell r="C34" t="str">
            <v>FIT</v>
          </cell>
          <cell r="D34">
            <v>409</v>
          </cell>
          <cell r="E34">
            <v>-3301163</v>
          </cell>
          <cell r="F34">
            <v>-275097</v>
          </cell>
          <cell r="G34">
            <v>-275097</v>
          </cell>
          <cell r="H34">
            <v>-275097</v>
          </cell>
          <cell r="I34">
            <v>-275097</v>
          </cell>
          <cell r="J34">
            <v>-275097</v>
          </cell>
          <cell r="K34">
            <v>-275097</v>
          </cell>
          <cell r="L34">
            <v>-275097</v>
          </cell>
          <cell r="M34">
            <v>-275097</v>
          </cell>
          <cell r="N34">
            <v>-275097</v>
          </cell>
          <cell r="O34">
            <v>-275097</v>
          </cell>
          <cell r="P34">
            <v>-275097</v>
          </cell>
          <cell r="Q34">
            <v>-275096</v>
          </cell>
        </row>
        <row r="35">
          <cell r="A35">
            <v>409104</v>
          </cell>
          <cell r="B35" t="str">
            <v>Current State Income Tax - 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409190</v>
          </cell>
          <cell r="B36" t="str">
            <v>Federal Income Tax-Electric-CY</v>
          </cell>
          <cell r="C36" t="str">
            <v>FIT</v>
          </cell>
          <cell r="D36">
            <v>409</v>
          </cell>
          <cell r="E36">
            <v>-11462825</v>
          </cell>
          <cell r="F36">
            <v>-955235</v>
          </cell>
          <cell r="G36">
            <v>-955235</v>
          </cell>
          <cell r="H36">
            <v>-955235</v>
          </cell>
          <cell r="I36">
            <v>-955235</v>
          </cell>
          <cell r="J36">
            <v>-955235</v>
          </cell>
          <cell r="K36">
            <v>-955235</v>
          </cell>
          <cell r="L36">
            <v>-955235</v>
          </cell>
          <cell r="M36">
            <v>-955235</v>
          </cell>
          <cell r="N36">
            <v>-955235</v>
          </cell>
          <cell r="O36">
            <v>-955235</v>
          </cell>
          <cell r="P36">
            <v>-955235</v>
          </cell>
          <cell r="Q36">
            <v>-955240</v>
          </cell>
        </row>
        <row r="37">
          <cell r="A37">
            <v>409191</v>
          </cell>
          <cell r="B37" t="str">
            <v>Fed Income Tax-Electric-PY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409194</v>
          </cell>
          <cell r="B38" t="str">
            <v>Current FIT Elec - PY Audit</v>
          </cell>
          <cell r="C38" t="str">
            <v>FIT</v>
          </cell>
          <cell r="D38">
            <v>409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409195</v>
          </cell>
          <cell r="B39" t="str">
            <v>UTP Tax Expense: Fed Util-PY</v>
          </cell>
          <cell r="C39" t="str">
            <v>FIT</v>
          </cell>
          <cell r="D39">
            <v>409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409197</v>
          </cell>
          <cell r="B40" t="str">
            <v>Current State Inc Tax-Util</v>
          </cell>
          <cell r="C40" t="str">
            <v>FIT</v>
          </cell>
          <cell r="D40">
            <v>409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410100</v>
          </cell>
          <cell r="B41" t="str">
            <v>DFIT: Utility: Current Year</v>
          </cell>
          <cell r="C41" t="str">
            <v>FIT</v>
          </cell>
          <cell r="D41">
            <v>410</v>
          </cell>
          <cell r="E41">
            <v>11087083</v>
          </cell>
          <cell r="F41">
            <v>923924</v>
          </cell>
          <cell r="G41">
            <v>923924</v>
          </cell>
          <cell r="H41">
            <v>923924</v>
          </cell>
          <cell r="I41">
            <v>923924</v>
          </cell>
          <cell r="J41">
            <v>923924</v>
          </cell>
          <cell r="K41">
            <v>923924</v>
          </cell>
          <cell r="L41">
            <v>923924</v>
          </cell>
          <cell r="M41">
            <v>923924</v>
          </cell>
          <cell r="N41">
            <v>923924</v>
          </cell>
          <cell r="O41">
            <v>923924</v>
          </cell>
          <cell r="P41">
            <v>923924</v>
          </cell>
          <cell r="Q41">
            <v>923919</v>
          </cell>
        </row>
        <row r="42">
          <cell r="A42">
            <v>410102</v>
          </cell>
          <cell r="B42" t="str">
            <v>DSIT: Utility: Current Year</v>
          </cell>
          <cell r="C42" t="str">
            <v>FIT</v>
          </cell>
          <cell r="D42">
            <v>410</v>
          </cell>
          <cell r="E42">
            <v>3893519</v>
          </cell>
          <cell r="F42">
            <v>324460</v>
          </cell>
          <cell r="G42">
            <v>324460</v>
          </cell>
          <cell r="H42">
            <v>324460</v>
          </cell>
          <cell r="I42">
            <v>324460</v>
          </cell>
          <cell r="J42">
            <v>324460</v>
          </cell>
          <cell r="K42">
            <v>324460</v>
          </cell>
          <cell r="L42">
            <v>324460</v>
          </cell>
          <cell r="M42">
            <v>324460</v>
          </cell>
          <cell r="N42">
            <v>324460</v>
          </cell>
          <cell r="O42">
            <v>324460</v>
          </cell>
          <cell r="P42">
            <v>324460</v>
          </cell>
          <cell r="Q42">
            <v>324459</v>
          </cell>
        </row>
        <row r="43">
          <cell r="A43">
            <v>410105</v>
          </cell>
          <cell r="B43" t="str">
            <v>DFIT: Utility: Prior Year</v>
          </cell>
          <cell r="C43" t="str">
            <v>FIT</v>
          </cell>
          <cell r="D43">
            <v>410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410106</v>
          </cell>
          <cell r="B44" t="str">
            <v>DSIT: Utility: Prior Year</v>
          </cell>
          <cell r="C44" t="str">
            <v>FIT</v>
          </cell>
          <cell r="D44">
            <v>410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411051</v>
          </cell>
          <cell r="B45" t="str">
            <v>Accretion Expense-ARO Ash Pond</v>
          </cell>
          <cell r="C45" t="str">
            <v>OTH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411100</v>
          </cell>
          <cell r="B46" t="str">
            <v>DFIT: Utility: Curr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411101</v>
          </cell>
          <cell r="B47" t="str">
            <v>DSIT: Utility: Curr Year CR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411102</v>
          </cell>
          <cell r="B48" t="str">
            <v>DFIT: Utility: Prior Year CR</v>
          </cell>
          <cell r="C48" t="str">
            <v>FIT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411103</v>
          </cell>
          <cell r="B49" t="str">
            <v>DSIT: Utility: Prior Year CR</v>
          </cell>
          <cell r="C49" t="str">
            <v>FIT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411106</v>
          </cell>
          <cell r="B50" t="str">
            <v>DFIT:Utility:Prior year</v>
          </cell>
          <cell r="C50" t="str">
            <v>FIT</v>
          </cell>
          <cell r="D50">
            <v>411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411410</v>
          </cell>
          <cell r="B51" t="str">
            <v>Invest Tax Credit Adj-Electric</v>
          </cell>
          <cell r="C51" t="str">
            <v>FIT</v>
          </cell>
          <cell r="D51">
            <v>411</v>
          </cell>
          <cell r="E51">
            <v>-428</v>
          </cell>
          <cell r="F51">
            <v>-36</v>
          </cell>
          <cell r="G51">
            <v>-36</v>
          </cell>
          <cell r="H51">
            <v>-36</v>
          </cell>
          <cell r="I51">
            <v>-36</v>
          </cell>
          <cell r="J51">
            <v>-36</v>
          </cell>
          <cell r="K51">
            <v>-36</v>
          </cell>
          <cell r="L51">
            <v>-36</v>
          </cell>
          <cell r="M51">
            <v>-36</v>
          </cell>
          <cell r="N51">
            <v>-36</v>
          </cell>
          <cell r="O51">
            <v>-36</v>
          </cell>
          <cell r="P51">
            <v>-36</v>
          </cell>
          <cell r="Q51">
            <v>-32</v>
          </cell>
        </row>
        <row r="52">
          <cell r="A52">
            <v>426510</v>
          </cell>
          <cell r="B52" t="str">
            <v>Other</v>
          </cell>
          <cell r="C52" t="str">
            <v>CO</v>
          </cell>
          <cell r="D52">
            <v>426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426891</v>
          </cell>
          <cell r="B53" t="str">
            <v>IC Sale of AR Fees VIE</v>
          </cell>
          <cell r="C53" t="str">
            <v>CO</v>
          </cell>
          <cell r="D53">
            <v>426</v>
          </cell>
          <cell r="E53">
            <v>433029</v>
          </cell>
          <cell r="F53">
            <v>35669</v>
          </cell>
          <cell r="G53">
            <v>35669</v>
          </cell>
          <cell r="H53">
            <v>35669</v>
          </cell>
          <cell r="I53">
            <v>35669</v>
          </cell>
          <cell r="J53">
            <v>35669</v>
          </cell>
          <cell r="K53">
            <v>35669</v>
          </cell>
          <cell r="L53">
            <v>35669</v>
          </cell>
          <cell r="M53">
            <v>35669</v>
          </cell>
          <cell r="N53">
            <v>35669</v>
          </cell>
          <cell r="O53">
            <v>37336</v>
          </cell>
          <cell r="P53">
            <v>37336</v>
          </cell>
          <cell r="Q53">
            <v>37336</v>
          </cell>
        </row>
        <row r="54">
          <cell r="A54">
            <v>440000</v>
          </cell>
          <cell r="B54" t="str">
            <v>Residential</v>
          </cell>
          <cell r="C54" t="str">
            <v>REV</v>
          </cell>
          <cell r="D54">
            <v>440</v>
          </cell>
          <cell r="E54">
            <v>136266269</v>
          </cell>
          <cell r="F54">
            <v>9916228</v>
          </cell>
          <cell r="G54">
            <v>8643507</v>
          </cell>
          <cell r="H54">
            <v>11281889</v>
          </cell>
          <cell r="I54">
            <v>13205687</v>
          </cell>
          <cell r="J54">
            <v>13132464</v>
          </cell>
          <cell r="K54">
            <v>12211796</v>
          </cell>
          <cell r="L54">
            <v>9733456</v>
          </cell>
          <cell r="M54">
            <v>9039214</v>
          </cell>
          <cell r="N54">
            <v>11220706</v>
          </cell>
          <cell r="O54">
            <v>13405636</v>
          </cell>
          <cell r="P54">
            <v>12910649</v>
          </cell>
          <cell r="Q54">
            <v>11565037</v>
          </cell>
        </row>
        <row r="55">
          <cell r="A55">
            <v>440990</v>
          </cell>
          <cell r="B55" t="str">
            <v>Residential Unbilled Rev</v>
          </cell>
          <cell r="C55" t="str">
            <v>REV</v>
          </cell>
          <cell r="D55">
            <v>440</v>
          </cell>
          <cell r="E55">
            <v>-57869</v>
          </cell>
          <cell r="F55">
            <v>-732622</v>
          </cell>
          <cell r="G55">
            <v>919876</v>
          </cell>
          <cell r="H55">
            <v>1704437</v>
          </cell>
          <cell r="I55">
            <v>763411</v>
          </cell>
          <cell r="J55">
            <v>-62688</v>
          </cell>
          <cell r="K55">
            <v>-1578864</v>
          </cell>
          <cell r="L55">
            <v>-895975</v>
          </cell>
          <cell r="M55">
            <v>1547038</v>
          </cell>
          <cell r="N55">
            <v>1304290</v>
          </cell>
          <cell r="O55">
            <v>-657251</v>
          </cell>
          <cell r="P55">
            <v>-314484</v>
          </cell>
          <cell r="Q55">
            <v>-2055037</v>
          </cell>
        </row>
        <row r="56">
          <cell r="A56">
            <v>442100</v>
          </cell>
          <cell r="B56" t="str">
            <v>General Service</v>
          </cell>
          <cell r="C56" t="str">
            <v>REV</v>
          </cell>
          <cell r="D56">
            <v>442</v>
          </cell>
          <cell r="E56">
            <v>125411431</v>
          </cell>
          <cell r="F56">
            <v>9645055</v>
          </cell>
          <cell r="G56">
            <v>9671187</v>
          </cell>
          <cell r="H56">
            <v>11609722</v>
          </cell>
          <cell r="I56">
            <v>11632132</v>
          </cell>
          <cell r="J56">
            <v>11242864</v>
          </cell>
          <cell r="K56">
            <v>11065574</v>
          </cell>
          <cell r="L56">
            <v>10237784</v>
          </cell>
          <cell r="M56">
            <v>9509301</v>
          </cell>
          <cell r="N56">
            <v>9895674</v>
          </cell>
          <cell r="O56">
            <v>10450046</v>
          </cell>
          <cell r="P56">
            <v>10303905</v>
          </cell>
          <cell r="Q56">
            <v>10148187</v>
          </cell>
        </row>
        <row r="57">
          <cell r="A57">
            <v>442190</v>
          </cell>
          <cell r="B57" t="str">
            <v>General Service Unbilled Rev</v>
          </cell>
          <cell r="C57" t="str">
            <v>REV</v>
          </cell>
          <cell r="D57">
            <v>442</v>
          </cell>
          <cell r="E57">
            <v>-24208</v>
          </cell>
          <cell r="F57">
            <v>-222370</v>
          </cell>
          <cell r="G57">
            <v>474898</v>
          </cell>
          <cell r="H57">
            <v>972716</v>
          </cell>
          <cell r="I57">
            <v>-165729</v>
          </cell>
          <cell r="J57">
            <v>384427</v>
          </cell>
          <cell r="K57">
            <v>-342431</v>
          </cell>
          <cell r="L57">
            <v>-104445</v>
          </cell>
          <cell r="M57">
            <v>53266</v>
          </cell>
          <cell r="N57">
            <v>-420929</v>
          </cell>
          <cell r="O57">
            <v>-445652</v>
          </cell>
          <cell r="P57">
            <v>-212209</v>
          </cell>
          <cell r="Q57">
            <v>4250</v>
          </cell>
        </row>
        <row r="58">
          <cell r="A58">
            <v>442200</v>
          </cell>
          <cell r="B58" t="str">
            <v>Industrial Service</v>
          </cell>
          <cell r="C58" t="str">
            <v>REV</v>
          </cell>
          <cell r="D58">
            <v>442</v>
          </cell>
          <cell r="E58">
            <v>61075811</v>
          </cell>
          <cell r="F58">
            <v>4787891</v>
          </cell>
          <cell r="G58">
            <v>4964200</v>
          </cell>
          <cell r="H58">
            <v>5915320</v>
          </cell>
          <cell r="I58">
            <v>5540742</v>
          </cell>
          <cell r="J58">
            <v>5305436</v>
          </cell>
          <cell r="K58">
            <v>5455041</v>
          </cell>
          <cell r="L58">
            <v>5019132</v>
          </cell>
          <cell r="M58">
            <v>4709196</v>
          </cell>
          <cell r="N58">
            <v>4760825</v>
          </cell>
          <cell r="O58">
            <v>4923481</v>
          </cell>
          <cell r="P58">
            <v>4813849</v>
          </cell>
          <cell r="Q58">
            <v>4880698</v>
          </cell>
        </row>
        <row r="59">
          <cell r="A59">
            <v>442290</v>
          </cell>
          <cell r="B59" t="str">
            <v>Industrial Svc Unbilled Rev</v>
          </cell>
          <cell r="C59" t="str">
            <v>REV</v>
          </cell>
          <cell r="D59">
            <v>442</v>
          </cell>
          <cell r="E59">
            <v>-7340</v>
          </cell>
          <cell r="F59">
            <v>-53122</v>
          </cell>
          <cell r="G59">
            <v>385041</v>
          </cell>
          <cell r="H59">
            <v>304834</v>
          </cell>
          <cell r="I59">
            <v>-186384</v>
          </cell>
          <cell r="J59">
            <v>310215</v>
          </cell>
          <cell r="K59">
            <v>-240467</v>
          </cell>
          <cell r="L59">
            <v>-113991</v>
          </cell>
          <cell r="M59">
            <v>28227</v>
          </cell>
          <cell r="N59">
            <v>-198294</v>
          </cell>
          <cell r="O59">
            <v>-363021</v>
          </cell>
          <cell r="P59">
            <v>-134828</v>
          </cell>
          <cell r="Q59">
            <v>254450</v>
          </cell>
        </row>
        <row r="60">
          <cell r="A60">
            <v>444000</v>
          </cell>
          <cell r="B60" t="str">
            <v>Public St &amp; Highway Lighting</v>
          </cell>
          <cell r="C60" t="str">
            <v>REV</v>
          </cell>
          <cell r="D60">
            <v>444</v>
          </cell>
          <cell r="E60">
            <v>1811174</v>
          </cell>
          <cell r="F60">
            <v>148183</v>
          </cell>
          <cell r="G60">
            <v>152916</v>
          </cell>
          <cell r="H60">
            <v>156257</v>
          </cell>
          <cell r="I60">
            <v>152175</v>
          </cell>
          <cell r="J60">
            <v>149576</v>
          </cell>
          <cell r="K60">
            <v>149066</v>
          </cell>
          <cell r="L60">
            <v>150185</v>
          </cell>
          <cell r="M60">
            <v>154467</v>
          </cell>
          <cell r="N60">
            <v>146271</v>
          </cell>
          <cell r="O60">
            <v>144976</v>
          </cell>
          <cell r="P60">
            <v>156735</v>
          </cell>
          <cell r="Q60">
            <v>150367</v>
          </cell>
        </row>
        <row r="61">
          <cell r="A61">
            <v>445000</v>
          </cell>
          <cell r="B61" t="str">
            <v>Other Sales to Public Auth</v>
          </cell>
          <cell r="C61" t="str">
            <v>REV</v>
          </cell>
          <cell r="D61">
            <v>445</v>
          </cell>
          <cell r="E61">
            <v>22796896</v>
          </cell>
          <cell r="F61">
            <v>1729098</v>
          </cell>
          <cell r="G61">
            <v>1769644</v>
          </cell>
          <cell r="H61">
            <v>2073426</v>
          </cell>
          <cell r="I61">
            <v>2039869</v>
          </cell>
          <cell r="J61">
            <v>1939959</v>
          </cell>
          <cell r="K61">
            <v>2023327</v>
          </cell>
          <cell r="L61">
            <v>2016628</v>
          </cell>
          <cell r="M61">
            <v>1907249</v>
          </cell>
          <cell r="N61">
            <v>1843565</v>
          </cell>
          <cell r="O61">
            <v>1815149</v>
          </cell>
          <cell r="P61">
            <v>1793237</v>
          </cell>
          <cell r="Q61">
            <v>1845745</v>
          </cell>
        </row>
        <row r="62">
          <cell r="A62">
            <v>445090</v>
          </cell>
          <cell r="B62" t="str">
            <v>OPA Unbilled</v>
          </cell>
          <cell r="C62" t="str">
            <v>REV</v>
          </cell>
          <cell r="D62">
            <v>445</v>
          </cell>
          <cell r="E62">
            <v>4559</v>
          </cell>
          <cell r="F62">
            <v>1423</v>
          </cell>
          <cell r="G62">
            <v>83224</v>
          </cell>
          <cell r="H62">
            <v>224832</v>
          </cell>
          <cell r="I62">
            <v>-109219</v>
          </cell>
          <cell r="J62">
            <v>104397</v>
          </cell>
          <cell r="K62">
            <v>-31655</v>
          </cell>
          <cell r="L62">
            <v>36427</v>
          </cell>
          <cell r="M62">
            <v>-51242</v>
          </cell>
          <cell r="N62">
            <v>-218209</v>
          </cell>
          <cell r="O62">
            <v>-72191</v>
          </cell>
          <cell r="P62">
            <v>-10266</v>
          </cell>
          <cell r="Q62">
            <v>47038</v>
          </cell>
        </row>
        <row r="63">
          <cell r="A63">
            <v>447150</v>
          </cell>
          <cell r="B63" t="str">
            <v>Sales For Resale - Outside</v>
          </cell>
          <cell r="C63" t="str">
            <v>REV</v>
          </cell>
          <cell r="D63">
            <v>447</v>
          </cell>
          <cell r="E63">
            <v>6360730</v>
          </cell>
          <cell r="F63">
            <v>0</v>
          </cell>
          <cell r="G63">
            <v>68858</v>
          </cell>
          <cell r="H63">
            <v>74100</v>
          </cell>
          <cell r="I63">
            <v>538534</v>
          </cell>
          <cell r="J63">
            <v>42018</v>
          </cell>
          <cell r="K63">
            <v>519069</v>
          </cell>
          <cell r="L63">
            <v>487096</v>
          </cell>
          <cell r="M63">
            <v>285396</v>
          </cell>
          <cell r="N63">
            <v>406715</v>
          </cell>
          <cell r="O63">
            <v>1707519</v>
          </cell>
          <cell r="P63">
            <v>1131354</v>
          </cell>
          <cell r="Q63">
            <v>1100071</v>
          </cell>
        </row>
        <row r="64">
          <cell r="A64">
            <v>448000</v>
          </cell>
          <cell r="B64" t="str">
            <v>Interdepartmental Sales-Elec</v>
          </cell>
          <cell r="C64" t="str">
            <v>REV</v>
          </cell>
          <cell r="D64">
            <v>448</v>
          </cell>
          <cell r="E64">
            <v>58828</v>
          </cell>
          <cell r="F64">
            <v>2138</v>
          </cell>
          <cell r="G64">
            <v>1755</v>
          </cell>
          <cell r="H64">
            <v>3938</v>
          </cell>
          <cell r="I64">
            <v>5203</v>
          </cell>
          <cell r="J64">
            <v>4676</v>
          </cell>
          <cell r="K64">
            <v>2140</v>
          </cell>
          <cell r="L64">
            <v>2017</v>
          </cell>
          <cell r="M64">
            <v>4344</v>
          </cell>
          <cell r="N64">
            <v>7122</v>
          </cell>
          <cell r="O64">
            <v>11997</v>
          </cell>
          <cell r="P64">
            <v>8471</v>
          </cell>
          <cell r="Q64">
            <v>5027</v>
          </cell>
        </row>
        <row r="65">
          <cell r="A65">
            <v>449100</v>
          </cell>
          <cell r="B65" t="str">
            <v>Provisions For Rate Refunds</v>
          </cell>
          <cell r="C65" t="str">
            <v>REV</v>
          </cell>
          <cell r="D65">
            <v>449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450100</v>
          </cell>
          <cell r="B66" t="str">
            <v>Late Payment Fees</v>
          </cell>
          <cell r="C66" t="str">
            <v>REV</v>
          </cell>
          <cell r="D66">
            <v>450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451100</v>
          </cell>
          <cell r="B67" t="str">
            <v>Misc Service Revenue</v>
          </cell>
          <cell r="C67" t="str">
            <v>REV</v>
          </cell>
          <cell r="D67">
            <v>451</v>
          </cell>
          <cell r="E67">
            <v>297504</v>
          </cell>
          <cell r="F67">
            <v>24792</v>
          </cell>
          <cell r="G67">
            <v>24792</v>
          </cell>
          <cell r="H67">
            <v>24792</v>
          </cell>
          <cell r="I67">
            <v>24792</v>
          </cell>
          <cell r="J67">
            <v>24792</v>
          </cell>
          <cell r="K67">
            <v>24792</v>
          </cell>
          <cell r="L67">
            <v>24792</v>
          </cell>
          <cell r="M67">
            <v>24792</v>
          </cell>
          <cell r="N67">
            <v>24792</v>
          </cell>
          <cell r="O67">
            <v>24792</v>
          </cell>
          <cell r="P67">
            <v>24792</v>
          </cell>
          <cell r="Q67">
            <v>24792</v>
          </cell>
        </row>
        <row r="68">
          <cell r="A68">
            <v>453625</v>
          </cell>
          <cell r="B68" t="str">
            <v>Intercompany Sales of Water</v>
          </cell>
          <cell r="C68" t="str">
            <v>REV</v>
          </cell>
          <cell r="D68">
            <v>453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454200</v>
          </cell>
          <cell r="B69" t="str">
            <v>Pole &amp; Line Attachments</v>
          </cell>
          <cell r="C69" t="str">
            <v>REV</v>
          </cell>
          <cell r="D69">
            <v>454</v>
          </cell>
          <cell r="E69">
            <v>215037</v>
          </cell>
          <cell r="F69">
            <v>17876</v>
          </cell>
          <cell r="G69">
            <v>17876</v>
          </cell>
          <cell r="H69">
            <v>17876</v>
          </cell>
          <cell r="I69">
            <v>17876</v>
          </cell>
          <cell r="J69">
            <v>17876</v>
          </cell>
          <cell r="K69">
            <v>17876</v>
          </cell>
          <cell r="L69">
            <v>17876</v>
          </cell>
          <cell r="M69">
            <v>17876</v>
          </cell>
          <cell r="N69">
            <v>17876</v>
          </cell>
          <cell r="O69">
            <v>18051</v>
          </cell>
          <cell r="P69">
            <v>18051</v>
          </cell>
          <cell r="Q69">
            <v>18051</v>
          </cell>
        </row>
        <row r="70">
          <cell r="A70">
            <v>454300</v>
          </cell>
          <cell r="B70" t="str">
            <v>Tower Lease Revenues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454400</v>
          </cell>
          <cell r="B71" t="str">
            <v>Other Electric Rents</v>
          </cell>
          <cell r="C71" t="str">
            <v>REV</v>
          </cell>
          <cell r="D71">
            <v>454</v>
          </cell>
          <cell r="E71">
            <v>1058004</v>
          </cell>
          <cell r="F71">
            <v>88167</v>
          </cell>
          <cell r="G71">
            <v>88167</v>
          </cell>
          <cell r="H71">
            <v>88167</v>
          </cell>
          <cell r="I71">
            <v>88167</v>
          </cell>
          <cell r="J71">
            <v>88167</v>
          </cell>
          <cell r="K71">
            <v>88167</v>
          </cell>
          <cell r="L71">
            <v>88167</v>
          </cell>
          <cell r="M71">
            <v>88167</v>
          </cell>
          <cell r="N71">
            <v>88167</v>
          </cell>
          <cell r="O71">
            <v>88167</v>
          </cell>
          <cell r="P71">
            <v>88167</v>
          </cell>
          <cell r="Q71">
            <v>88167</v>
          </cell>
        </row>
        <row r="72">
          <cell r="A72">
            <v>454601</v>
          </cell>
          <cell r="B72" t="str">
            <v>Other Miscellaneous</v>
          </cell>
          <cell r="C72" t="str">
            <v>REV</v>
          </cell>
          <cell r="D72">
            <v>454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456025</v>
          </cell>
          <cell r="B73" t="str">
            <v>RSG Rev - MISO Make Whole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456040</v>
          </cell>
          <cell r="B74" t="str">
            <v>Sales Use Tax Coll Fee</v>
          </cell>
          <cell r="C74" t="str">
            <v>REV</v>
          </cell>
          <cell r="D74">
            <v>456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456110</v>
          </cell>
          <cell r="B75" t="str">
            <v>Transmission Charge PTP</v>
          </cell>
          <cell r="C75" t="str">
            <v>REV</v>
          </cell>
          <cell r="D75">
            <v>456</v>
          </cell>
          <cell r="E75">
            <v>144996</v>
          </cell>
          <cell r="F75">
            <v>12083</v>
          </cell>
          <cell r="G75">
            <v>12083</v>
          </cell>
          <cell r="H75">
            <v>12083</v>
          </cell>
          <cell r="I75">
            <v>12083</v>
          </cell>
          <cell r="J75">
            <v>12083</v>
          </cell>
          <cell r="K75">
            <v>12083</v>
          </cell>
          <cell r="L75">
            <v>12083</v>
          </cell>
          <cell r="M75">
            <v>12083</v>
          </cell>
          <cell r="N75">
            <v>12083</v>
          </cell>
          <cell r="O75">
            <v>12083</v>
          </cell>
          <cell r="P75">
            <v>12083</v>
          </cell>
          <cell r="Q75">
            <v>12083</v>
          </cell>
        </row>
        <row r="76">
          <cell r="A76">
            <v>456111</v>
          </cell>
          <cell r="B76" t="str">
            <v>Other Transmission Revenues</v>
          </cell>
          <cell r="C76" t="str">
            <v>REV</v>
          </cell>
          <cell r="D76">
            <v>456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456610</v>
          </cell>
          <cell r="B77" t="str">
            <v>Other Electric Revenues</v>
          </cell>
          <cell r="C77" t="str">
            <v>REV</v>
          </cell>
          <cell r="D77">
            <v>456</v>
          </cell>
          <cell r="E77">
            <v>0</v>
          </cell>
          <cell r="F77">
            <v>156750</v>
          </cell>
          <cell r="G77">
            <v>156750</v>
          </cell>
          <cell r="H77">
            <v>156750</v>
          </cell>
          <cell r="I77">
            <v>156750</v>
          </cell>
          <cell r="J77">
            <v>156750</v>
          </cell>
          <cell r="K77">
            <v>156750</v>
          </cell>
          <cell r="L77">
            <v>156750</v>
          </cell>
          <cell r="M77">
            <v>156750</v>
          </cell>
          <cell r="N77">
            <v>156750</v>
          </cell>
          <cell r="O77">
            <v>156750</v>
          </cell>
          <cell r="P77">
            <v>156750</v>
          </cell>
          <cell r="Q77">
            <v>156750</v>
          </cell>
        </row>
        <row r="78">
          <cell r="A78">
            <v>456970</v>
          </cell>
          <cell r="B78" t="str">
            <v>Wheel Transmission Rev - ED</v>
          </cell>
          <cell r="C78" t="str">
            <v>REV</v>
          </cell>
          <cell r="D78">
            <v>456</v>
          </cell>
          <cell r="E78">
            <v>24504</v>
          </cell>
          <cell r="F78">
            <v>2042</v>
          </cell>
          <cell r="G78">
            <v>2042</v>
          </cell>
          <cell r="H78">
            <v>2042</v>
          </cell>
          <cell r="I78">
            <v>2042</v>
          </cell>
          <cell r="J78">
            <v>2042</v>
          </cell>
          <cell r="K78">
            <v>2042</v>
          </cell>
          <cell r="L78">
            <v>2042</v>
          </cell>
          <cell r="M78">
            <v>2042</v>
          </cell>
          <cell r="N78">
            <v>2042</v>
          </cell>
          <cell r="O78">
            <v>2042</v>
          </cell>
          <cell r="P78">
            <v>2042</v>
          </cell>
          <cell r="Q78">
            <v>2042</v>
          </cell>
        </row>
        <row r="79">
          <cell r="A79">
            <v>457100</v>
          </cell>
          <cell r="B79" t="str">
            <v>Regional Transmission Service</v>
          </cell>
          <cell r="C79" t="str">
            <v>REV</v>
          </cell>
          <cell r="D79">
            <v>457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457105</v>
          </cell>
          <cell r="B80" t="str">
            <v>Scheduling &amp; Dispatch Revenues</v>
          </cell>
          <cell r="C80" t="str">
            <v>REV</v>
          </cell>
          <cell r="D80">
            <v>457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457204</v>
          </cell>
          <cell r="B81" t="str">
            <v>PJM Reactive Rev</v>
          </cell>
          <cell r="C81" t="str">
            <v>REV</v>
          </cell>
          <cell r="D81">
            <v>457</v>
          </cell>
          <cell r="E81">
            <v>1881000</v>
          </cell>
          <cell r="F81">
            <v>156750</v>
          </cell>
          <cell r="G81">
            <v>156750</v>
          </cell>
          <cell r="H81">
            <v>156750</v>
          </cell>
          <cell r="I81">
            <v>156750</v>
          </cell>
          <cell r="J81">
            <v>156750</v>
          </cell>
          <cell r="K81">
            <v>156750</v>
          </cell>
          <cell r="L81">
            <v>156750</v>
          </cell>
          <cell r="M81">
            <v>156750</v>
          </cell>
          <cell r="N81">
            <v>156750</v>
          </cell>
          <cell r="O81">
            <v>156750</v>
          </cell>
          <cell r="P81">
            <v>156750</v>
          </cell>
          <cell r="Q81">
            <v>156750</v>
          </cell>
        </row>
        <row r="82">
          <cell r="A82">
            <v>500000</v>
          </cell>
          <cell r="B82" t="str">
            <v>Suprvsn and Engrg - Steam Oper</v>
          </cell>
          <cell r="C82" t="str">
            <v>PO</v>
          </cell>
          <cell r="D82">
            <v>500</v>
          </cell>
          <cell r="E82">
            <v>3752831</v>
          </cell>
          <cell r="F82">
            <v>310951</v>
          </cell>
          <cell r="G82">
            <v>310451</v>
          </cell>
          <cell r="H82">
            <v>309731</v>
          </cell>
          <cell r="I82">
            <v>315061</v>
          </cell>
          <cell r="J82">
            <v>310461</v>
          </cell>
          <cell r="K82">
            <v>313054</v>
          </cell>
          <cell r="L82">
            <v>314916</v>
          </cell>
          <cell r="M82">
            <v>314060</v>
          </cell>
          <cell r="N82">
            <v>317821</v>
          </cell>
          <cell r="O82">
            <v>318539</v>
          </cell>
          <cell r="P82">
            <v>305424</v>
          </cell>
          <cell r="Q82">
            <v>312362</v>
          </cell>
        </row>
        <row r="83">
          <cell r="A83">
            <v>501110</v>
          </cell>
          <cell r="B83" t="str">
            <v>Coal Consumed-Fossil Steam</v>
          </cell>
          <cell r="C83" t="str">
            <v>Fuel</v>
          </cell>
          <cell r="D83">
            <v>501</v>
          </cell>
          <cell r="E83">
            <v>69699272</v>
          </cell>
          <cell r="F83">
            <v>0</v>
          </cell>
          <cell r="G83">
            <v>2787525</v>
          </cell>
          <cell r="H83">
            <v>6090746</v>
          </cell>
          <cell r="I83">
            <v>7467684</v>
          </cell>
          <cell r="J83">
            <v>6786736</v>
          </cell>
          <cell r="K83">
            <v>6673071</v>
          </cell>
          <cell r="L83">
            <v>6317631</v>
          </cell>
          <cell r="M83">
            <v>5730243</v>
          </cell>
          <cell r="N83">
            <v>6497328</v>
          </cell>
          <cell r="O83">
            <v>7625541</v>
          </cell>
          <cell r="P83">
            <v>6963186</v>
          </cell>
          <cell r="Q83">
            <v>6759581</v>
          </cell>
        </row>
        <row r="84">
          <cell r="A84">
            <v>501150</v>
          </cell>
          <cell r="B84" t="str">
            <v>Coal &amp; Other Fuel Handling</v>
          </cell>
          <cell r="C84" t="str">
            <v>PO</v>
          </cell>
          <cell r="D84">
            <v>501</v>
          </cell>
          <cell r="E84">
            <v>1684345</v>
          </cell>
          <cell r="F84">
            <v>135187</v>
          </cell>
          <cell r="G84">
            <v>135365</v>
          </cell>
          <cell r="H84">
            <v>135418</v>
          </cell>
          <cell r="I84">
            <v>153634</v>
          </cell>
          <cell r="J84">
            <v>135348</v>
          </cell>
          <cell r="K84">
            <v>136315</v>
          </cell>
          <cell r="L84">
            <v>136348</v>
          </cell>
          <cell r="M84">
            <v>136336</v>
          </cell>
          <cell r="N84">
            <v>155350</v>
          </cell>
          <cell r="O84">
            <v>154708</v>
          </cell>
          <cell r="P84">
            <v>134718</v>
          </cell>
          <cell r="Q84">
            <v>135618</v>
          </cell>
        </row>
        <row r="85">
          <cell r="A85">
            <v>501160</v>
          </cell>
          <cell r="B85" t="str">
            <v>Coal Sampling &amp; Testing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501180</v>
          </cell>
          <cell r="B86" t="str">
            <v>Sale of Fly Ash-Revenues</v>
          </cell>
          <cell r="C86" t="str">
            <v>PO</v>
          </cell>
          <cell r="D86">
            <v>501</v>
          </cell>
          <cell r="E86">
            <v>555</v>
          </cell>
          <cell r="F86">
            <v>656</v>
          </cell>
          <cell r="G86">
            <v>656</v>
          </cell>
          <cell r="H86">
            <v>656</v>
          </cell>
          <cell r="I86">
            <v>656</v>
          </cell>
          <cell r="J86">
            <v>656</v>
          </cell>
          <cell r="K86">
            <v>656</v>
          </cell>
          <cell r="L86">
            <v>656</v>
          </cell>
          <cell r="M86">
            <v>656</v>
          </cell>
          <cell r="N86">
            <v>656</v>
          </cell>
          <cell r="O86">
            <v>-1597</v>
          </cell>
          <cell r="P86">
            <v>-1597</v>
          </cell>
          <cell r="Q86">
            <v>-2155</v>
          </cell>
        </row>
        <row r="87">
          <cell r="A87">
            <v>501190</v>
          </cell>
          <cell r="B87" t="str">
            <v>Sale of Fly Ash-Expenses</v>
          </cell>
          <cell r="C87" t="str">
            <v>PO</v>
          </cell>
          <cell r="D87">
            <v>501</v>
          </cell>
          <cell r="E87">
            <v>11672</v>
          </cell>
          <cell r="F87">
            <v>840</v>
          </cell>
          <cell r="G87">
            <v>840</v>
          </cell>
          <cell r="H87">
            <v>840</v>
          </cell>
          <cell r="I87">
            <v>840</v>
          </cell>
          <cell r="J87">
            <v>840</v>
          </cell>
          <cell r="K87">
            <v>840</v>
          </cell>
          <cell r="L87">
            <v>840</v>
          </cell>
          <cell r="M87">
            <v>840</v>
          </cell>
          <cell r="N87">
            <v>840</v>
          </cell>
          <cell r="O87">
            <v>1593</v>
          </cell>
          <cell r="P87">
            <v>1670</v>
          </cell>
          <cell r="Q87">
            <v>849</v>
          </cell>
        </row>
        <row r="88">
          <cell r="A88">
            <v>501310</v>
          </cell>
          <cell r="B88" t="str">
            <v>Oil Consumed-Fossil Steam</v>
          </cell>
          <cell r="C88" t="str">
            <v>Fuel</v>
          </cell>
          <cell r="D88">
            <v>501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501350</v>
          </cell>
          <cell r="B89" t="str">
            <v>Oil Handling Expense</v>
          </cell>
          <cell r="C89" t="str">
            <v>PO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501996</v>
          </cell>
          <cell r="B90" t="str">
            <v>Fuel Expense</v>
          </cell>
          <cell r="C90" t="str">
            <v>Fuel</v>
          </cell>
          <cell r="D90">
            <v>501</v>
          </cell>
          <cell r="E90">
            <v>4758126</v>
          </cell>
          <cell r="F90">
            <v>0</v>
          </cell>
          <cell r="G90">
            <v>51831</v>
          </cell>
          <cell r="H90">
            <v>50751</v>
          </cell>
          <cell r="I90">
            <v>344308</v>
          </cell>
          <cell r="J90">
            <v>29355</v>
          </cell>
          <cell r="K90">
            <v>365731</v>
          </cell>
          <cell r="L90">
            <v>412908</v>
          </cell>
          <cell r="M90">
            <v>184190</v>
          </cell>
          <cell r="N90">
            <v>270509</v>
          </cell>
          <cell r="O90">
            <v>1357466</v>
          </cell>
          <cell r="P90">
            <v>867831</v>
          </cell>
          <cell r="Q90">
            <v>823246</v>
          </cell>
        </row>
        <row r="91">
          <cell r="A91">
            <v>502020</v>
          </cell>
          <cell r="B91" t="str">
            <v>Ammonia - Qualifying</v>
          </cell>
          <cell r="C91" t="str">
            <v>PO</v>
          </cell>
          <cell r="D91">
            <v>502</v>
          </cell>
          <cell r="E91">
            <v>663436</v>
          </cell>
          <cell r="F91">
            <v>31170</v>
          </cell>
          <cell r="G91">
            <v>24505</v>
          </cell>
          <cell r="H91">
            <v>56201</v>
          </cell>
          <cell r="I91">
            <v>62106</v>
          </cell>
          <cell r="J91">
            <v>60231</v>
          </cell>
          <cell r="K91">
            <v>58386</v>
          </cell>
          <cell r="L91">
            <v>54203</v>
          </cell>
          <cell r="M91">
            <v>54900</v>
          </cell>
          <cell r="N91">
            <v>63576</v>
          </cell>
          <cell r="O91">
            <v>62294</v>
          </cell>
          <cell r="P91">
            <v>64189</v>
          </cell>
          <cell r="Q91">
            <v>71675</v>
          </cell>
        </row>
        <row r="92">
          <cell r="A92">
            <v>502040</v>
          </cell>
          <cell r="B92" t="str">
            <v>COST OF LIME</v>
          </cell>
          <cell r="C92" t="str">
            <v>PO</v>
          </cell>
          <cell r="D92">
            <v>502</v>
          </cell>
          <cell r="E92">
            <v>10785100</v>
          </cell>
          <cell r="F92">
            <v>496542</v>
          </cell>
          <cell r="G92">
            <v>390366</v>
          </cell>
          <cell r="H92">
            <v>895289</v>
          </cell>
          <cell r="I92">
            <v>989359</v>
          </cell>
          <cell r="J92">
            <v>959487</v>
          </cell>
          <cell r="K92">
            <v>930102</v>
          </cell>
          <cell r="L92">
            <v>863468</v>
          </cell>
          <cell r="M92">
            <v>874561</v>
          </cell>
          <cell r="N92">
            <v>1012784</v>
          </cell>
          <cell r="O92">
            <v>1060396</v>
          </cell>
          <cell r="P92">
            <v>1092659</v>
          </cell>
          <cell r="Q92">
            <v>1220087</v>
          </cell>
        </row>
        <row r="93">
          <cell r="A93">
            <v>502070</v>
          </cell>
          <cell r="B93" t="str">
            <v>Gypsum - Qualifying</v>
          </cell>
          <cell r="C93" t="str">
            <v>PO</v>
          </cell>
          <cell r="D93">
            <v>502</v>
          </cell>
          <cell r="E93">
            <v>0</v>
          </cell>
          <cell r="F93">
            <v>132085</v>
          </cell>
          <cell r="G93">
            <v>109307</v>
          </cell>
          <cell r="H93">
            <v>129489</v>
          </cell>
          <cell r="I93">
            <v>135612</v>
          </cell>
          <cell r="J93">
            <v>107486</v>
          </cell>
          <cell r="K93">
            <v>114487</v>
          </cell>
          <cell r="L93">
            <v>139921</v>
          </cell>
          <cell r="M93">
            <v>104312</v>
          </cell>
          <cell r="N93">
            <v>741469</v>
          </cell>
          <cell r="O93">
            <v>127618</v>
          </cell>
          <cell r="P93">
            <v>134226</v>
          </cell>
          <cell r="Q93">
            <v>128361</v>
          </cell>
        </row>
        <row r="94">
          <cell r="A94">
            <v>502100</v>
          </cell>
          <cell r="B94" t="str">
            <v>Fossil Steam Exp-Other</v>
          </cell>
          <cell r="C94" t="str">
            <v>PO</v>
          </cell>
          <cell r="D94">
            <v>502</v>
          </cell>
          <cell r="E94">
            <v>4510636</v>
          </cell>
          <cell r="F94">
            <v>345079</v>
          </cell>
          <cell r="G94">
            <v>327647</v>
          </cell>
          <cell r="H94">
            <v>346910</v>
          </cell>
          <cell r="I94">
            <v>459568</v>
          </cell>
          <cell r="J94">
            <v>349316</v>
          </cell>
          <cell r="K94">
            <v>352449</v>
          </cell>
          <cell r="L94">
            <v>355132</v>
          </cell>
          <cell r="M94">
            <v>353203</v>
          </cell>
          <cell r="N94">
            <v>470288</v>
          </cell>
          <cell r="O94">
            <v>467058</v>
          </cell>
          <cell r="P94">
            <v>338540</v>
          </cell>
          <cell r="Q94">
            <v>345446</v>
          </cell>
        </row>
        <row r="95">
          <cell r="A95">
            <v>505000</v>
          </cell>
          <cell r="B95" t="str">
            <v>Electric Expenses-Steam Oper</v>
          </cell>
          <cell r="C95" t="str">
            <v>PO</v>
          </cell>
          <cell r="D95">
            <v>505</v>
          </cell>
          <cell r="E95">
            <v>587863</v>
          </cell>
          <cell r="F95">
            <v>43585</v>
          </cell>
          <cell r="G95">
            <v>43800</v>
          </cell>
          <cell r="H95">
            <v>43883</v>
          </cell>
          <cell r="I95">
            <v>63115</v>
          </cell>
          <cell r="J95">
            <v>43808</v>
          </cell>
          <cell r="K95">
            <v>44830</v>
          </cell>
          <cell r="L95">
            <v>44863</v>
          </cell>
          <cell r="M95">
            <v>44852</v>
          </cell>
          <cell r="N95">
            <v>64925</v>
          </cell>
          <cell r="O95">
            <v>64123</v>
          </cell>
          <cell r="P95">
            <v>43033</v>
          </cell>
          <cell r="Q95">
            <v>43046</v>
          </cell>
        </row>
        <row r="96">
          <cell r="A96">
            <v>506000</v>
          </cell>
          <cell r="B96" t="str">
            <v>Misc Fossil Power Expenses</v>
          </cell>
          <cell r="C96" t="str">
            <v>PO</v>
          </cell>
          <cell r="D96">
            <v>506</v>
          </cell>
          <cell r="E96">
            <v>2104373</v>
          </cell>
          <cell r="F96">
            <v>132085</v>
          </cell>
          <cell r="G96">
            <v>109307</v>
          </cell>
          <cell r="H96">
            <v>129489</v>
          </cell>
          <cell r="I96">
            <v>135612</v>
          </cell>
          <cell r="J96">
            <v>107486</v>
          </cell>
          <cell r="K96">
            <v>114487</v>
          </cell>
          <cell r="L96">
            <v>139921</v>
          </cell>
          <cell r="M96">
            <v>104312</v>
          </cell>
          <cell r="N96">
            <v>741469</v>
          </cell>
          <cell r="O96">
            <v>127618</v>
          </cell>
          <cell r="P96">
            <v>134226</v>
          </cell>
          <cell r="Q96">
            <v>128361</v>
          </cell>
        </row>
        <row r="97">
          <cell r="A97">
            <v>509030</v>
          </cell>
          <cell r="B97" t="str">
            <v>SO2 Emission Expense</v>
          </cell>
          <cell r="C97" t="str">
            <v>EA</v>
          </cell>
          <cell r="D97">
            <v>509</v>
          </cell>
          <cell r="E97">
            <v>721</v>
          </cell>
          <cell r="F97">
            <v>0</v>
          </cell>
          <cell r="G97">
            <v>30</v>
          </cell>
          <cell r="H97">
            <v>64</v>
          </cell>
          <cell r="I97">
            <v>76</v>
          </cell>
          <cell r="J97">
            <v>73</v>
          </cell>
          <cell r="K97">
            <v>72</v>
          </cell>
          <cell r="L97">
            <v>68</v>
          </cell>
          <cell r="M97">
            <v>66</v>
          </cell>
          <cell r="N97">
            <v>74</v>
          </cell>
          <cell r="O97">
            <v>69</v>
          </cell>
          <cell r="P97">
            <v>65</v>
          </cell>
          <cell r="Q97">
            <v>64</v>
          </cell>
        </row>
        <row r="98">
          <cell r="A98">
            <v>509210</v>
          </cell>
          <cell r="B98" t="str">
            <v>Seasonal NOx Emission Expense</v>
          </cell>
          <cell r="C98" t="str">
            <v>EA</v>
          </cell>
          <cell r="D98">
            <v>509</v>
          </cell>
          <cell r="E98">
            <v>0</v>
          </cell>
          <cell r="F98">
            <v>-769</v>
          </cell>
          <cell r="G98">
            <v>-769</v>
          </cell>
          <cell r="H98">
            <v>-769</v>
          </cell>
          <cell r="I98">
            <v>-769</v>
          </cell>
          <cell r="J98">
            <v>-769</v>
          </cell>
          <cell r="K98">
            <v>-769</v>
          </cell>
          <cell r="L98">
            <v>-769</v>
          </cell>
          <cell r="M98">
            <v>-769</v>
          </cell>
          <cell r="N98">
            <v>-769</v>
          </cell>
          <cell r="O98">
            <v>-751</v>
          </cell>
          <cell r="P98">
            <v>-751</v>
          </cell>
          <cell r="Q98">
            <v>-777</v>
          </cell>
        </row>
        <row r="99">
          <cell r="A99">
            <v>509212</v>
          </cell>
          <cell r="B99" t="str">
            <v>Annual NOx Emission Expense</v>
          </cell>
          <cell r="C99" t="str">
            <v>EA</v>
          </cell>
          <cell r="D99">
            <v>509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510000</v>
          </cell>
          <cell r="B100" t="str">
            <v>Suprvsn and Engrng-Steam Maint</v>
          </cell>
          <cell r="C100" t="str">
            <v>PM</v>
          </cell>
          <cell r="D100">
            <v>510</v>
          </cell>
          <cell r="E100">
            <v>2730627</v>
          </cell>
          <cell r="F100">
            <v>225751</v>
          </cell>
          <cell r="G100">
            <v>226785</v>
          </cell>
          <cell r="H100">
            <v>226148</v>
          </cell>
          <cell r="I100">
            <v>225923</v>
          </cell>
          <cell r="J100">
            <v>227197</v>
          </cell>
          <cell r="K100">
            <v>230576</v>
          </cell>
          <cell r="L100">
            <v>231987</v>
          </cell>
          <cell r="M100">
            <v>232080</v>
          </cell>
          <cell r="N100">
            <v>230655</v>
          </cell>
          <cell r="O100">
            <v>225576</v>
          </cell>
          <cell r="P100">
            <v>220463</v>
          </cell>
          <cell r="Q100">
            <v>227486</v>
          </cell>
        </row>
        <row r="101">
          <cell r="A101">
            <v>510100</v>
          </cell>
          <cell r="B101" t="str">
            <v>Suprvsn &amp; Engrng-Steam Maint R</v>
          </cell>
          <cell r="C101" t="str">
            <v>PM</v>
          </cell>
          <cell r="D101">
            <v>510</v>
          </cell>
          <cell r="E101">
            <v>-9200</v>
          </cell>
          <cell r="F101">
            <v>-769</v>
          </cell>
          <cell r="G101">
            <v>-769</v>
          </cell>
          <cell r="H101">
            <v>-769</v>
          </cell>
          <cell r="I101">
            <v>-769</v>
          </cell>
          <cell r="J101">
            <v>-769</v>
          </cell>
          <cell r="K101">
            <v>-769</v>
          </cell>
          <cell r="L101">
            <v>-769</v>
          </cell>
          <cell r="M101">
            <v>-769</v>
          </cell>
          <cell r="N101">
            <v>-769</v>
          </cell>
          <cell r="O101">
            <v>-751</v>
          </cell>
          <cell r="P101">
            <v>-751</v>
          </cell>
          <cell r="Q101">
            <v>-777</v>
          </cell>
        </row>
        <row r="102">
          <cell r="A102">
            <v>511000</v>
          </cell>
          <cell r="B102" t="str">
            <v>Maint of Structures-Steam</v>
          </cell>
          <cell r="C102" t="str">
            <v>PM</v>
          </cell>
          <cell r="D102">
            <v>511</v>
          </cell>
          <cell r="E102">
            <v>8636182</v>
          </cell>
          <cell r="F102">
            <v>779990</v>
          </cell>
          <cell r="G102">
            <v>856317</v>
          </cell>
          <cell r="H102">
            <v>653710</v>
          </cell>
          <cell r="I102">
            <v>973710</v>
          </cell>
          <cell r="J102">
            <v>648074</v>
          </cell>
          <cell r="K102">
            <v>648690</v>
          </cell>
          <cell r="L102">
            <v>649146</v>
          </cell>
          <cell r="M102">
            <v>647120</v>
          </cell>
          <cell r="N102">
            <v>681905</v>
          </cell>
          <cell r="O102">
            <v>680831</v>
          </cell>
          <cell r="P102">
            <v>653848</v>
          </cell>
          <cell r="Q102">
            <v>762841</v>
          </cell>
        </row>
        <row r="103">
          <cell r="A103">
            <v>512100</v>
          </cell>
          <cell r="B103" t="str">
            <v>Maint of Boiler Plant-Other</v>
          </cell>
          <cell r="C103" t="str">
            <v>PM</v>
          </cell>
          <cell r="D103">
            <v>512</v>
          </cell>
          <cell r="E103">
            <v>13406522</v>
          </cell>
          <cell r="F103">
            <v>2182959</v>
          </cell>
          <cell r="G103">
            <v>4198153</v>
          </cell>
          <cell r="H103">
            <v>1202406</v>
          </cell>
          <cell r="I103">
            <v>554349</v>
          </cell>
          <cell r="J103">
            <v>558453</v>
          </cell>
          <cell r="K103">
            <v>497722</v>
          </cell>
          <cell r="L103">
            <v>497778</v>
          </cell>
          <cell r="M103">
            <v>560259</v>
          </cell>
          <cell r="N103">
            <v>532480</v>
          </cell>
          <cell r="O103">
            <v>1017979</v>
          </cell>
          <cell r="P103">
            <v>882669</v>
          </cell>
          <cell r="Q103">
            <v>721315</v>
          </cell>
        </row>
        <row r="104">
          <cell r="A104">
            <v>513100</v>
          </cell>
          <cell r="B104" t="str">
            <v>Maint of Electric Plant-Other</v>
          </cell>
          <cell r="C104" t="str">
            <v>PM</v>
          </cell>
          <cell r="D104">
            <v>513</v>
          </cell>
          <cell r="E104">
            <v>2350008</v>
          </cell>
          <cell r="F104">
            <v>438142</v>
          </cell>
          <cell r="G104">
            <v>347784</v>
          </cell>
          <cell r="H104">
            <v>252689</v>
          </cell>
          <cell r="I104">
            <v>120980</v>
          </cell>
          <cell r="J104">
            <v>95980</v>
          </cell>
          <cell r="K104">
            <v>95980</v>
          </cell>
          <cell r="L104">
            <v>95980</v>
          </cell>
          <cell r="M104">
            <v>95980</v>
          </cell>
          <cell r="N104">
            <v>95980</v>
          </cell>
          <cell r="O104">
            <v>147440</v>
          </cell>
          <cell r="P104">
            <v>253618</v>
          </cell>
          <cell r="Q104">
            <v>309455</v>
          </cell>
        </row>
        <row r="105">
          <cell r="A105">
            <v>514000</v>
          </cell>
          <cell r="B105" t="str">
            <v>Maintenance - Misc Steam Plant</v>
          </cell>
          <cell r="C105" t="str">
            <v>PM</v>
          </cell>
          <cell r="D105">
            <v>514</v>
          </cell>
          <cell r="E105">
            <v>527627</v>
          </cell>
          <cell r="F105">
            <v>40855</v>
          </cell>
          <cell r="G105">
            <v>41424</v>
          </cell>
          <cell r="H105">
            <v>41693</v>
          </cell>
          <cell r="I105">
            <v>53204</v>
          </cell>
          <cell r="J105">
            <v>41428</v>
          </cell>
          <cell r="K105">
            <v>40610</v>
          </cell>
          <cell r="L105">
            <v>41289</v>
          </cell>
          <cell r="M105">
            <v>41063</v>
          </cell>
          <cell r="N105">
            <v>52968</v>
          </cell>
          <cell r="O105">
            <v>52629</v>
          </cell>
          <cell r="P105">
            <v>40117</v>
          </cell>
          <cell r="Q105">
            <v>40347</v>
          </cell>
        </row>
        <row r="106">
          <cell r="A106">
            <v>514300</v>
          </cell>
          <cell r="B106" t="str">
            <v>Maintenance - Misc Steam Plant</v>
          </cell>
          <cell r="C106" t="str">
            <v>PM</v>
          </cell>
          <cell r="D106">
            <v>514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546000</v>
          </cell>
          <cell r="B107" t="str">
            <v>Suprvsn and Enginring-CT Oper</v>
          </cell>
          <cell r="C107" t="str">
            <v>PO</v>
          </cell>
          <cell r="D107">
            <v>546</v>
          </cell>
          <cell r="E107">
            <v>359674</v>
          </cell>
          <cell r="F107">
            <v>29533</v>
          </cell>
          <cell r="G107">
            <v>29637</v>
          </cell>
          <cell r="H107">
            <v>29665</v>
          </cell>
          <cell r="I107">
            <v>30570</v>
          </cell>
          <cell r="J107">
            <v>29645</v>
          </cell>
          <cell r="K107">
            <v>30080</v>
          </cell>
          <cell r="L107">
            <v>30105</v>
          </cell>
          <cell r="M107">
            <v>30092</v>
          </cell>
          <cell r="N107">
            <v>31132</v>
          </cell>
          <cell r="O107">
            <v>30555</v>
          </cell>
          <cell r="P107">
            <v>28879</v>
          </cell>
          <cell r="Q107">
            <v>29781</v>
          </cell>
        </row>
        <row r="108">
          <cell r="A108">
            <v>547100</v>
          </cell>
          <cell r="B108" t="str">
            <v>Natural Gas</v>
          </cell>
          <cell r="C108" t="str">
            <v>Fuel</v>
          </cell>
          <cell r="D108">
            <v>547</v>
          </cell>
          <cell r="E108">
            <v>0</v>
          </cell>
          <cell r="F108">
            <v>478</v>
          </cell>
          <cell r="G108">
            <v>479</v>
          </cell>
          <cell r="H108">
            <v>585</v>
          </cell>
          <cell r="I108">
            <v>478</v>
          </cell>
          <cell r="J108">
            <v>480</v>
          </cell>
          <cell r="K108">
            <v>580</v>
          </cell>
          <cell r="L108">
            <v>481</v>
          </cell>
          <cell r="M108">
            <v>479</v>
          </cell>
          <cell r="N108">
            <v>579</v>
          </cell>
          <cell r="O108">
            <v>472</v>
          </cell>
          <cell r="P108">
            <v>482</v>
          </cell>
          <cell r="Q108">
            <v>592</v>
          </cell>
        </row>
        <row r="109">
          <cell r="A109">
            <v>547150</v>
          </cell>
          <cell r="B109" t="str">
            <v>Natural Gas Handling-CT</v>
          </cell>
          <cell r="C109" t="str">
            <v>PO</v>
          </cell>
          <cell r="D109">
            <v>547</v>
          </cell>
          <cell r="E109">
            <v>11205</v>
          </cell>
          <cell r="F109">
            <v>936</v>
          </cell>
          <cell r="G109">
            <v>936</v>
          </cell>
          <cell r="H109">
            <v>936</v>
          </cell>
          <cell r="I109">
            <v>936</v>
          </cell>
          <cell r="J109">
            <v>936</v>
          </cell>
          <cell r="K109">
            <v>936</v>
          </cell>
          <cell r="L109">
            <v>936</v>
          </cell>
          <cell r="M109">
            <v>936</v>
          </cell>
          <cell r="N109">
            <v>936</v>
          </cell>
          <cell r="O109">
            <v>918</v>
          </cell>
          <cell r="P109">
            <v>918</v>
          </cell>
          <cell r="Q109">
            <v>945</v>
          </cell>
        </row>
        <row r="110">
          <cell r="A110">
            <v>547701</v>
          </cell>
          <cell r="B110" t="str">
            <v>Propane Gas</v>
          </cell>
          <cell r="C110" t="str">
            <v>Fuel</v>
          </cell>
          <cell r="D110">
            <v>547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548100</v>
          </cell>
          <cell r="B111" t="str">
            <v>Generation Expenses-Other CT</v>
          </cell>
          <cell r="C111" t="str">
            <v>PO</v>
          </cell>
          <cell r="D111">
            <v>548</v>
          </cell>
          <cell r="E111">
            <v>6165</v>
          </cell>
          <cell r="F111">
            <v>478</v>
          </cell>
          <cell r="G111">
            <v>479</v>
          </cell>
          <cell r="H111">
            <v>585</v>
          </cell>
          <cell r="I111">
            <v>478</v>
          </cell>
          <cell r="J111">
            <v>480</v>
          </cell>
          <cell r="K111">
            <v>580</v>
          </cell>
          <cell r="L111">
            <v>481</v>
          </cell>
          <cell r="M111">
            <v>479</v>
          </cell>
          <cell r="N111">
            <v>579</v>
          </cell>
          <cell r="O111">
            <v>472</v>
          </cell>
          <cell r="P111">
            <v>482</v>
          </cell>
          <cell r="Q111">
            <v>592</v>
          </cell>
        </row>
        <row r="112">
          <cell r="A112">
            <v>548200</v>
          </cell>
          <cell r="B112" t="str">
            <v>Prime Movers - Generators- CT</v>
          </cell>
          <cell r="C112" t="str">
            <v>PO</v>
          </cell>
          <cell r="D112">
            <v>548</v>
          </cell>
          <cell r="E112">
            <v>446126</v>
          </cell>
          <cell r="F112">
            <v>33939</v>
          </cell>
          <cell r="G112">
            <v>33193</v>
          </cell>
          <cell r="H112">
            <v>33263</v>
          </cell>
          <cell r="I112">
            <v>49313</v>
          </cell>
          <cell r="J112">
            <v>33199</v>
          </cell>
          <cell r="K112">
            <v>34061</v>
          </cell>
          <cell r="L112">
            <v>34088</v>
          </cell>
          <cell r="M112">
            <v>34079</v>
          </cell>
          <cell r="N112">
            <v>50833</v>
          </cell>
          <cell r="O112">
            <v>44859</v>
          </cell>
          <cell r="P112">
            <v>32644</v>
          </cell>
          <cell r="Q112">
            <v>32655</v>
          </cell>
        </row>
        <row r="113">
          <cell r="A113">
            <v>549000</v>
          </cell>
          <cell r="B113" t="str">
            <v>Misc-Power Generation Expenses</v>
          </cell>
          <cell r="C113" t="str">
            <v>PO</v>
          </cell>
          <cell r="D113">
            <v>549</v>
          </cell>
          <cell r="E113">
            <v>428544</v>
          </cell>
          <cell r="F113">
            <v>31393</v>
          </cell>
          <cell r="G113">
            <v>52987</v>
          </cell>
          <cell r="H113">
            <v>46261</v>
          </cell>
          <cell r="I113">
            <v>35344</v>
          </cell>
          <cell r="J113">
            <v>31507</v>
          </cell>
          <cell r="K113">
            <v>34916</v>
          </cell>
          <cell r="L113">
            <v>30263</v>
          </cell>
          <cell r="M113">
            <v>32322</v>
          </cell>
          <cell r="N113">
            <v>35302</v>
          </cell>
          <cell r="O113">
            <v>33410</v>
          </cell>
          <cell r="P113">
            <v>30358</v>
          </cell>
          <cell r="Q113">
            <v>34481</v>
          </cell>
        </row>
        <row r="114">
          <cell r="A114">
            <v>551000</v>
          </cell>
          <cell r="B114" t="str">
            <v>Suprvsn and Enginring-CT Maint</v>
          </cell>
          <cell r="C114" t="str">
            <v>PM</v>
          </cell>
          <cell r="D114">
            <v>551</v>
          </cell>
          <cell r="E114">
            <v>293050</v>
          </cell>
          <cell r="F114">
            <v>23905</v>
          </cell>
          <cell r="G114">
            <v>24071</v>
          </cell>
          <cell r="H114">
            <v>24177</v>
          </cell>
          <cell r="I114">
            <v>24088</v>
          </cell>
          <cell r="J114">
            <v>24285</v>
          </cell>
          <cell r="K114">
            <v>24838</v>
          </cell>
          <cell r="L114">
            <v>24931</v>
          </cell>
          <cell r="M114">
            <v>25006</v>
          </cell>
          <cell r="N114">
            <v>25040</v>
          </cell>
          <cell r="O114">
            <v>24347</v>
          </cell>
          <cell r="P114">
            <v>23790</v>
          </cell>
          <cell r="Q114">
            <v>24572</v>
          </cell>
        </row>
        <row r="115">
          <cell r="A115">
            <v>552000</v>
          </cell>
          <cell r="B115" t="str">
            <v>Maintenance of Structures-CT</v>
          </cell>
          <cell r="C115" t="str">
            <v>PM</v>
          </cell>
          <cell r="D115">
            <v>552</v>
          </cell>
          <cell r="E115">
            <v>325847</v>
          </cell>
          <cell r="F115">
            <v>22975</v>
          </cell>
          <cell r="G115">
            <v>58004</v>
          </cell>
          <cell r="H115">
            <v>28015</v>
          </cell>
          <cell r="I115">
            <v>25570</v>
          </cell>
          <cell r="J115">
            <v>23005</v>
          </cell>
          <cell r="K115">
            <v>43141</v>
          </cell>
          <cell r="L115">
            <v>23145</v>
          </cell>
          <cell r="M115">
            <v>19360</v>
          </cell>
          <cell r="N115">
            <v>22065</v>
          </cell>
          <cell r="O115">
            <v>22059</v>
          </cell>
          <cell r="P115">
            <v>19253</v>
          </cell>
          <cell r="Q115">
            <v>19255</v>
          </cell>
        </row>
        <row r="116">
          <cell r="A116">
            <v>553000</v>
          </cell>
          <cell r="B116" t="str">
            <v>Maint-Gentg and Elect Equip-CT</v>
          </cell>
          <cell r="C116" t="str">
            <v>PM</v>
          </cell>
          <cell r="D116">
            <v>553</v>
          </cell>
          <cell r="E116">
            <v>445537</v>
          </cell>
          <cell r="F116">
            <v>28488</v>
          </cell>
          <cell r="G116">
            <v>59116</v>
          </cell>
          <cell r="H116">
            <v>13088</v>
          </cell>
          <cell r="I116">
            <v>29058</v>
          </cell>
          <cell r="J116">
            <v>4001</v>
          </cell>
          <cell r="K116">
            <v>20640</v>
          </cell>
          <cell r="L116">
            <v>214284</v>
          </cell>
          <cell r="M116">
            <v>4058</v>
          </cell>
          <cell r="N116">
            <v>9140</v>
          </cell>
          <cell r="O116">
            <v>52096</v>
          </cell>
          <cell r="P116">
            <v>3974</v>
          </cell>
          <cell r="Q116">
            <v>7594</v>
          </cell>
        </row>
        <row r="117">
          <cell r="A117">
            <v>554000</v>
          </cell>
          <cell r="B117" t="str">
            <v>Misc Power Generation Plant-CT</v>
          </cell>
          <cell r="C117" t="str">
            <v>PM</v>
          </cell>
          <cell r="D117">
            <v>554</v>
          </cell>
          <cell r="E117">
            <v>151775</v>
          </cell>
          <cell r="F117">
            <v>10671</v>
          </cell>
          <cell r="G117">
            <v>19693</v>
          </cell>
          <cell r="H117">
            <v>14916</v>
          </cell>
          <cell r="I117">
            <v>12670</v>
          </cell>
          <cell r="J117">
            <v>10694</v>
          </cell>
          <cell r="K117">
            <v>11173</v>
          </cell>
          <cell r="L117">
            <v>11642</v>
          </cell>
          <cell r="M117">
            <v>10801</v>
          </cell>
          <cell r="N117">
            <v>13246</v>
          </cell>
          <cell r="O117">
            <v>12839</v>
          </cell>
          <cell r="P117">
            <v>11525</v>
          </cell>
          <cell r="Q117">
            <v>11905</v>
          </cell>
        </row>
        <row r="118">
          <cell r="A118">
            <v>555028</v>
          </cell>
          <cell r="B118" t="str">
            <v>Purch Pwr - Non-native - net</v>
          </cell>
          <cell r="C118" t="str">
            <v>PP</v>
          </cell>
          <cell r="D118">
            <v>555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555190</v>
          </cell>
          <cell r="B119" t="str">
            <v>Capacity Purchase Expense</v>
          </cell>
          <cell r="C119" t="str">
            <v>PP</v>
          </cell>
          <cell r="D119">
            <v>555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555202</v>
          </cell>
          <cell r="B120" t="str">
            <v>Purch Power-Fuel Clause</v>
          </cell>
          <cell r="C120" t="str">
            <v>PP</v>
          </cell>
          <cell r="D120">
            <v>555</v>
          </cell>
          <cell r="E120">
            <v>30511471</v>
          </cell>
          <cell r="F120">
            <v>9136366</v>
          </cell>
          <cell r="G120">
            <v>5527752</v>
          </cell>
          <cell r="H120">
            <v>2849482</v>
          </cell>
          <cell r="I120">
            <v>2303316</v>
          </cell>
          <cell r="J120">
            <v>2767613</v>
          </cell>
          <cell r="K120">
            <v>1414924</v>
          </cell>
          <cell r="L120">
            <v>667880</v>
          </cell>
          <cell r="M120">
            <v>1249283</v>
          </cell>
          <cell r="N120">
            <v>1585423</v>
          </cell>
          <cell r="O120">
            <v>1215297</v>
          </cell>
          <cell r="P120">
            <v>1382905</v>
          </cell>
          <cell r="Q120">
            <v>411230</v>
          </cell>
        </row>
        <row r="121">
          <cell r="A121">
            <v>556000</v>
          </cell>
          <cell r="B121" t="str">
            <v>System Cnts &amp; Load Dispatching</v>
          </cell>
          <cell r="C121" t="str">
            <v>OPS</v>
          </cell>
          <cell r="D121">
            <v>556</v>
          </cell>
          <cell r="E121">
            <v>116303</v>
          </cell>
          <cell r="F121">
            <v>9686</v>
          </cell>
          <cell r="G121">
            <v>9363</v>
          </cell>
          <cell r="H121">
            <v>9787</v>
          </cell>
          <cell r="I121">
            <v>9521</v>
          </cell>
          <cell r="J121">
            <v>9438</v>
          </cell>
          <cell r="K121">
            <v>9606</v>
          </cell>
          <cell r="L121">
            <v>10123</v>
          </cell>
          <cell r="M121">
            <v>9309</v>
          </cell>
          <cell r="N121">
            <v>10711</v>
          </cell>
          <cell r="O121">
            <v>9675</v>
          </cell>
          <cell r="P121">
            <v>8980</v>
          </cell>
          <cell r="Q121">
            <v>10104</v>
          </cell>
        </row>
        <row r="122">
          <cell r="A122">
            <v>557000</v>
          </cell>
          <cell r="B122" t="str">
            <v>Other Expenses-Oper</v>
          </cell>
          <cell r="C122" t="str">
            <v>OPS</v>
          </cell>
          <cell r="D122">
            <v>557</v>
          </cell>
          <cell r="E122">
            <v>4675708</v>
          </cell>
          <cell r="F122">
            <v>639028</v>
          </cell>
          <cell r="G122">
            <v>639027</v>
          </cell>
          <cell r="H122">
            <v>834523</v>
          </cell>
          <cell r="I122">
            <v>522844</v>
          </cell>
          <cell r="J122">
            <v>522986</v>
          </cell>
          <cell r="K122">
            <v>522841</v>
          </cell>
          <cell r="L122">
            <v>522845</v>
          </cell>
          <cell r="M122">
            <v>522842</v>
          </cell>
          <cell r="N122">
            <v>-1902289</v>
          </cell>
          <cell r="O122">
            <v>617225</v>
          </cell>
          <cell r="P122">
            <v>617211</v>
          </cell>
          <cell r="Q122">
            <v>616625</v>
          </cell>
        </row>
        <row r="123">
          <cell r="A123">
            <v>557450</v>
          </cell>
          <cell r="B123" t="str">
            <v>Commissions/Brokerage Expense</v>
          </cell>
          <cell r="C123" t="str">
            <v>OPS</v>
          </cell>
          <cell r="D123">
            <v>557</v>
          </cell>
          <cell r="E123">
            <v>81060</v>
          </cell>
          <cell r="F123">
            <v>6738</v>
          </cell>
          <cell r="G123">
            <v>6738</v>
          </cell>
          <cell r="H123">
            <v>6738</v>
          </cell>
          <cell r="I123">
            <v>6738</v>
          </cell>
          <cell r="J123">
            <v>6738</v>
          </cell>
          <cell r="K123">
            <v>6738</v>
          </cell>
          <cell r="L123">
            <v>6738</v>
          </cell>
          <cell r="M123">
            <v>6738</v>
          </cell>
          <cell r="N123">
            <v>6738</v>
          </cell>
          <cell r="O123">
            <v>6806</v>
          </cell>
          <cell r="P123">
            <v>6806</v>
          </cell>
          <cell r="Q123">
            <v>6806</v>
          </cell>
        </row>
        <row r="124">
          <cell r="A124">
            <v>557980</v>
          </cell>
          <cell r="B124" t="str">
            <v>Retail Deferred Fuel Expenses</v>
          </cell>
          <cell r="C124" t="str">
            <v>Fuel</v>
          </cell>
          <cell r="D124">
            <v>557</v>
          </cell>
          <cell r="E124">
            <v>72527</v>
          </cell>
          <cell r="F124">
            <v>-2275876</v>
          </cell>
          <cell r="G124">
            <v>-1057156</v>
          </cell>
          <cell r="H124">
            <v>3288007</v>
          </cell>
          <cell r="I124">
            <v>89380</v>
          </cell>
          <cell r="J124">
            <v>-350423</v>
          </cell>
          <cell r="K124">
            <v>447267</v>
          </cell>
          <cell r="L124">
            <v>352106</v>
          </cell>
          <cell r="M124">
            <v>191250</v>
          </cell>
          <cell r="N124">
            <v>-53031</v>
          </cell>
          <cell r="O124">
            <v>-810463</v>
          </cell>
          <cell r="P124">
            <v>-271111</v>
          </cell>
          <cell r="Q124">
            <v>522577</v>
          </cell>
        </row>
        <row r="125">
          <cell r="A125">
            <v>560000</v>
          </cell>
          <cell r="B125" t="str">
            <v>Supervsn and Engrng-Trans Oper</v>
          </cell>
          <cell r="C125" t="str">
            <v>TO</v>
          </cell>
          <cell r="D125">
            <v>560</v>
          </cell>
          <cell r="E125">
            <v>162924</v>
          </cell>
          <cell r="F125">
            <v>13543</v>
          </cell>
          <cell r="G125">
            <v>13543</v>
          </cell>
          <cell r="H125">
            <v>13543</v>
          </cell>
          <cell r="I125">
            <v>13543</v>
          </cell>
          <cell r="J125">
            <v>13543</v>
          </cell>
          <cell r="K125">
            <v>13543</v>
          </cell>
          <cell r="L125">
            <v>13543</v>
          </cell>
          <cell r="M125">
            <v>13543</v>
          </cell>
          <cell r="N125">
            <v>13543</v>
          </cell>
          <cell r="O125">
            <v>13679</v>
          </cell>
          <cell r="P125">
            <v>13679</v>
          </cell>
          <cell r="Q125">
            <v>13679</v>
          </cell>
        </row>
        <row r="126">
          <cell r="A126">
            <v>561100</v>
          </cell>
          <cell r="B126" t="str">
            <v>Load Dispatch-Reliability</v>
          </cell>
          <cell r="C126" t="str">
            <v>TO</v>
          </cell>
          <cell r="D126">
            <v>561</v>
          </cell>
          <cell r="E126">
            <v>104169</v>
          </cell>
          <cell r="F126">
            <v>8680</v>
          </cell>
          <cell r="G126">
            <v>8513</v>
          </cell>
          <cell r="H126">
            <v>8720</v>
          </cell>
          <cell r="I126">
            <v>8588</v>
          </cell>
          <cell r="J126">
            <v>8547</v>
          </cell>
          <cell r="K126">
            <v>8630</v>
          </cell>
          <cell r="L126">
            <v>8889</v>
          </cell>
          <cell r="M126">
            <v>8482</v>
          </cell>
          <cell r="N126">
            <v>9183</v>
          </cell>
          <cell r="O126">
            <v>8681</v>
          </cell>
          <cell r="P126">
            <v>8328</v>
          </cell>
          <cell r="Q126">
            <v>8928</v>
          </cell>
        </row>
        <row r="127">
          <cell r="A127">
            <v>561200</v>
          </cell>
          <cell r="B127" t="str">
            <v>Load Dispatch-Mnitor&amp;OprTrnSys</v>
          </cell>
          <cell r="C127" t="str">
            <v>TO</v>
          </cell>
          <cell r="D127">
            <v>561</v>
          </cell>
          <cell r="E127">
            <v>241195</v>
          </cell>
          <cell r="F127">
            <v>20092</v>
          </cell>
          <cell r="G127">
            <v>19915</v>
          </cell>
          <cell r="H127">
            <v>20275</v>
          </cell>
          <cell r="I127">
            <v>20005</v>
          </cell>
          <cell r="J127">
            <v>19964</v>
          </cell>
          <cell r="K127">
            <v>20046</v>
          </cell>
          <cell r="L127">
            <v>20307</v>
          </cell>
          <cell r="M127">
            <v>19898</v>
          </cell>
          <cell r="N127">
            <v>20602</v>
          </cell>
          <cell r="O127">
            <v>18819</v>
          </cell>
          <cell r="P127">
            <v>21815</v>
          </cell>
          <cell r="Q127">
            <v>19457</v>
          </cell>
        </row>
        <row r="128">
          <cell r="A128">
            <v>561300</v>
          </cell>
          <cell r="B128" t="str">
            <v>Load Dispatch - TransSvc&amp;Sch</v>
          </cell>
          <cell r="C128" t="str">
            <v>TO</v>
          </cell>
          <cell r="D128">
            <v>561</v>
          </cell>
          <cell r="E128">
            <v>111629</v>
          </cell>
          <cell r="F128">
            <v>9298</v>
          </cell>
          <cell r="G128">
            <v>9134</v>
          </cell>
          <cell r="H128">
            <v>9346</v>
          </cell>
          <cell r="I128">
            <v>9214</v>
          </cell>
          <cell r="J128">
            <v>9173</v>
          </cell>
          <cell r="K128">
            <v>9256</v>
          </cell>
          <cell r="L128">
            <v>9515</v>
          </cell>
          <cell r="M128">
            <v>9108</v>
          </cell>
          <cell r="N128">
            <v>9809</v>
          </cell>
          <cell r="O128">
            <v>9287</v>
          </cell>
          <cell r="P128">
            <v>8937</v>
          </cell>
          <cell r="Q128">
            <v>9552</v>
          </cell>
        </row>
        <row r="129">
          <cell r="A129">
            <v>561400</v>
          </cell>
          <cell r="B129" t="str">
            <v>Scheduling-Sys Cntrl&amp;Disp Svs</v>
          </cell>
          <cell r="C129" t="str">
            <v>TO</v>
          </cell>
          <cell r="D129">
            <v>561</v>
          </cell>
          <cell r="E129">
            <v>1203000</v>
          </cell>
          <cell r="F129">
            <v>100000</v>
          </cell>
          <cell r="G129">
            <v>100000</v>
          </cell>
          <cell r="H129">
            <v>100000</v>
          </cell>
          <cell r="I129">
            <v>100000</v>
          </cell>
          <cell r="J129">
            <v>100000</v>
          </cell>
          <cell r="K129">
            <v>100000</v>
          </cell>
          <cell r="L129">
            <v>100000</v>
          </cell>
          <cell r="M129">
            <v>100000</v>
          </cell>
          <cell r="N129">
            <v>100000</v>
          </cell>
          <cell r="O129">
            <v>101000</v>
          </cell>
          <cell r="P129">
            <v>101000</v>
          </cell>
          <cell r="Q129">
            <v>101000</v>
          </cell>
        </row>
        <row r="130">
          <cell r="A130">
            <v>561500</v>
          </cell>
          <cell r="B130" t="str">
            <v>ReliabilityPlanning&amp;StdsDev</v>
          </cell>
          <cell r="C130" t="str">
            <v>TO</v>
          </cell>
          <cell r="D130">
            <v>561</v>
          </cell>
          <cell r="E130">
            <v>0</v>
          </cell>
          <cell r="F130">
            <v>8045</v>
          </cell>
          <cell r="G130">
            <v>7531</v>
          </cell>
          <cell r="H130">
            <v>7446</v>
          </cell>
          <cell r="I130">
            <v>7554</v>
          </cell>
          <cell r="J130">
            <v>9734</v>
          </cell>
          <cell r="K130">
            <v>7526</v>
          </cell>
          <cell r="L130">
            <v>7611</v>
          </cell>
          <cell r="M130">
            <v>7875</v>
          </cell>
          <cell r="N130">
            <v>8312</v>
          </cell>
          <cell r="O130">
            <v>10075</v>
          </cell>
          <cell r="P130">
            <v>10316</v>
          </cell>
          <cell r="Q130">
            <v>11317</v>
          </cell>
        </row>
        <row r="131">
          <cell r="A131">
            <v>561800</v>
          </cell>
          <cell r="B131" t="str">
            <v>ReliabilityPlanning&amp;StdsDev</v>
          </cell>
          <cell r="C131" t="str">
            <v>TO</v>
          </cell>
          <cell r="D131">
            <v>561</v>
          </cell>
          <cell r="E131">
            <v>2012211</v>
          </cell>
          <cell r="F131">
            <v>166797</v>
          </cell>
          <cell r="G131">
            <v>166797</v>
          </cell>
          <cell r="H131">
            <v>166797</v>
          </cell>
          <cell r="I131">
            <v>166797</v>
          </cell>
          <cell r="J131">
            <v>166797</v>
          </cell>
          <cell r="K131">
            <v>166797</v>
          </cell>
          <cell r="L131">
            <v>166797</v>
          </cell>
          <cell r="M131">
            <v>166797</v>
          </cell>
          <cell r="N131">
            <v>166797</v>
          </cell>
          <cell r="O131">
            <v>170346</v>
          </cell>
          <cell r="P131">
            <v>170346</v>
          </cell>
          <cell r="Q131">
            <v>170346</v>
          </cell>
        </row>
        <row r="132">
          <cell r="A132">
            <v>562000</v>
          </cell>
          <cell r="B132" t="str">
            <v>Station Expenses</v>
          </cell>
          <cell r="C132" t="str">
            <v>TO</v>
          </cell>
          <cell r="D132">
            <v>562</v>
          </cell>
          <cell r="E132">
            <v>103342</v>
          </cell>
          <cell r="F132">
            <v>8045</v>
          </cell>
          <cell r="G132">
            <v>7531</v>
          </cell>
          <cell r="H132">
            <v>7446</v>
          </cell>
          <cell r="I132">
            <v>7554</v>
          </cell>
          <cell r="J132">
            <v>9734</v>
          </cell>
          <cell r="K132">
            <v>7526</v>
          </cell>
          <cell r="L132">
            <v>7611</v>
          </cell>
          <cell r="M132">
            <v>7875</v>
          </cell>
          <cell r="N132">
            <v>8312</v>
          </cell>
          <cell r="O132">
            <v>10075</v>
          </cell>
          <cell r="P132">
            <v>10316</v>
          </cell>
          <cell r="Q132">
            <v>11317</v>
          </cell>
        </row>
        <row r="133">
          <cell r="A133">
            <v>563000</v>
          </cell>
          <cell r="B133" t="str">
            <v>Overhead Line Expenses-Trans</v>
          </cell>
          <cell r="C133" t="str">
            <v>TO</v>
          </cell>
          <cell r="D133">
            <v>563</v>
          </cell>
          <cell r="E133">
            <v>96892</v>
          </cell>
          <cell r="F133">
            <v>14742</v>
          </cell>
          <cell r="G133">
            <v>13518</v>
          </cell>
          <cell r="H133">
            <v>13336</v>
          </cell>
          <cell r="I133">
            <v>13568</v>
          </cell>
          <cell r="J133">
            <v>14397</v>
          </cell>
          <cell r="K133">
            <v>13508</v>
          </cell>
          <cell r="L133">
            <v>1882</v>
          </cell>
          <cell r="M133">
            <v>1938</v>
          </cell>
          <cell r="N133">
            <v>2030</v>
          </cell>
          <cell r="O133">
            <v>2552</v>
          </cell>
          <cell r="P133">
            <v>2429</v>
          </cell>
          <cell r="Q133">
            <v>2992</v>
          </cell>
        </row>
        <row r="134">
          <cell r="A134">
            <v>565000</v>
          </cell>
          <cell r="B134" t="str">
            <v>Transm of Elec By Others</v>
          </cell>
          <cell r="C134" t="str">
            <v>TO</v>
          </cell>
          <cell r="D134">
            <v>565</v>
          </cell>
          <cell r="E134">
            <v>19031837</v>
          </cell>
          <cell r="F134">
            <v>1333007</v>
          </cell>
          <cell r="G134">
            <v>1333007</v>
          </cell>
          <cell r="H134">
            <v>1633783</v>
          </cell>
          <cell r="I134">
            <v>1633783</v>
          </cell>
          <cell r="J134">
            <v>1633783</v>
          </cell>
          <cell r="K134">
            <v>1633783</v>
          </cell>
          <cell r="L134">
            <v>1633783</v>
          </cell>
          <cell r="M134">
            <v>1633783</v>
          </cell>
          <cell r="N134">
            <v>1633783</v>
          </cell>
          <cell r="O134">
            <v>1643114</v>
          </cell>
          <cell r="P134">
            <v>1643114</v>
          </cell>
          <cell r="Q134">
            <v>1643114</v>
          </cell>
        </row>
        <row r="135">
          <cell r="A135">
            <v>566000</v>
          </cell>
          <cell r="B135" t="str">
            <v>Misc Trans Exp-Other</v>
          </cell>
          <cell r="C135" t="str">
            <v>TO</v>
          </cell>
          <cell r="D135">
            <v>566</v>
          </cell>
          <cell r="E135">
            <v>338310</v>
          </cell>
          <cell r="F135">
            <v>48986</v>
          </cell>
          <cell r="G135">
            <v>17416</v>
          </cell>
          <cell r="H135">
            <v>17703</v>
          </cell>
          <cell r="I135">
            <v>49062</v>
          </cell>
          <cell r="J135">
            <v>17594</v>
          </cell>
          <cell r="K135">
            <v>17410</v>
          </cell>
          <cell r="L135">
            <v>50395</v>
          </cell>
          <cell r="M135">
            <v>17411</v>
          </cell>
          <cell r="N135">
            <v>17393</v>
          </cell>
          <cell r="O135">
            <v>17555</v>
          </cell>
          <cell r="P135">
            <v>49467</v>
          </cell>
          <cell r="Q135">
            <v>17918</v>
          </cell>
        </row>
        <row r="136">
          <cell r="A136">
            <v>566100</v>
          </cell>
          <cell r="B136" t="str">
            <v>Misc Trans-Trans Lines Related</v>
          </cell>
          <cell r="C136" t="str">
            <v>TO</v>
          </cell>
          <cell r="D136">
            <v>566</v>
          </cell>
          <cell r="E136">
            <v>5655</v>
          </cell>
          <cell r="F136">
            <v>470</v>
          </cell>
          <cell r="G136">
            <v>470</v>
          </cell>
          <cell r="H136">
            <v>470</v>
          </cell>
          <cell r="I136">
            <v>470</v>
          </cell>
          <cell r="J136">
            <v>470</v>
          </cell>
          <cell r="K136">
            <v>470</v>
          </cell>
          <cell r="L136">
            <v>470</v>
          </cell>
          <cell r="M136">
            <v>470</v>
          </cell>
          <cell r="N136">
            <v>470</v>
          </cell>
          <cell r="O136">
            <v>475</v>
          </cell>
          <cell r="P136">
            <v>475</v>
          </cell>
          <cell r="Q136">
            <v>475</v>
          </cell>
        </row>
        <row r="137">
          <cell r="A137">
            <v>567000</v>
          </cell>
          <cell r="B137" t="str">
            <v>Rents-Trans Oper</v>
          </cell>
          <cell r="C137" t="str">
            <v>TO</v>
          </cell>
          <cell r="D137">
            <v>567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569000</v>
          </cell>
          <cell r="B138" t="str">
            <v>Maint of Structures-Trans</v>
          </cell>
          <cell r="C138" t="str">
            <v>TM</v>
          </cell>
          <cell r="D138">
            <v>569</v>
          </cell>
          <cell r="E138">
            <v>38477</v>
          </cell>
          <cell r="F138">
            <v>2929</v>
          </cell>
          <cell r="G138">
            <v>2806</v>
          </cell>
          <cell r="H138">
            <v>2783</v>
          </cell>
          <cell r="I138">
            <v>2812</v>
          </cell>
          <cell r="J138">
            <v>3934</v>
          </cell>
          <cell r="K138">
            <v>2804</v>
          </cell>
          <cell r="L138">
            <v>2827</v>
          </cell>
          <cell r="M138">
            <v>2899</v>
          </cell>
          <cell r="N138">
            <v>3018</v>
          </cell>
          <cell r="O138">
            <v>3751</v>
          </cell>
          <cell r="P138">
            <v>3527</v>
          </cell>
          <cell r="Q138">
            <v>4387</v>
          </cell>
        </row>
        <row r="139">
          <cell r="A139">
            <v>569100</v>
          </cell>
          <cell r="B139" t="str">
            <v>Maint of Computer Hardware</v>
          </cell>
          <cell r="C139" t="str">
            <v>TM</v>
          </cell>
          <cell r="D139">
            <v>569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569200</v>
          </cell>
          <cell r="B140" t="str">
            <v>Maint of Computer Software</v>
          </cell>
          <cell r="C140" t="str">
            <v>TM</v>
          </cell>
          <cell r="D140">
            <v>569</v>
          </cell>
          <cell r="E140">
            <v>118529</v>
          </cell>
          <cell r="F140">
            <v>9904</v>
          </cell>
          <cell r="G140">
            <v>9912</v>
          </cell>
          <cell r="H140">
            <v>9904</v>
          </cell>
          <cell r="I140">
            <v>9916</v>
          </cell>
          <cell r="J140">
            <v>9904</v>
          </cell>
          <cell r="K140">
            <v>9904</v>
          </cell>
          <cell r="L140">
            <v>9904</v>
          </cell>
          <cell r="M140">
            <v>9904</v>
          </cell>
          <cell r="N140">
            <v>9906</v>
          </cell>
          <cell r="O140">
            <v>9673</v>
          </cell>
          <cell r="P140">
            <v>9680</v>
          </cell>
          <cell r="Q140">
            <v>10018</v>
          </cell>
        </row>
        <row r="141">
          <cell r="A141">
            <v>570100</v>
          </cell>
          <cell r="B141" t="str">
            <v>Maint  Stat Equip-Other- Trans</v>
          </cell>
          <cell r="C141" t="str">
            <v>TM</v>
          </cell>
          <cell r="D141">
            <v>570</v>
          </cell>
          <cell r="E141">
            <v>188847</v>
          </cell>
          <cell r="F141">
            <v>14294</v>
          </cell>
          <cell r="G141">
            <v>13647</v>
          </cell>
          <cell r="H141">
            <v>13531</v>
          </cell>
          <cell r="I141">
            <v>14283</v>
          </cell>
          <cell r="J141">
            <v>18775</v>
          </cell>
          <cell r="K141">
            <v>13672</v>
          </cell>
          <cell r="L141">
            <v>13791</v>
          </cell>
          <cell r="M141">
            <v>14160</v>
          </cell>
          <cell r="N141">
            <v>15400</v>
          </cell>
          <cell r="O141">
            <v>18838</v>
          </cell>
          <cell r="P141">
            <v>17352</v>
          </cell>
          <cell r="Q141">
            <v>21104</v>
          </cell>
        </row>
        <row r="142">
          <cell r="A142">
            <v>570200</v>
          </cell>
          <cell r="B142" t="str">
            <v>Main-Cir BrkrsTrnsf Mtrs-Trans</v>
          </cell>
          <cell r="C142" t="str">
            <v>TM</v>
          </cell>
          <cell r="D142">
            <v>570</v>
          </cell>
          <cell r="E142">
            <v>0</v>
          </cell>
          <cell r="F142">
            <v>52011</v>
          </cell>
          <cell r="G142">
            <v>47381</v>
          </cell>
          <cell r="H142">
            <v>46904</v>
          </cell>
          <cell r="I142">
            <v>52035</v>
          </cell>
          <cell r="J142">
            <v>45681</v>
          </cell>
          <cell r="K142">
            <v>46404</v>
          </cell>
          <cell r="L142">
            <v>51720</v>
          </cell>
          <cell r="M142">
            <v>46859</v>
          </cell>
          <cell r="N142">
            <v>46050</v>
          </cell>
          <cell r="O142">
            <v>51387</v>
          </cell>
          <cell r="P142">
            <v>45327</v>
          </cell>
          <cell r="Q142">
            <v>47098</v>
          </cell>
        </row>
        <row r="143">
          <cell r="A143">
            <v>571000</v>
          </cell>
          <cell r="B143" t="str">
            <v>Maint of Overhead Lines-Trans</v>
          </cell>
          <cell r="C143" t="str">
            <v>TM</v>
          </cell>
          <cell r="D143">
            <v>571</v>
          </cell>
          <cell r="E143">
            <v>597908</v>
          </cell>
          <cell r="F143">
            <v>59211</v>
          </cell>
          <cell r="G143">
            <v>60379</v>
          </cell>
          <cell r="H143">
            <v>54852</v>
          </cell>
          <cell r="I143">
            <v>54878</v>
          </cell>
          <cell r="J143">
            <v>56163</v>
          </cell>
          <cell r="K143">
            <v>54600</v>
          </cell>
          <cell r="L143">
            <v>54775</v>
          </cell>
          <cell r="M143">
            <v>69607</v>
          </cell>
          <cell r="N143">
            <v>30013</v>
          </cell>
          <cell r="O143">
            <v>40755</v>
          </cell>
          <cell r="P143">
            <v>31336</v>
          </cell>
          <cell r="Q143">
            <v>31339</v>
          </cell>
        </row>
        <row r="144">
          <cell r="A144">
            <v>575700</v>
          </cell>
          <cell r="B144" t="str">
            <v>Market Faciliation-Mntr&amp;Comp</v>
          </cell>
          <cell r="C144" t="str">
            <v>RMO</v>
          </cell>
          <cell r="D144">
            <v>575</v>
          </cell>
          <cell r="E144">
            <v>1826852</v>
          </cell>
          <cell r="F144">
            <v>148188</v>
          </cell>
          <cell r="G144">
            <v>148188</v>
          </cell>
          <cell r="H144">
            <v>148188</v>
          </cell>
          <cell r="I144">
            <v>148188</v>
          </cell>
          <cell r="J144">
            <v>148188</v>
          </cell>
          <cell r="K144">
            <v>148188</v>
          </cell>
          <cell r="L144">
            <v>148188</v>
          </cell>
          <cell r="M144">
            <v>148188</v>
          </cell>
          <cell r="N144">
            <v>192338</v>
          </cell>
          <cell r="O144">
            <v>149670</v>
          </cell>
          <cell r="P144">
            <v>149670</v>
          </cell>
          <cell r="Q144">
            <v>149670</v>
          </cell>
        </row>
        <row r="145">
          <cell r="A145">
            <v>580000</v>
          </cell>
          <cell r="B145" t="str">
            <v>Supervsn and Engring-Dist Oper</v>
          </cell>
          <cell r="C145" t="str">
            <v>DO</v>
          </cell>
          <cell r="D145">
            <v>580</v>
          </cell>
          <cell r="E145">
            <v>588522</v>
          </cell>
          <cell r="F145">
            <v>48921</v>
          </cell>
          <cell r="G145">
            <v>48921</v>
          </cell>
          <cell r="H145">
            <v>48921</v>
          </cell>
          <cell r="I145">
            <v>48921</v>
          </cell>
          <cell r="J145">
            <v>48921</v>
          </cell>
          <cell r="K145">
            <v>48921</v>
          </cell>
          <cell r="L145">
            <v>48921</v>
          </cell>
          <cell r="M145">
            <v>48921</v>
          </cell>
          <cell r="N145">
            <v>48921</v>
          </cell>
          <cell r="O145">
            <v>49411</v>
          </cell>
          <cell r="P145">
            <v>49411</v>
          </cell>
          <cell r="Q145">
            <v>49411</v>
          </cell>
        </row>
        <row r="146">
          <cell r="A146">
            <v>581004</v>
          </cell>
          <cell r="B146" t="str">
            <v>Load Dispatch-Dist of Elec</v>
          </cell>
          <cell r="C146" t="str">
            <v>DO</v>
          </cell>
          <cell r="D146">
            <v>581</v>
          </cell>
          <cell r="E146">
            <v>578857</v>
          </cell>
          <cell r="F146">
            <v>52011</v>
          </cell>
          <cell r="G146">
            <v>47381</v>
          </cell>
          <cell r="H146">
            <v>46904</v>
          </cell>
          <cell r="I146">
            <v>52035</v>
          </cell>
          <cell r="J146">
            <v>45681</v>
          </cell>
          <cell r="K146">
            <v>46404</v>
          </cell>
          <cell r="L146">
            <v>51720</v>
          </cell>
          <cell r="M146">
            <v>46859</v>
          </cell>
          <cell r="N146">
            <v>46050</v>
          </cell>
          <cell r="O146">
            <v>51387</v>
          </cell>
          <cell r="P146">
            <v>45327</v>
          </cell>
          <cell r="Q146">
            <v>47098</v>
          </cell>
        </row>
        <row r="147">
          <cell r="A147">
            <v>582100</v>
          </cell>
          <cell r="B147" t="str">
            <v>Station Expenses-Other-Dist</v>
          </cell>
          <cell r="C147" t="str">
            <v>DO</v>
          </cell>
          <cell r="D147">
            <v>582</v>
          </cell>
          <cell r="E147">
            <v>85400</v>
          </cell>
          <cell r="F147">
            <v>6418</v>
          </cell>
          <cell r="G147">
            <v>6469</v>
          </cell>
          <cell r="H147">
            <v>6417</v>
          </cell>
          <cell r="I147">
            <v>6078</v>
          </cell>
          <cell r="J147">
            <v>8569</v>
          </cell>
          <cell r="K147">
            <v>6057</v>
          </cell>
          <cell r="L147">
            <v>6120</v>
          </cell>
          <cell r="M147">
            <v>6318</v>
          </cell>
          <cell r="N147">
            <v>6646</v>
          </cell>
          <cell r="O147">
            <v>8396</v>
          </cell>
          <cell r="P147">
            <v>8071</v>
          </cell>
          <cell r="Q147">
            <v>9841</v>
          </cell>
        </row>
        <row r="148">
          <cell r="A148">
            <v>583100</v>
          </cell>
          <cell r="B148" t="str">
            <v>Overhead Line Exps-Other-Dist</v>
          </cell>
          <cell r="C148" t="str">
            <v>DO</v>
          </cell>
          <cell r="D148">
            <v>583</v>
          </cell>
          <cell r="E148">
            <v>207091</v>
          </cell>
          <cell r="F148">
            <v>81574</v>
          </cell>
          <cell r="G148">
            <v>9963</v>
          </cell>
          <cell r="H148">
            <v>10247</v>
          </cell>
          <cell r="I148">
            <v>9795</v>
          </cell>
          <cell r="J148">
            <v>10245</v>
          </cell>
          <cell r="K148">
            <v>8786</v>
          </cell>
          <cell r="L148">
            <v>634</v>
          </cell>
          <cell r="M148">
            <v>617</v>
          </cell>
          <cell r="N148">
            <v>0</v>
          </cell>
          <cell r="O148">
            <v>0</v>
          </cell>
          <cell r="P148">
            <v>0</v>
          </cell>
          <cell r="Q148">
            <v>75230</v>
          </cell>
        </row>
        <row r="149">
          <cell r="A149">
            <v>583200</v>
          </cell>
          <cell r="B149" t="str">
            <v>Transf Set Rem Reset Test-Dist</v>
          </cell>
          <cell r="C149" t="str">
            <v>DO</v>
          </cell>
          <cell r="D149">
            <v>583</v>
          </cell>
          <cell r="E149">
            <v>103592</v>
          </cell>
          <cell r="F149">
            <v>8615</v>
          </cell>
          <cell r="G149">
            <v>8615</v>
          </cell>
          <cell r="H149">
            <v>8615</v>
          </cell>
          <cell r="I149">
            <v>8615</v>
          </cell>
          <cell r="J149">
            <v>8615</v>
          </cell>
          <cell r="K149">
            <v>8615</v>
          </cell>
          <cell r="L149">
            <v>8615</v>
          </cell>
          <cell r="M149">
            <v>8615</v>
          </cell>
          <cell r="N149">
            <v>8615</v>
          </cell>
          <cell r="O149">
            <v>8678</v>
          </cell>
          <cell r="P149">
            <v>8678</v>
          </cell>
          <cell r="Q149">
            <v>8701</v>
          </cell>
        </row>
        <row r="150">
          <cell r="A150">
            <v>584000</v>
          </cell>
          <cell r="B150" t="str">
            <v>Underground Line Expenses-Dist</v>
          </cell>
          <cell r="C150" t="str">
            <v>DO</v>
          </cell>
          <cell r="D150">
            <v>584</v>
          </cell>
          <cell r="E150">
            <v>977347</v>
          </cell>
          <cell r="F150">
            <v>85685</v>
          </cell>
          <cell r="G150">
            <v>78683</v>
          </cell>
          <cell r="H150">
            <v>80663</v>
          </cell>
          <cell r="I150">
            <v>75337</v>
          </cell>
          <cell r="J150">
            <v>79912</v>
          </cell>
          <cell r="K150">
            <v>70870</v>
          </cell>
          <cell r="L150">
            <v>72094</v>
          </cell>
          <cell r="M150">
            <v>115567</v>
          </cell>
          <cell r="N150">
            <v>94555</v>
          </cell>
          <cell r="O150">
            <v>72550</v>
          </cell>
          <cell r="P150">
            <v>73151</v>
          </cell>
          <cell r="Q150">
            <v>78280</v>
          </cell>
        </row>
        <row r="151">
          <cell r="A151">
            <v>586000</v>
          </cell>
          <cell r="B151" t="str">
            <v>Meter Expenses-Dist</v>
          </cell>
          <cell r="C151" t="str">
            <v>DO</v>
          </cell>
          <cell r="D151">
            <v>586</v>
          </cell>
          <cell r="E151">
            <v>1076097</v>
          </cell>
          <cell r="F151">
            <v>89451</v>
          </cell>
          <cell r="G151">
            <v>89451</v>
          </cell>
          <cell r="H151">
            <v>89451</v>
          </cell>
          <cell r="I151">
            <v>89451</v>
          </cell>
          <cell r="J151">
            <v>89451</v>
          </cell>
          <cell r="K151">
            <v>89451</v>
          </cell>
          <cell r="L151">
            <v>89451</v>
          </cell>
          <cell r="M151">
            <v>89451</v>
          </cell>
          <cell r="N151">
            <v>89451</v>
          </cell>
          <cell r="O151">
            <v>90346</v>
          </cell>
          <cell r="P151">
            <v>90346</v>
          </cell>
          <cell r="Q151">
            <v>90346</v>
          </cell>
        </row>
        <row r="152">
          <cell r="A152">
            <v>587000</v>
          </cell>
          <cell r="B152" t="str">
            <v>Cust Install Exp-Other Dist</v>
          </cell>
          <cell r="C152" t="str">
            <v>DO</v>
          </cell>
          <cell r="D152">
            <v>587</v>
          </cell>
          <cell r="E152">
            <v>1892935</v>
          </cell>
          <cell r="F152">
            <v>148756</v>
          </cell>
          <cell r="G152">
            <v>148123</v>
          </cell>
          <cell r="H152">
            <v>176621</v>
          </cell>
          <cell r="I152">
            <v>163782</v>
          </cell>
          <cell r="J152">
            <v>188972</v>
          </cell>
          <cell r="K152">
            <v>147176</v>
          </cell>
          <cell r="L152">
            <v>148579</v>
          </cell>
          <cell r="M152">
            <v>151888</v>
          </cell>
          <cell r="N152">
            <v>151421</v>
          </cell>
          <cell r="O152">
            <v>145096</v>
          </cell>
          <cell r="P152">
            <v>152225</v>
          </cell>
          <cell r="Q152">
            <v>170296</v>
          </cell>
        </row>
        <row r="153">
          <cell r="A153">
            <v>588100</v>
          </cell>
          <cell r="B153" t="str">
            <v>Misc Distribution Exp-Other</v>
          </cell>
          <cell r="C153" t="str">
            <v>DO</v>
          </cell>
          <cell r="D153">
            <v>588</v>
          </cell>
          <cell r="E153">
            <v>2160541</v>
          </cell>
          <cell r="F153">
            <v>268019</v>
          </cell>
          <cell r="G153">
            <v>128731</v>
          </cell>
          <cell r="H153">
            <v>124506</v>
          </cell>
          <cell r="I153">
            <v>92371</v>
          </cell>
          <cell r="J153">
            <v>128766</v>
          </cell>
          <cell r="K153">
            <v>68040</v>
          </cell>
          <cell r="L153">
            <v>62876</v>
          </cell>
          <cell r="M153">
            <v>99524</v>
          </cell>
          <cell r="N153">
            <v>111369</v>
          </cell>
          <cell r="O153">
            <v>559950</v>
          </cell>
          <cell r="P153">
            <v>296091</v>
          </cell>
          <cell r="Q153">
            <v>220298</v>
          </cell>
        </row>
        <row r="154">
          <cell r="A154">
            <v>588300</v>
          </cell>
          <cell r="B154" t="str">
            <v>Load Mang-Gen and Control-Dist</v>
          </cell>
          <cell r="C154" t="str">
            <v>DO</v>
          </cell>
          <cell r="D154">
            <v>588</v>
          </cell>
          <cell r="E154">
            <v>67185</v>
          </cell>
          <cell r="F154">
            <v>0</v>
          </cell>
          <cell r="G154">
            <v>0</v>
          </cell>
          <cell r="H154">
            <v>17076</v>
          </cell>
          <cell r="I154">
            <v>0</v>
          </cell>
          <cell r="J154">
            <v>0</v>
          </cell>
          <cell r="K154">
            <v>16637</v>
          </cell>
          <cell r="L154">
            <v>0</v>
          </cell>
          <cell r="M154">
            <v>0</v>
          </cell>
          <cell r="N154">
            <v>16281</v>
          </cell>
          <cell r="O154">
            <v>0</v>
          </cell>
          <cell r="P154">
            <v>0</v>
          </cell>
          <cell r="Q154">
            <v>17191</v>
          </cell>
        </row>
        <row r="155">
          <cell r="A155">
            <v>589000</v>
          </cell>
          <cell r="B155" t="str">
            <v>Rents-Dist Oper</v>
          </cell>
          <cell r="C155" t="str">
            <v>DO</v>
          </cell>
          <cell r="D155">
            <v>589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590000</v>
          </cell>
          <cell r="B156" t="str">
            <v>Supervsn and Engrng-Dist Maint</v>
          </cell>
          <cell r="C156" t="str">
            <v>DM</v>
          </cell>
          <cell r="D156">
            <v>590</v>
          </cell>
          <cell r="E156">
            <v>134321</v>
          </cell>
          <cell r="F156">
            <v>11081</v>
          </cell>
          <cell r="G156">
            <v>10966</v>
          </cell>
          <cell r="H156">
            <v>11253</v>
          </cell>
          <cell r="I156">
            <v>10797</v>
          </cell>
          <cell r="J156">
            <v>11878</v>
          </cell>
          <cell r="K156">
            <v>10978</v>
          </cell>
          <cell r="L156">
            <v>11219</v>
          </cell>
          <cell r="M156">
            <v>10946</v>
          </cell>
          <cell r="N156">
            <v>10755</v>
          </cell>
          <cell r="O156">
            <v>11579</v>
          </cell>
          <cell r="P156">
            <v>10945</v>
          </cell>
          <cell r="Q156">
            <v>11924</v>
          </cell>
        </row>
        <row r="157">
          <cell r="A157">
            <v>591000</v>
          </cell>
          <cell r="B157" t="str">
            <v>Maintenance of Structures-Dist</v>
          </cell>
          <cell r="C157" t="str">
            <v>DM</v>
          </cell>
          <cell r="D157">
            <v>591</v>
          </cell>
          <cell r="E157">
            <v>11471</v>
          </cell>
          <cell r="F157">
            <v>871</v>
          </cell>
          <cell r="G157">
            <v>823</v>
          </cell>
          <cell r="H157">
            <v>815</v>
          </cell>
          <cell r="I157">
            <v>826</v>
          </cell>
          <cell r="J157">
            <v>1164</v>
          </cell>
          <cell r="K157">
            <v>823</v>
          </cell>
          <cell r="L157">
            <v>831</v>
          </cell>
          <cell r="M157">
            <v>858</v>
          </cell>
          <cell r="N157">
            <v>901</v>
          </cell>
          <cell r="O157">
            <v>1137</v>
          </cell>
          <cell r="P157">
            <v>1090</v>
          </cell>
          <cell r="Q157">
            <v>1332</v>
          </cell>
        </row>
        <row r="158">
          <cell r="A158">
            <v>592100</v>
          </cell>
          <cell r="B158" t="str">
            <v>Maint Station Equip-Other-Dist</v>
          </cell>
          <cell r="C158" t="str">
            <v>DM</v>
          </cell>
          <cell r="D158">
            <v>592</v>
          </cell>
          <cell r="E158">
            <v>524253</v>
          </cell>
          <cell r="F158">
            <v>39707</v>
          </cell>
          <cell r="G158">
            <v>37772</v>
          </cell>
          <cell r="H158">
            <v>37419</v>
          </cell>
          <cell r="I158">
            <v>38421</v>
          </cell>
          <cell r="J158">
            <v>54233</v>
          </cell>
          <cell r="K158">
            <v>37751</v>
          </cell>
          <cell r="L158">
            <v>38102</v>
          </cell>
          <cell r="M158">
            <v>39202</v>
          </cell>
          <cell r="N158">
            <v>40966</v>
          </cell>
          <cell r="O158">
            <v>51476</v>
          </cell>
          <cell r="P158">
            <v>48852</v>
          </cell>
          <cell r="Q158">
            <v>60352</v>
          </cell>
        </row>
        <row r="159">
          <cell r="A159">
            <v>592200</v>
          </cell>
          <cell r="B159" t="str">
            <v>Cir BrkrsTrnsf Mters Rely-Dist</v>
          </cell>
          <cell r="C159" t="str">
            <v>DM</v>
          </cell>
          <cell r="D159">
            <v>592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593000</v>
          </cell>
          <cell r="B160" t="str">
            <v>Maint Overhd Lines-Other-Dist</v>
          </cell>
          <cell r="C160" t="str">
            <v>DM</v>
          </cell>
          <cell r="D160">
            <v>593</v>
          </cell>
          <cell r="E160">
            <v>4829100</v>
          </cell>
          <cell r="F160">
            <v>390687</v>
          </cell>
          <cell r="G160">
            <v>404999</v>
          </cell>
          <cell r="H160">
            <v>542528</v>
          </cell>
          <cell r="I160">
            <v>549759</v>
          </cell>
          <cell r="J160">
            <v>538981</v>
          </cell>
          <cell r="K160">
            <v>437343</v>
          </cell>
          <cell r="L160">
            <v>432304</v>
          </cell>
          <cell r="M160">
            <v>292615</v>
          </cell>
          <cell r="N160">
            <v>227939</v>
          </cell>
          <cell r="O160">
            <v>404004</v>
          </cell>
          <cell r="P160">
            <v>387491</v>
          </cell>
          <cell r="Q160">
            <v>220450</v>
          </cell>
        </row>
        <row r="161">
          <cell r="A161">
            <v>593100</v>
          </cell>
          <cell r="B161" t="str">
            <v>Right-of-Way Maintenance-Dist</v>
          </cell>
          <cell r="C161" t="str">
            <v>DM</v>
          </cell>
          <cell r="D161">
            <v>593</v>
          </cell>
          <cell r="E161">
            <v>4570400</v>
          </cell>
          <cell r="F161">
            <v>402194</v>
          </cell>
          <cell r="G161">
            <v>404847</v>
          </cell>
          <cell r="H161">
            <v>526173</v>
          </cell>
          <cell r="I161">
            <v>412911</v>
          </cell>
          <cell r="J161">
            <v>412911</v>
          </cell>
          <cell r="K161">
            <v>542911</v>
          </cell>
          <cell r="L161">
            <v>269293</v>
          </cell>
          <cell r="M161">
            <v>267967</v>
          </cell>
          <cell r="N161">
            <v>387964</v>
          </cell>
          <cell r="O161">
            <v>270643</v>
          </cell>
          <cell r="P161">
            <v>270643</v>
          </cell>
          <cell r="Q161">
            <v>401943</v>
          </cell>
        </row>
        <row r="162">
          <cell r="A162">
            <v>594000</v>
          </cell>
          <cell r="B162" t="str">
            <v>Maint-Underground Lines-Dist</v>
          </cell>
          <cell r="C162" t="str">
            <v>DM</v>
          </cell>
          <cell r="D162">
            <v>594</v>
          </cell>
          <cell r="E162">
            <v>86942</v>
          </cell>
          <cell r="F162">
            <v>9484</v>
          </cell>
          <cell r="G162">
            <v>9515</v>
          </cell>
          <cell r="H162">
            <v>10566</v>
          </cell>
          <cell r="I162">
            <v>2269</v>
          </cell>
          <cell r="J162">
            <v>4374</v>
          </cell>
          <cell r="K162">
            <v>4614</v>
          </cell>
          <cell r="L162">
            <v>2960</v>
          </cell>
          <cell r="M162">
            <v>2262</v>
          </cell>
          <cell r="N162">
            <v>22179</v>
          </cell>
          <cell r="O162">
            <v>4090</v>
          </cell>
          <cell r="P162">
            <v>3963</v>
          </cell>
          <cell r="Q162">
            <v>10666</v>
          </cell>
        </row>
        <row r="163">
          <cell r="A163">
            <v>595100</v>
          </cell>
          <cell r="B163" t="str">
            <v>Maint Line Transfrs-Other-Dist</v>
          </cell>
          <cell r="C163" t="str">
            <v>DM</v>
          </cell>
          <cell r="D163">
            <v>595</v>
          </cell>
          <cell r="E163">
            <v>359568</v>
          </cell>
          <cell r="F163">
            <v>29829</v>
          </cell>
          <cell r="G163">
            <v>29437</v>
          </cell>
          <cell r="H163">
            <v>30412</v>
          </cell>
          <cell r="I163">
            <v>28861</v>
          </cell>
          <cell r="J163">
            <v>30406</v>
          </cell>
          <cell r="K163">
            <v>29476</v>
          </cell>
          <cell r="L163">
            <v>30299</v>
          </cell>
          <cell r="M163">
            <v>29368</v>
          </cell>
          <cell r="N163">
            <v>28718</v>
          </cell>
          <cell r="O163">
            <v>31639</v>
          </cell>
          <cell r="P163">
            <v>30525</v>
          </cell>
          <cell r="Q163">
            <v>30598</v>
          </cell>
        </row>
        <row r="164">
          <cell r="A164">
            <v>596000</v>
          </cell>
          <cell r="B164" t="str">
            <v>Maint-StreetLightng/Signl-Dist</v>
          </cell>
          <cell r="C164" t="str">
            <v>DM</v>
          </cell>
          <cell r="D164">
            <v>596</v>
          </cell>
          <cell r="E164">
            <v>430143</v>
          </cell>
          <cell r="F164">
            <v>36634</v>
          </cell>
          <cell r="G164">
            <v>39470</v>
          </cell>
          <cell r="H164">
            <v>36338</v>
          </cell>
          <cell r="I164">
            <v>38741</v>
          </cell>
          <cell r="J164">
            <v>30803</v>
          </cell>
          <cell r="K164">
            <v>32503</v>
          </cell>
          <cell r="L164">
            <v>37113</v>
          </cell>
          <cell r="M164">
            <v>39387</v>
          </cell>
          <cell r="N164">
            <v>32607</v>
          </cell>
          <cell r="O164">
            <v>36430</v>
          </cell>
          <cell r="P164">
            <v>35424</v>
          </cell>
          <cell r="Q164">
            <v>34693</v>
          </cell>
        </row>
        <row r="165">
          <cell r="A165">
            <v>597000</v>
          </cell>
          <cell r="B165" t="str">
            <v>Maintenance of Meters-Dist</v>
          </cell>
          <cell r="C165" t="str">
            <v>DM</v>
          </cell>
          <cell r="D165">
            <v>597</v>
          </cell>
          <cell r="E165">
            <v>0</v>
          </cell>
          <cell r="F165">
            <v>194845</v>
          </cell>
          <cell r="G165">
            <v>195494</v>
          </cell>
          <cell r="H165">
            <v>195590</v>
          </cell>
          <cell r="I165">
            <v>195886</v>
          </cell>
          <cell r="J165">
            <v>195660</v>
          </cell>
          <cell r="K165">
            <v>195148</v>
          </cell>
          <cell r="L165">
            <v>195220</v>
          </cell>
          <cell r="M165">
            <v>194602</v>
          </cell>
          <cell r="N165">
            <v>196041</v>
          </cell>
          <cell r="O165">
            <v>260757</v>
          </cell>
          <cell r="P165">
            <v>196881</v>
          </cell>
          <cell r="Q165">
            <v>197794</v>
          </cell>
        </row>
        <row r="166">
          <cell r="A166">
            <v>901000</v>
          </cell>
          <cell r="B166" t="str">
            <v>Supervision-Cust Accts</v>
          </cell>
          <cell r="C166" t="str">
            <v>CO</v>
          </cell>
          <cell r="D166">
            <v>901</v>
          </cell>
          <cell r="E166">
            <v>0</v>
          </cell>
          <cell r="F166">
            <v>46871</v>
          </cell>
          <cell r="G166">
            <v>47775</v>
          </cell>
          <cell r="H166">
            <v>47873</v>
          </cell>
          <cell r="I166">
            <v>54255</v>
          </cell>
          <cell r="J166">
            <v>47967</v>
          </cell>
          <cell r="K166">
            <v>47167</v>
          </cell>
          <cell r="L166">
            <v>48114</v>
          </cell>
          <cell r="M166">
            <v>46754</v>
          </cell>
          <cell r="N166">
            <v>54495</v>
          </cell>
          <cell r="O166">
            <v>114370</v>
          </cell>
          <cell r="P166">
            <v>46567</v>
          </cell>
          <cell r="Q166">
            <v>47400</v>
          </cell>
        </row>
        <row r="167">
          <cell r="A167">
            <v>902000</v>
          </cell>
          <cell r="B167" t="str">
            <v>Meter Reading Expense</v>
          </cell>
          <cell r="C167" t="str">
            <v>CO</v>
          </cell>
          <cell r="D167">
            <v>902</v>
          </cell>
          <cell r="E167">
            <v>0</v>
          </cell>
          <cell r="F167">
            <v>25833</v>
          </cell>
          <cell r="G167">
            <v>26563</v>
          </cell>
          <cell r="H167">
            <v>25459</v>
          </cell>
          <cell r="I167">
            <v>27914</v>
          </cell>
          <cell r="J167">
            <v>25577</v>
          </cell>
          <cell r="K167">
            <v>25269</v>
          </cell>
          <cell r="L167">
            <v>26036</v>
          </cell>
          <cell r="M167">
            <v>24860</v>
          </cell>
          <cell r="N167">
            <v>27181</v>
          </cell>
          <cell r="O167">
            <v>74457</v>
          </cell>
          <cell r="P167">
            <v>24509</v>
          </cell>
          <cell r="Q167">
            <v>25433</v>
          </cell>
        </row>
        <row r="168">
          <cell r="A168">
            <v>903000</v>
          </cell>
          <cell r="B168" t="str">
            <v>Cust Records &amp; Collection Exp</v>
          </cell>
          <cell r="C168" t="str">
            <v>CO</v>
          </cell>
          <cell r="D168">
            <v>903</v>
          </cell>
          <cell r="E168">
            <v>1629177</v>
          </cell>
          <cell r="F168">
            <v>116421</v>
          </cell>
          <cell r="G168">
            <v>144361</v>
          </cell>
          <cell r="H168">
            <v>148356</v>
          </cell>
          <cell r="I168">
            <v>115901</v>
          </cell>
          <cell r="J168">
            <v>105229</v>
          </cell>
          <cell r="K168">
            <v>118407</v>
          </cell>
          <cell r="L168">
            <v>120056</v>
          </cell>
          <cell r="M168">
            <v>170926</v>
          </cell>
          <cell r="N168">
            <v>117933</v>
          </cell>
          <cell r="O168">
            <v>226796</v>
          </cell>
          <cell r="P168">
            <v>124880</v>
          </cell>
          <cell r="Q168">
            <v>119911</v>
          </cell>
        </row>
        <row r="169">
          <cell r="A169">
            <v>903100</v>
          </cell>
          <cell r="B169" t="str">
            <v>Cust Contracts &amp; Orders-Local</v>
          </cell>
          <cell r="C169" t="str">
            <v>CO</v>
          </cell>
          <cell r="D169">
            <v>903</v>
          </cell>
          <cell r="E169">
            <v>2413918</v>
          </cell>
          <cell r="F169">
            <v>194845</v>
          </cell>
          <cell r="G169">
            <v>195494</v>
          </cell>
          <cell r="H169">
            <v>195590</v>
          </cell>
          <cell r="I169">
            <v>195886</v>
          </cell>
          <cell r="J169">
            <v>195660</v>
          </cell>
          <cell r="K169">
            <v>195148</v>
          </cell>
          <cell r="L169">
            <v>195220</v>
          </cell>
          <cell r="M169">
            <v>194602</v>
          </cell>
          <cell r="N169">
            <v>196041</v>
          </cell>
          <cell r="O169">
            <v>260757</v>
          </cell>
          <cell r="P169">
            <v>196881</v>
          </cell>
          <cell r="Q169">
            <v>197794</v>
          </cell>
        </row>
        <row r="170">
          <cell r="A170">
            <v>903200</v>
          </cell>
          <cell r="B170" t="str">
            <v>Cust Billing &amp; Acct</v>
          </cell>
          <cell r="C170" t="str">
            <v>CO</v>
          </cell>
          <cell r="D170">
            <v>903</v>
          </cell>
          <cell r="E170">
            <v>649608</v>
          </cell>
          <cell r="F170">
            <v>46871</v>
          </cell>
          <cell r="G170">
            <v>47775</v>
          </cell>
          <cell r="H170">
            <v>47873</v>
          </cell>
          <cell r="I170">
            <v>54255</v>
          </cell>
          <cell r="J170">
            <v>47967</v>
          </cell>
          <cell r="K170">
            <v>47167</v>
          </cell>
          <cell r="L170">
            <v>48114</v>
          </cell>
          <cell r="M170">
            <v>46754</v>
          </cell>
          <cell r="N170">
            <v>54495</v>
          </cell>
          <cell r="O170">
            <v>114370</v>
          </cell>
          <cell r="P170">
            <v>46567</v>
          </cell>
          <cell r="Q170">
            <v>47400</v>
          </cell>
        </row>
        <row r="171">
          <cell r="A171">
            <v>903250</v>
          </cell>
          <cell r="B171" t="str">
            <v>Cust Billing - Common</v>
          </cell>
          <cell r="C171" t="str">
            <v>CO</v>
          </cell>
          <cell r="D171">
            <v>903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903300</v>
          </cell>
          <cell r="B172" t="str">
            <v>Cust Collecting-Local</v>
          </cell>
          <cell r="C172" t="str">
            <v>CO</v>
          </cell>
          <cell r="D172">
            <v>903</v>
          </cell>
          <cell r="E172">
            <v>359091</v>
          </cell>
          <cell r="F172">
            <v>25833</v>
          </cell>
          <cell r="G172">
            <v>26563</v>
          </cell>
          <cell r="H172">
            <v>25459</v>
          </cell>
          <cell r="I172">
            <v>27914</v>
          </cell>
          <cell r="J172">
            <v>25577</v>
          </cell>
          <cell r="K172">
            <v>25269</v>
          </cell>
          <cell r="L172">
            <v>26036</v>
          </cell>
          <cell r="M172">
            <v>24860</v>
          </cell>
          <cell r="N172">
            <v>27181</v>
          </cell>
          <cell r="O172">
            <v>74457</v>
          </cell>
          <cell r="P172">
            <v>24509</v>
          </cell>
          <cell r="Q172">
            <v>25433</v>
          </cell>
        </row>
        <row r="173">
          <cell r="A173">
            <v>903400</v>
          </cell>
          <cell r="B173" t="str">
            <v>Cust Receiv &amp; Collect Exp-Edp</v>
          </cell>
          <cell r="C173" t="str">
            <v>CO</v>
          </cell>
          <cell r="D173">
            <v>903</v>
          </cell>
          <cell r="E173">
            <v>70553</v>
          </cell>
          <cell r="F173">
            <v>5752</v>
          </cell>
          <cell r="G173">
            <v>5537</v>
          </cell>
          <cell r="H173">
            <v>6373</v>
          </cell>
          <cell r="I173">
            <v>5587</v>
          </cell>
          <cell r="J173">
            <v>5613</v>
          </cell>
          <cell r="K173">
            <v>6449</v>
          </cell>
          <cell r="L173">
            <v>5663</v>
          </cell>
          <cell r="M173">
            <v>5689</v>
          </cell>
          <cell r="N173">
            <v>6525</v>
          </cell>
          <cell r="O173">
            <v>5490</v>
          </cell>
          <cell r="P173">
            <v>5515</v>
          </cell>
          <cell r="Q173">
            <v>6360</v>
          </cell>
        </row>
        <row r="174">
          <cell r="A174">
            <v>903750</v>
          </cell>
          <cell r="B174" t="str">
            <v>Common - Operating-Cust Accts</v>
          </cell>
          <cell r="C174" t="str">
            <v>CO</v>
          </cell>
          <cell r="D174">
            <v>903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903891</v>
          </cell>
          <cell r="B175" t="str">
            <v>IC Collection Agent Revenue</v>
          </cell>
          <cell r="C175" t="str">
            <v>CO</v>
          </cell>
          <cell r="D175">
            <v>903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904001</v>
          </cell>
          <cell r="B176" t="str">
            <v>BAD DEBT EXPENSE</v>
          </cell>
          <cell r="C176" t="str">
            <v>CO</v>
          </cell>
          <cell r="D176">
            <v>904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904003</v>
          </cell>
          <cell r="B177" t="str">
            <v>Cust Acctg-Loss On Sale-A/R</v>
          </cell>
          <cell r="C177" t="str">
            <v>CO</v>
          </cell>
          <cell r="D177">
            <v>904</v>
          </cell>
          <cell r="E177">
            <v>1554931</v>
          </cell>
          <cell r="F177">
            <v>83263</v>
          </cell>
          <cell r="G177">
            <v>90521</v>
          </cell>
          <cell r="H177">
            <v>136607</v>
          </cell>
          <cell r="I177">
            <v>186831</v>
          </cell>
          <cell r="J177">
            <v>191778</v>
          </cell>
          <cell r="K177">
            <v>143653</v>
          </cell>
          <cell r="L177">
            <v>160682</v>
          </cell>
          <cell r="M177">
            <v>173745</v>
          </cell>
          <cell r="N177">
            <v>150735</v>
          </cell>
          <cell r="O177">
            <v>121073</v>
          </cell>
          <cell r="P177">
            <v>57614</v>
          </cell>
          <cell r="Q177">
            <v>58429</v>
          </cell>
        </row>
        <row r="178">
          <cell r="A178">
            <v>904891</v>
          </cell>
          <cell r="B178" t="str">
            <v>IC Loss on Sale of AR VIE</v>
          </cell>
          <cell r="C178" t="str">
            <v>CO</v>
          </cell>
          <cell r="D178">
            <v>904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905000</v>
          </cell>
          <cell r="B179" t="str">
            <v>Misc Customer Accts Expenses</v>
          </cell>
          <cell r="C179" t="str">
            <v>CO</v>
          </cell>
          <cell r="D179">
            <v>905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908000</v>
          </cell>
          <cell r="B180" t="str">
            <v>Cust Asst Exp-Conservation Pro</v>
          </cell>
          <cell r="C180" t="str">
            <v>CSI</v>
          </cell>
          <cell r="D180">
            <v>908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909650</v>
          </cell>
          <cell r="B181" t="str">
            <v>Misc Advertising Expenses</v>
          </cell>
          <cell r="C181" t="str">
            <v>CSI</v>
          </cell>
          <cell r="D181">
            <v>909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910000</v>
          </cell>
          <cell r="B182" t="str">
            <v>Misc Cust Serv/Inform Exp</v>
          </cell>
          <cell r="C182" t="str">
            <v>CSI</v>
          </cell>
          <cell r="D182">
            <v>910</v>
          </cell>
          <cell r="E182">
            <v>350695</v>
          </cell>
          <cell r="F182">
            <v>24283</v>
          </cell>
          <cell r="G182">
            <v>27299</v>
          </cell>
          <cell r="H182">
            <v>26234</v>
          </cell>
          <cell r="I182">
            <v>25778</v>
          </cell>
          <cell r="J182">
            <v>24586</v>
          </cell>
          <cell r="K182">
            <v>26594</v>
          </cell>
          <cell r="L182">
            <v>24641</v>
          </cell>
          <cell r="M182">
            <v>23644</v>
          </cell>
          <cell r="N182">
            <v>36566</v>
          </cell>
          <cell r="O182">
            <v>59713</v>
          </cell>
          <cell r="P182">
            <v>25229</v>
          </cell>
          <cell r="Q182">
            <v>26128</v>
          </cell>
        </row>
        <row r="183">
          <cell r="A183">
            <v>910100</v>
          </cell>
          <cell r="B183" t="str">
            <v>Exp-Rs Reg Prod/Svces-CstAccts</v>
          </cell>
          <cell r="C183" t="str">
            <v>CSI</v>
          </cell>
          <cell r="D183">
            <v>910</v>
          </cell>
          <cell r="E183">
            <v>255608</v>
          </cell>
          <cell r="F183">
            <v>25975</v>
          </cell>
          <cell r="G183">
            <v>16535</v>
          </cell>
          <cell r="H183">
            <v>16534</v>
          </cell>
          <cell r="I183">
            <v>25976</v>
          </cell>
          <cell r="J183">
            <v>16540</v>
          </cell>
          <cell r="K183">
            <v>16535</v>
          </cell>
          <cell r="L183">
            <v>25977</v>
          </cell>
          <cell r="M183">
            <v>16535</v>
          </cell>
          <cell r="N183">
            <v>16536</v>
          </cell>
          <cell r="O183">
            <v>22046</v>
          </cell>
          <cell r="P183">
            <v>33823</v>
          </cell>
          <cell r="Q183">
            <v>22596</v>
          </cell>
        </row>
        <row r="184">
          <cell r="A184">
            <v>912000</v>
          </cell>
          <cell r="B184" t="str">
            <v>Demonstrating &amp; Selling Exp</v>
          </cell>
          <cell r="C184" t="str">
            <v>SE</v>
          </cell>
          <cell r="D184">
            <v>912</v>
          </cell>
          <cell r="E184">
            <v>1524433</v>
          </cell>
          <cell r="F184">
            <v>126706</v>
          </cell>
          <cell r="G184">
            <v>126732</v>
          </cell>
          <cell r="H184">
            <v>128945</v>
          </cell>
          <cell r="I184">
            <v>126926</v>
          </cell>
          <cell r="J184">
            <v>128170</v>
          </cell>
          <cell r="K184">
            <v>127560</v>
          </cell>
          <cell r="L184">
            <v>127575</v>
          </cell>
          <cell r="M184">
            <v>128861</v>
          </cell>
          <cell r="N184">
            <v>128876</v>
          </cell>
          <cell r="O184">
            <v>124767</v>
          </cell>
          <cell r="P184">
            <v>122099</v>
          </cell>
          <cell r="Q184">
            <v>127216</v>
          </cell>
        </row>
        <row r="185">
          <cell r="A185">
            <v>913001</v>
          </cell>
          <cell r="B185" t="str">
            <v>Advertising Expense</v>
          </cell>
          <cell r="C185" t="str">
            <v>SE</v>
          </cell>
          <cell r="D185">
            <v>913</v>
          </cell>
          <cell r="E185">
            <v>23712</v>
          </cell>
          <cell r="F185">
            <v>1973</v>
          </cell>
          <cell r="G185">
            <v>1973</v>
          </cell>
          <cell r="H185">
            <v>1973</v>
          </cell>
          <cell r="I185">
            <v>1973</v>
          </cell>
          <cell r="J185">
            <v>1973</v>
          </cell>
          <cell r="K185">
            <v>1973</v>
          </cell>
          <cell r="L185">
            <v>1973</v>
          </cell>
          <cell r="M185">
            <v>1973</v>
          </cell>
          <cell r="N185">
            <v>1973</v>
          </cell>
          <cell r="O185">
            <v>1981</v>
          </cell>
          <cell r="P185">
            <v>1981</v>
          </cell>
          <cell r="Q185">
            <v>1993</v>
          </cell>
        </row>
        <row r="186">
          <cell r="A186">
            <v>920000</v>
          </cell>
          <cell r="B186" t="str">
            <v>A &amp; G Salaries</v>
          </cell>
          <cell r="C186" t="str">
            <v>AGO</v>
          </cell>
          <cell r="D186">
            <v>920</v>
          </cell>
          <cell r="E186">
            <v>4957559</v>
          </cell>
          <cell r="F186">
            <v>472956</v>
          </cell>
          <cell r="G186">
            <v>464600</v>
          </cell>
          <cell r="H186">
            <v>669446</v>
          </cell>
          <cell r="I186">
            <v>481410</v>
          </cell>
          <cell r="J186">
            <v>506502</v>
          </cell>
          <cell r="K186">
            <v>287600</v>
          </cell>
          <cell r="L186">
            <v>464451</v>
          </cell>
          <cell r="M186">
            <v>435663</v>
          </cell>
          <cell r="N186">
            <v>301188</v>
          </cell>
          <cell r="O186">
            <v>288039</v>
          </cell>
          <cell r="P186">
            <v>401867</v>
          </cell>
          <cell r="Q186">
            <v>183837</v>
          </cell>
        </row>
        <row r="187">
          <cell r="A187">
            <v>920300</v>
          </cell>
          <cell r="B187" t="str">
            <v>Project Development Labor</v>
          </cell>
          <cell r="C187" t="str">
            <v>AGO</v>
          </cell>
          <cell r="D187">
            <v>920</v>
          </cell>
          <cell r="E187">
            <v>3501</v>
          </cell>
          <cell r="F187">
            <v>291</v>
          </cell>
          <cell r="G187">
            <v>291</v>
          </cell>
          <cell r="H187">
            <v>291</v>
          </cell>
          <cell r="I187">
            <v>291</v>
          </cell>
          <cell r="J187">
            <v>291</v>
          </cell>
          <cell r="K187">
            <v>291</v>
          </cell>
          <cell r="L187">
            <v>291</v>
          </cell>
          <cell r="M187">
            <v>291</v>
          </cell>
          <cell r="N187">
            <v>291</v>
          </cell>
          <cell r="O187">
            <v>294</v>
          </cell>
          <cell r="P187">
            <v>294</v>
          </cell>
          <cell r="Q187">
            <v>294</v>
          </cell>
        </row>
        <row r="188">
          <cell r="A188">
            <v>921100</v>
          </cell>
          <cell r="B188" t="str">
            <v>Employee Expenses</v>
          </cell>
          <cell r="C188" t="str">
            <v>AGO</v>
          </cell>
          <cell r="D188">
            <v>921</v>
          </cell>
          <cell r="E188">
            <v>257314</v>
          </cell>
          <cell r="F188">
            <v>21056</v>
          </cell>
          <cell r="G188">
            <v>20690</v>
          </cell>
          <cell r="H188">
            <v>21920</v>
          </cell>
          <cell r="I188">
            <v>21152</v>
          </cell>
          <cell r="J188">
            <v>21001</v>
          </cell>
          <cell r="K188">
            <v>22724</v>
          </cell>
          <cell r="L188">
            <v>21547</v>
          </cell>
          <cell r="M188">
            <v>21717</v>
          </cell>
          <cell r="N188">
            <v>22684</v>
          </cell>
          <cell r="O188">
            <v>20437</v>
          </cell>
          <cell r="P188">
            <v>20891</v>
          </cell>
          <cell r="Q188">
            <v>21495</v>
          </cell>
        </row>
        <row r="189">
          <cell r="A189">
            <v>921101</v>
          </cell>
          <cell r="B189" t="str">
            <v>Employee Exp - NC</v>
          </cell>
          <cell r="C189" t="str">
            <v>AGO</v>
          </cell>
          <cell r="D189">
            <v>921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921110</v>
          </cell>
          <cell r="B190" t="str">
            <v>Relocation Expenses</v>
          </cell>
          <cell r="C190" t="str">
            <v>AGO</v>
          </cell>
          <cell r="D190">
            <v>921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921200</v>
          </cell>
          <cell r="B191" t="str">
            <v>Office Expenses</v>
          </cell>
          <cell r="C191" t="str">
            <v>AGO</v>
          </cell>
          <cell r="D191">
            <v>921</v>
          </cell>
          <cell r="E191">
            <v>807739</v>
          </cell>
          <cell r="F191">
            <v>62705</v>
          </cell>
          <cell r="G191">
            <v>60107</v>
          </cell>
          <cell r="H191">
            <v>81539</v>
          </cell>
          <cell r="I191">
            <v>59745</v>
          </cell>
          <cell r="J191">
            <v>58887</v>
          </cell>
          <cell r="K191">
            <v>80121</v>
          </cell>
          <cell r="L191">
            <v>60777</v>
          </cell>
          <cell r="M191">
            <v>60507</v>
          </cell>
          <cell r="N191">
            <v>83900</v>
          </cell>
          <cell r="O191">
            <v>57689</v>
          </cell>
          <cell r="P191">
            <v>49152</v>
          </cell>
          <cell r="Q191">
            <v>92610</v>
          </cell>
        </row>
        <row r="192">
          <cell r="A192">
            <v>921300</v>
          </cell>
          <cell r="B192" t="str">
            <v>Telephone And Telegraph Exp</v>
          </cell>
          <cell r="C192" t="str">
            <v>AGO</v>
          </cell>
          <cell r="D192">
            <v>921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921400</v>
          </cell>
          <cell r="B193" t="str">
            <v>Computer Services Expenses</v>
          </cell>
          <cell r="C193" t="str">
            <v>AGO</v>
          </cell>
          <cell r="D193">
            <v>921</v>
          </cell>
          <cell r="E193">
            <v>102239</v>
          </cell>
          <cell r="F193">
            <v>6745</v>
          </cell>
          <cell r="G193">
            <v>6403</v>
          </cell>
          <cell r="H193">
            <v>9426</v>
          </cell>
          <cell r="I193">
            <v>6202</v>
          </cell>
          <cell r="J193">
            <v>7336</v>
          </cell>
          <cell r="K193">
            <v>6155</v>
          </cell>
          <cell r="L193">
            <v>10328</v>
          </cell>
          <cell r="M193">
            <v>6603</v>
          </cell>
          <cell r="N193">
            <v>14257</v>
          </cell>
          <cell r="O193">
            <v>10545</v>
          </cell>
          <cell r="P193">
            <v>7641</v>
          </cell>
          <cell r="Q193">
            <v>10598</v>
          </cell>
        </row>
        <row r="194">
          <cell r="A194">
            <v>921540</v>
          </cell>
          <cell r="B194" t="str">
            <v>Computer Rent (Go Only)</v>
          </cell>
          <cell r="C194" t="str">
            <v>AGO</v>
          </cell>
          <cell r="D194">
            <v>921</v>
          </cell>
          <cell r="E194">
            <v>5361</v>
          </cell>
          <cell r="F194">
            <v>296</v>
          </cell>
          <cell r="G194">
            <v>296</v>
          </cell>
          <cell r="H194">
            <v>2088</v>
          </cell>
          <cell r="I194">
            <v>296</v>
          </cell>
          <cell r="J194">
            <v>297</v>
          </cell>
          <cell r="K194">
            <v>298</v>
          </cell>
          <cell r="L194">
            <v>296</v>
          </cell>
          <cell r="M194">
            <v>296</v>
          </cell>
          <cell r="N194">
            <v>301</v>
          </cell>
          <cell r="O194">
            <v>299</v>
          </cell>
          <cell r="P194">
            <v>299</v>
          </cell>
          <cell r="Q194">
            <v>299</v>
          </cell>
        </row>
        <row r="195">
          <cell r="A195">
            <v>921600</v>
          </cell>
          <cell r="B195" t="str">
            <v>Other</v>
          </cell>
          <cell r="C195" t="str">
            <v>AGO</v>
          </cell>
          <cell r="D195">
            <v>921</v>
          </cell>
          <cell r="E195">
            <v>711</v>
          </cell>
          <cell r="F195">
            <v>59</v>
          </cell>
          <cell r="G195">
            <v>59</v>
          </cell>
          <cell r="H195">
            <v>59</v>
          </cell>
          <cell r="I195">
            <v>59</v>
          </cell>
          <cell r="J195">
            <v>59</v>
          </cell>
          <cell r="K195">
            <v>59</v>
          </cell>
          <cell r="L195">
            <v>59</v>
          </cell>
          <cell r="M195">
            <v>59</v>
          </cell>
          <cell r="N195">
            <v>59</v>
          </cell>
          <cell r="O195">
            <v>60</v>
          </cell>
          <cell r="P195">
            <v>60</v>
          </cell>
          <cell r="Q195">
            <v>60</v>
          </cell>
        </row>
        <row r="196">
          <cell r="A196">
            <v>921980</v>
          </cell>
          <cell r="B196" t="str">
            <v>Office Supplies &amp; Expenses</v>
          </cell>
          <cell r="C196" t="str">
            <v>AGO</v>
          </cell>
          <cell r="D196">
            <v>921</v>
          </cell>
          <cell r="E196">
            <v>1422951</v>
          </cell>
          <cell r="F196">
            <v>120969</v>
          </cell>
          <cell r="G196">
            <v>121133</v>
          </cell>
          <cell r="H196">
            <v>121089</v>
          </cell>
          <cell r="I196">
            <v>120989</v>
          </cell>
          <cell r="J196">
            <v>120788</v>
          </cell>
          <cell r="K196">
            <v>120928</v>
          </cell>
          <cell r="L196">
            <v>120788</v>
          </cell>
          <cell r="M196">
            <v>120857</v>
          </cell>
          <cell r="N196">
            <v>120604</v>
          </cell>
          <cell r="O196">
            <v>109474</v>
          </cell>
          <cell r="P196">
            <v>112955</v>
          </cell>
          <cell r="Q196">
            <v>112377</v>
          </cell>
        </row>
        <row r="197">
          <cell r="A197">
            <v>922000</v>
          </cell>
          <cell r="B197" t="str">
            <v>Admin Expense Transfer</v>
          </cell>
          <cell r="C197" t="str">
            <v>AGO</v>
          </cell>
          <cell r="D197">
            <v>922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923000</v>
          </cell>
          <cell r="B198" t="str">
            <v>Outside Services Employed</v>
          </cell>
          <cell r="C198" t="str">
            <v>AGO</v>
          </cell>
          <cell r="D198">
            <v>923</v>
          </cell>
          <cell r="E198">
            <v>714332</v>
          </cell>
          <cell r="F198">
            <v>53670</v>
          </cell>
          <cell r="G198">
            <v>56203</v>
          </cell>
          <cell r="H198">
            <v>69918</v>
          </cell>
          <cell r="I198">
            <v>51129</v>
          </cell>
          <cell r="J198">
            <v>43008</v>
          </cell>
          <cell r="K198">
            <v>80270</v>
          </cell>
          <cell r="L198">
            <v>50825</v>
          </cell>
          <cell r="M198">
            <v>43571</v>
          </cell>
          <cell r="N198">
            <v>94419</v>
          </cell>
          <cell r="O198">
            <v>44316</v>
          </cell>
          <cell r="P198">
            <v>59595</v>
          </cell>
          <cell r="Q198">
            <v>67408</v>
          </cell>
        </row>
        <row r="199">
          <cell r="A199">
            <v>923980</v>
          </cell>
          <cell r="B199" t="str">
            <v>Outside Services Employee &amp;</v>
          </cell>
          <cell r="C199" t="str">
            <v>AGO</v>
          </cell>
          <cell r="D199">
            <v>923</v>
          </cell>
          <cell r="E199">
            <v>953</v>
          </cell>
          <cell r="F199">
            <v>73</v>
          </cell>
          <cell r="G199">
            <v>73</v>
          </cell>
          <cell r="H199">
            <v>73</v>
          </cell>
          <cell r="I199">
            <v>110</v>
          </cell>
          <cell r="J199">
            <v>73</v>
          </cell>
          <cell r="K199">
            <v>73</v>
          </cell>
          <cell r="L199">
            <v>73</v>
          </cell>
          <cell r="M199">
            <v>73</v>
          </cell>
          <cell r="N199">
            <v>110</v>
          </cell>
          <cell r="O199">
            <v>74</v>
          </cell>
          <cell r="P199">
            <v>74</v>
          </cell>
          <cell r="Q199">
            <v>74</v>
          </cell>
        </row>
        <row r="200">
          <cell r="A200">
            <v>924000</v>
          </cell>
          <cell r="B200" t="str">
            <v>Property Insurance</v>
          </cell>
          <cell r="C200" t="str">
            <v>AGO</v>
          </cell>
          <cell r="D200">
            <v>924</v>
          </cell>
          <cell r="E200">
            <v>2157</v>
          </cell>
          <cell r="F200">
            <v>20</v>
          </cell>
          <cell r="G200">
            <v>20</v>
          </cell>
          <cell r="H200">
            <v>20</v>
          </cell>
          <cell r="I200">
            <v>1934</v>
          </cell>
          <cell r="J200">
            <v>20</v>
          </cell>
          <cell r="K200">
            <v>20</v>
          </cell>
          <cell r="L200">
            <v>20</v>
          </cell>
          <cell r="M200">
            <v>20</v>
          </cell>
          <cell r="N200">
            <v>20</v>
          </cell>
          <cell r="O200">
            <v>21</v>
          </cell>
          <cell r="P200">
            <v>21</v>
          </cell>
          <cell r="Q200">
            <v>21</v>
          </cell>
        </row>
        <row r="201">
          <cell r="A201">
            <v>924050</v>
          </cell>
          <cell r="B201" t="str">
            <v>Inter-Co Prop Ins Exp</v>
          </cell>
          <cell r="C201" t="str">
            <v>AGO</v>
          </cell>
          <cell r="D201">
            <v>924</v>
          </cell>
          <cell r="E201">
            <v>235398</v>
          </cell>
          <cell r="F201">
            <v>19417</v>
          </cell>
          <cell r="G201">
            <v>19417</v>
          </cell>
          <cell r="H201">
            <v>19417</v>
          </cell>
          <cell r="I201">
            <v>19417</v>
          </cell>
          <cell r="J201">
            <v>19417</v>
          </cell>
          <cell r="K201">
            <v>19417</v>
          </cell>
          <cell r="L201">
            <v>19417</v>
          </cell>
          <cell r="M201">
            <v>19417</v>
          </cell>
          <cell r="N201">
            <v>19417</v>
          </cell>
          <cell r="O201">
            <v>20215</v>
          </cell>
          <cell r="P201">
            <v>20215</v>
          </cell>
          <cell r="Q201">
            <v>20215</v>
          </cell>
        </row>
        <row r="202">
          <cell r="A202">
            <v>924980</v>
          </cell>
          <cell r="B202" t="str">
            <v>Property Insurance For Corp.</v>
          </cell>
          <cell r="C202" t="str">
            <v>AGO</v>
          </cell>
          <cell r="D202">
            <v>924</v>
          </cell>
          <cell r="E202">
            <v>154044</v>
          </cell>
          <cell r="F202">
            <v>12805</v>
          </cell>
          <cell r="G202">
            <v>12805</v>
          </cell>
          <cell r="H202">
            <v>12805</v>
          </cell>
          <cell r="I202">
            <v>12805</v>
          </cell>
          <cell r="J202">
            <v>12805</v>
          </cell>
          <cell r="K202">
            <v>12805</v>
          </cell>
          <cell r="L202">
            <v>12805</v>
          </cell>
          <cell r="M202">
            <v>12805</v>
          </cell>
          <cell r="N202">
            <v>12805</v>
          </cell>
          <cell r="O202">
            <v>12933</v>
          </cell>
          <cell r="P202">
            <v>12933</v>
          </cell>
          <cell r="Q202">
            <v>12933</v>
          </cell>
        </row>
        <row r="203">
          <cell r="A203">
            <v>925000</v>
          </cell>
          <cell r="B203" t="str">
            <v>Injuries &amp; Damages</v>
          </cell>
          <cell r="C203" t="str">
            <v>AGO</v>
          </cell>
          <cell r="D203">
            <v>925</v>
          </cell>
          <cell r="E203">
            <v>513462</v>
          </cell>
          <cell r="F203">
            <v>42537</v>
          </cell>
          <cell r="G203">
            <v>42537</v>
          </cell>
          <cell r="H203">
            <v>42537</v>
          </cell>
          <cell r="I203">
            <v>42537</v>
          </cell>
          <cell r="J203">
            <v>42537</v>
          </cell>
          <cell r="K203">
            <v>42537</v>
          </cell>
          <cell r="L203">
            <v>42537</v>
          </cell>
          <cell r="M203">
            <v>42537</v>
          </cell>
          <cell r="N203">
            <v>42537</v>
          </cell>
          <cell r="O203">
            <v>43543</v>
          </cell>
          <cell r="P203">
            <v>43543</v>
          </cell>
          <cell r="Q203">
            <v>43543</v>
          </cell>
        </row>
        <row r="204">
          <cell r="A204">
            <v>925050</v>
          </cell>
          <cell r="B204" t="str">
            <v>Intercompany Non-Prop Ins Exp</v>
          </cell>
          <cell r="C204" t="str">
            <v>AGO</v>
          </cell>
          <cell r="D204">
            <v>925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925051</v>
          </cell>
          <cell r="B205" t="str">
            <v>INTER-CO GEN LIAB EXP</v>
          </cell>
          <cell r="C205" t="str">
            <v>AGO</v>
          </cell>
          <cell r="D205">
            <v>925</v>
          </cell>
          <cell r="E205">
            <v>250623</v>
          </cell>
          <cell r="F205">
            <v>20833</v>
          </cell>
          <cell r="G205">
            <v>20833</v>
          </cell>
          <cell r="H205">
            <v>20833</v>
          </cell>
          <cell r="I205">
            <v>20833</v>
          </cell>
          <cell r="J205">
            <v>20833</v>
          </cell>
          <cell r="K205">
            <v>20833</v>
          </cell>
          <cell r="L205">
            <v>20833</v>
          </cell>
          <cell r="M205">
            <v>20833</v>
          </cell>
          <cell r="N205">
            <v>20833</v>
          </cell>
          <cell r="O205">
            <v>21042</v>
          </cell>
          <cell r="P205">
            <v>21042</v>
          </cell>
          <cell r="Q205">
            <v>21042</v>
          </cell>
        </row>
        <row r="206">
          <cell r="A206">
            <v>925200</v>
          </cell>
          <cell r="B206" t="str">
            <v>Injuries And Damages-Other</v>
          </cell>
          <cell r="C206" t="str">
            <v>AGO</v>
          </cell>
          <cell r="D206">
            <v>925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925980</v>
          </cell>
          <cell r="B207" t="str">
            <v>Injuries And Damages For Corp.</v>
          </cell>
          <cell r="C207" t="str">
            <v>AGO</v>
          </cell>
          <cell r="D207">
            <v>925</v>
          </cell>
          <cell r="E207">
            <v>17070</v>
          </cell>
          <cell r="F207">
            <v>1419</v>
          </cell>
          <cell r="G207">
            <v>1419</v>
          </cell>
          <cell r="H207">
            <v>1419</v>
          </cell>
          <cell r="I207">
            <v>1419</v>
          </cell>
          <cell r="J207">
            <v>1419</v>
          </cell>
          <cell r="K207">
            <v>1419</v>
          </cell>
          <cell r="L207">
            <v>1419</v>
          </cell>
          <cell r="M207">
            <v>1419</v>
          </cell>
          <cell r="N207">
            <v>1419</v>
          </cell>
          <cell r="O207">
            <v>1433</v>
          </cell>
          <cell r="P207">
            <v>1433</v>
          </cell>
          <cell r="Q207">
            <v>1433</v>
          </cell>
        </row>
        <row r="208">
          <cell r="A208">
            <v>926000</v>
          </cell>
          <cell r="B208" t="str">
            <v>EMPL PENSIONS AND BENEFITS</v>
          </cell>
          <cell r="C208" t="str">
            <v>AGO</v>
          </cell>
          <cell r="D208">
            <v>926</v>
          </cell>
          <cell r="E208">
            <v>4698813</v>
          </cell>
          <cell r="F208">
            <v>359126</v>
          </cell>
          <cell r="G208">
            <v>356551</v>
          </cell>
          <cell r="H208">
            <v>440260</v>
          </cell>
          <cell r="I208">
            <v>354944</v>
          </cell>
          <cell r="J208">
            <v>354814</v>
          </cell>
          <cell r="K208">
            <v>287320</v>
          </cell>
          <cell r="L208">
            <v>352931</v>
          </cell>
          <cell r="M208">
            <v>354151</v>
          </cell>
          <cell r="N208">
            <v>372309</v>
          </cell>
          <cell r="O208">
            <v>488933</v>
          </cell>
          <cell r="P208">
            <v>550292</v>
          </cell>
          <cell r="Q208">
            <v>427182</v>
          </cell>
        </row>
        <row r="209">
          <cell r="A209">
            <v>926430</v>
          </cell>
          <cell r="B209" t="str">
            <v>Employees'Recreation Expense</v>
          </cell>
          <cell r="C209" t="str">
            <v>AGO</v>
          </cell>
          <cell r="D209">
            <v>926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926490</v>
          </cell>
          <cell r="B210" t="str">
            <v>Other Employee Benefits</v>
          </cell>
          <cell r="C210" t="str">
            <v>AGO</v>
          </cell>
          <cell r="D210">
            <v>926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926600</v>
          </cell>
          <cell r="B211" t="str">
            <v>Employee Benefits-Transferred</v>
          </cell>
          <cell r="C211" t="str">
            <v>AGO</v>
          </cell>
          <cell r="D211">
            <v>926</v>
          </cell>
          <cell r="E211">
            <v>1217364</v>
          </cell>
          <cell r="F211">
            <v>88989</v>
          </cell>
          <cell r="G211">
            <v>132651</v>
          </cell>
          <cell r="H211">
            <v>137072</v>
          </cell>
          <cell r="I211">
            <v>59148</v>
          </cell>
          <cell r="J211">
            <v>168257</v>
          </cell>
          <cell r="K211">
            <v>192416</v>
          </cell>
          <cell r="L211">
            <v>143060</v>
          </cell>
          <cell r="M211">
            <v>108939</v>
          </cell>
          <cell r="N211">
            <v>173111</v>
          </cell>
          <cell r="O211">
            <v>62442</v>
          </cell>
          <cell r="P211">
            <v>-21160</v>
          </cell>
          <cell r="Q211">
            <v>-27561</v>
          </cell>
        </row>
        <row r="212">
          <cell r="A212">
            <v>928000</v>
          </cell>
          <cell r="B212" t="str">
            <v>Regulatory Expenses</v>
          </cell>
          <cell r="C212" t="str">
            <v>AGO</v>
          </cell>
          <cell r="D212">
            <v>928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>
            <v>928006</v>
          </cell>
          <cell r="B213" t="str">
            <v>State Reg Comm Proceeding</v>
          </cell>
          <cell r="C213" t="str">
            <v>AGO</v>
          </cell>
          <cell r="D213">
            <v>928</v>
          </cell>
          <cell r="E213">
            <v>827700</v>
          </cell>
          <cell r="F213">
            <v>68803</v>
          </cell>
          <cell r="G213">
            <v>68803</v>
          </cell>
          <cell r="H213">
            <v>68803</v>
          </cell>
          <cell r="I213">
            <v>68803</v>
          </cell>
          <cell r="J213">
            <v>68803</v>
          </cell>
          <cell r="K213">
            <v>68803</v>
          </cell>
          <cell r="L213">
            <v>68803</v>
          </cell>
          <cell r="M213">
            <v>68803</v>
          </cell>
          <cell r="N213">
            <v>68803</v>
          </cell>
          <cell r="O213">
            <v>69491</v>
          </cell>
          <cell r="P213">
            <v>69491</v>
          </cell>
          <cell r="Q213">
            <v>69491</v>
          </cell>
        </row>
        <row r="214">
          <cell r="A214">
            <v>928030</v>
          </cell>
          <cell r="B214" t="str">
            <v>Professional Fees Consultant</v>
          </cell>
          <cell r="C214" t="str">
            <v>AGO</v>
          </cell>
          <cell r="D214">
            <v>928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929000</v>
          </cell>
          <cell r="B215" t="str">
            <v>Duplicate Chrgs-Enrgy To Exp</v>
          </cell>
          <cell r="C215" t="str">
            <v>AGO</v>
          </cell>
          <cell r="D215">
            <v>929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929500</v>
          </cell>
          <cell r="B216" t="str">
            <v>Admin Exp Transf</v>
          </cell>
          <cell r="C216" t="str">
            <v>AGO</v>
          </cell>
          <cell r="D216">
            <v>929</v>
          </cell>
          <cell r="E216">
            <v>-463298</v>
          </cell>
          <cell r="F216">
            <v>-35817</v>
          </cell>
          <cell r="G216">
            <v>-34732</v>
          </cell>
          <cell r="H216">
            <v>-32999</v>
          </cell>
          <cell r="I216">
            <v>-51701</v>
          </cell>
          <cell r="J216">
            <v>-38077</v>
          </cell>
          <cell r="K216">
            <v>-35638</v>
          </cell>
          <cell r="L216">
            <v>-34971</v>
          </cell>
          <cell r="M216">
            <v>-34114</v>
          </cell>
          <cell r="N216">
            <v>-48467</v>
          </cell>
          <cell r="O216">
            <v>-44696</v>
          </cell>
          <cell r="P216">
            <v>-34387</v>
          </cell>
          <cell r="Q216">
            <v>-37699</v>
          </cell>
        </row>
        <row r="217">
          <cell r="A217">
            <v>930150</v>
          </cell>
          <cell r="B217" t="str">
            <v>Miscellaneous Advertising Exp</v>
          </cell>
          <cell r="C217" t="str">
            <v>AGO</v>
          </cell>
          <cell r="D217">
            <v>930</v>
          </cell>
          <cell r="E217">
            <v>54223</v>
          </cell>
          <cell r="F217">
            <v>4380</v>
          </cell>
          <cell r="G217">
            <v>4380</v>
          </cell>
          <cell r="H217">
            <v>4771</v>
          </cell>
          <cell r="I217">
            <v>4380</v>
          </cell>
          <cell r="J217">
            <v>4380</v>
          </cell>
          <cell r="K217">
            <v>4771</v>
          </cell>
          <cell r="L217">
            <v>4380</v>
          </cell>
          <cell r="M217">
            <v>4380</v>
          </cell>
          <cell r="N217">
            <v>4771</v>
          </cell>
          <cell r="O217">
            <v>4406</v>
          </cell>
          <cell r="P217">
            <v>4405</v>
          </cell>
          <cell r="Q217">
            <v>4819</v>
          </cell>
        </row>
        <row r="218">
          <cell r="A218">
            <v>930200</v>
          </cell>
          <cell r="B218" t="str">
            <v>Misc General Expenses</v>
          </cell>
          <cell r="C218" t="str">
            <v>AGO</v>
          </cell>
          <cell r="D218">
            <v>930</v>
          </cell>
          <cell r="E218">
            <v>953334</v>
          </cell>
          <cell r="F218">
            <v>76726</v>
          </cell>
          <cell r="G218">
            <v>75518</v>
          </cell>
          <cell r="H218">
            <v>75830</v>
          </cell>
          <cell r="I218">
            <v>76571</v>
          </cell>
          <cell r="J218">
            <v>78048</v>
          </cell>
          <cell r="K218">
            <v>77019</v>
          </cell>
          <cell r="L218">
            <v>78061</v>
          </cell>
          <cell r="M218">
            <v>77553</v>
          </cell>
          <cell r="N218">
            <v>79409</v>
          </cell>
          <cell r="O218">
            <v>104153</v>
          </cell>
          <cell r="P218">
            <v>75098</v>
          </cell>
          <cell r="Q218">
            <v>79348</v>
          </cell>
        </row>
        <row r="219">
          <cell r="A219">
            <v>930210</v>
          </cell>
          <cell r="B219" t="str">
            <v>Industry Association Dues</v>
          </cell>
          <cell r="C219" t="str">
            <v>AGO</v>
          </cell>
          <cell r="D219">
            <v>930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>
            <v>930220</v>
          </cell>
          <cell r="B220" t="str">
            <v>Exp of Servicing Securities</v>
          </cell>
          <cell r="C220" t="str">
            <v>AGO</v>
          </cell>
          <cell r="D220">
            <v>930</v>
          </cell>
          <cell r="E220">
            <v>59500</v>
          </cell>
          <cell r="F220">
            <v>59500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930230</v>
          </cell>
          <cell r="B221" t="str">
            <v>Dues To Various Organizations</v>
          </cell>
          <cell r="C221" t="str">
            <v>AGO</v>
          </cell>
          <cell r="D221">
            <v>930</v>
          </cell>
          <cell r="E221">
            <v>24590</v>
          </cell>
          <cell r="F221">
            <v>1435</v>
          </cell>
          <cell r="G221">
            <v>2042</v>
          </cell>
          <cell r="H221">
            <v>714</v>
          </cell>
          <cell r="I221">
            <v>1341</v>
          </cell>
          <cell r="J221">
            <v>2108</v>
          </cell>
          <cell r="K221">
            <v>825</v>
          </cell>
          <cell r="L221">
            <v>5472</v>
          </cell>
          <cell r="M221">
            <v>1292</v>
          </cell>
          <cell r="N221">
            <v>6397</v>
          </cell>
          <cell r="O221">
            <v>1152</v>
          </cell>
          <cell r="P221">
            <v>1203</v>
          </cell>
          <cell r="Q221">
            <v>609</v>
          </cell>
        </row>
        <row r="222">
          <cell r="A222">
            <v>930240</v>
          </cell>
          <cell r="B222" t="str">
            <v>Director'S Expenses</v>
          </cell>
          <cell r="C222" t="str">
            <v>AGO</v>
          </cell>
          <cell r="D222">
            <v>930</v>
          </cell>
          <cell r="E222">
            <v>56688</v>
          </cell>
          <cell r="F222">
            <v>2498</v>
          </cell>
          <cell r="G222">
            <v>29138</v>
          </cell>
          <cell r="H222">
            <v>2498</v>
          </cell>
          <cell r="I222">
            <v>2498</v>
          </cell>
          <cell r="J222">
            <v>2498</v>
          </cell>
          <cell r="K222">
            <v>2498</v>
          </cell>
          <cell r="L222">
            <v>2498</v>
          </cell>
          <cell r="M222">
            <v>2498</v>
          </cell>
          <cell r="N222">
            <v>2498</v>
          </cell>
          <cell r="O222">
            <v>2522</v>
          </cell>
          <cell r="P222">
            <v>2522</v>
          </cell>
          <cell r="Q222">
            <v>2522</v>
          </cell>
        </row>
        <row r="223">
          <cell r="A223">
            <v>930250</v>
          </cell>
          <cell r="B223" t="str">
            <v>Buy\Sell Transf Employee Homes</v>
          </cell>
          <cell r="C223" t="str">
            <v>AGO</v>
          </cell>
          <cell r="D223">
            <v>930</v>
          </cell>
          <cell r="E223">
            <v>1725</v>
          </cell>
          <cell r="F223">
            <v>143</v>
          </cell>
          <cell r="G223">
            <v>143</v>
          </cell>
          <cell r="H223">
            <v>143</v>
          </cell>
          <cell r="I223">
            <v>143</v>
          </cell>
          <cell r="J223">
            <v>143</v>
          </cell>
          <cell r="K223">
            <v>143</v>
          </cell>
          <cell r="L223">
            <v>143</v>
          </cell>
          <cell r="M223">
            <v>143</v>
          </cell>
          <cell r="N223">
            <v>143</v>
          </cell>
          <cell r="O223">
            <v>146</v>
          </cell>
          <cell r="P223">
            <v>146</v>
          </cell>
          <cell r="Q223">
            <v>146</v>
          </cell>
        </row>
        <row r="224">
          <cell r="A224">
            <v>930600</v>
          </cell>
          <cell r="B224" t="str">
            <v>Leased Circuit Charges - Other</v>
          </cell>
          <cell r="C224" t="str">
            <v>AGO</v>
          </cell>
          <cell r="D224">
            <v>930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>
            <v>930700</v>
          </cell>
          <cell r="B225" t="str">
            <v>Research &amp; Development</v>
          </cell>
          <cell r="C225" t="str">
            <v>AGO</v>
          </cell>
          <cell r="D225">
            <v>930</v>
          </cell>
          <cell r="E225">
            <v>1043</v>
          </cell>
          <cell r="F225">
            <v>260</v>
          </cell>
          <cell r="G225">
            <v>0</v>
          </cell>
          <cell r="H225">
            <v>0</v>
          </cell>
          <cell r="I225">
            <v>260</v>
          </cell>
          <cell r="J225">
            <v>0</v>
          </cell>
          <cell r="K225">
            <v>0</v>
          </cell>
          <cell r="L225">
            <v>260</v>
          </cell>
          <cell r="M225">
            <v>0</v>
          </cell>
          <cell r="N225">
            <v>0</v>
          </cell>
          <cell r="O225">
            <v>0</v>
          </cell>
          <cell r="P225">
            <v>263</v>
          </cell>
          <cell r="Q225">
            <v>0</v>
          </cell>
        </row>
      </sheetData>
      <sheetData sheetId="8">
        <row r="12">
          <cell r="A12">
            <v>440000</v>
          </cell>
          <cell r="D12" t="str">
            <v>BBEREV</v>
          </cell>
          <cell r="G12">
            <v>2568791</v>
          </cell>
          <cell r="H12">
            <v>2250684</v>
          </cell>
          <cell r="I12">
            <v>2704473</v>
          </cell>
          <cell r="J12">
            <v>3282495</v>
          </cell>
          <cell r="K12">
            <v>3320118</v>
          </cell>
          <cell r="L12">
            <v>3104750</v>
          </cell>
          <cell r="M12">
            <v>2500529</v>
          </cell>
          <cell r="N12">
            <v>2349569</v>
          </cell>
          <cell r="O12">
            <v>2901433</v>
          </cell>
          <cell r="P12">
            <v>3503095</v>
          </cell>
          <cell r="Q12">
            <v>3334271</v>
          </cell>
          <cell r="R12">
            <v>2959653</v>
          </cell>
        </row>
        <row r="13">
          <cell r="A13">
            <v>440000</v>
          </cell>
          <cell r="D13" t="str">
            <v>BEFREV</v>
          </cell>
          <cell r="G13">
            <v>2460928</v>
          </cell>
          <cell r="H13">
            <v>2069638</v>
          </cell>
          <cell r="I13">
            <v>2628917</v>
          </cell>
          <cell r="J13">
            <v>3339147</v>
          </cell>
          <cell r="K13">
            <v>3385130</v>
          </cell>
          <cell r="L13">
            <v>3118982</v>
          </cell>
          <cell r="M13">
            <v>2374072</v>
          </cell>
          <cell r="N13">
            <v>2187747</v>
          </cell>
          <cell r="O13">
            <v>2864480</v>
          </cell>
          <cell r="P13">
            <v>3606672</v>
          </cell>
          <cell r="Q13">
            <v>3399225</v>
          </cell>
          <cell r="R13">
            <v>2936001</v>
          </cell>
        </row>
        <row r="14">
          <cell r="A14">
            <v>440000</v>
          </cell>
          <cell r="D14" t="str">
            <v>BBEREV</v>
          </cell>
          <cell r="G14">
            <v>3502268</v>
          </cell>
          <cell r="H14">
            <v>3068564</v>
          </cell>
          <cell r="I14">
            <v>3687255</v>
          </cell>
          <cell r="J14">
            <v>4475326</v>
          </cell>
          <cell r="K14">
            <v>4526620</v>
          </cell>
          <cell r="L14">
            <v>4232989</v>
          </cell>
          <cell r="M14">
            <v>3409200</v>
          </cell>
          <cell r="N14">
            <v>3203382</v>
          </cell>
          <cell r="O14">
            <v>3955790</v>
          </cell>
          <cell r="P14">
            <v>4776089</v>
          </cell>
          <cell r="Q14">
            <v>4545917</v>
          </cell>
          <cell r="R14">
            <v>4035166</v>
          </cell>
        </row>
        <row r="15">
          <cell r="A15">
            <v>440000</v>
          </cell>
          <cell r="D15" t="str">
            <v>BBEREV</v>
          </cell>
          <cell r="G15">
            <v>271745</v>
          </cell>
          <cell r="H15">
            <v>238093</v>
          </cell>
          <cell r="I15">
            <v>286098</v>
          </cell>
          <cell r="J15">
            <v>347245</v>
          </cell>
          <cell r="K15">
            <v>351225</v>
          </cell>
          <cell r="L15">
            <v>328442</v>
          </cell>
          <cell r="M15">
            <v>264524</v>
          </cell>
          <cell r="N15">
            <v>248554</v>
          </cell>
          <cell r="O15">
            <v>306934</v>
          </cell>
          <cell r="P15">
            <v>370582</v>
          </cell>
          <cell r="Q15">
            <v>352723</v>
          </cell>
          <cell r="R15">
            <v>313093</v>
          </cell>
        </row>
        <row r="16">
          <cell r="A16">
            <v>440000</v>
          </cell>
          <cell r="D16" t="str">
            <v>REDSM</v>
          </cell>
          <cell r="G16">
            <v>379923</v>
          </cell>
          <cell r="H16">
            <v>319515</v>
          </cell>
          <cell r="I16">
            <v>405857</v>
          </cell>
          <cell r="J16">
            <v>515504</v>
          </cell>
          <cell r="K16">
            <v>522603</v>
          </cell>
          <cell r="L16">
            <v>481514</v>
          </cell>
          <cell r="M16">
            <v>366514</v>
          </cell>
          <cell r="N16">
            <v>337748</v>
          </cell>
          <cell r="O16">
            <v>442224</v>
          </cell>
          <cell r="P16">
            <v>332872</v>
          </cell>
          <cell r="Q16">
            <v>313726</v>
          </cell>
          <cell r="R16">
            <v>270974</v>
          </cell>
        </row>
        <row r="17">
          <cell r="A17">
            <v>440000</v>
          </cell>
          <cell r="D17" t="str">
            <v>REFC</v>
          </cell>
          <cell r="G17">
            <v>-51327</v>
          </cell>
          <cell r="H17">
            <v>-52121</v>
          </cell>
          <cell r="I17">
            <v>763160</v>
          </cell>
          <cell r="J17">
            <v>392507</v>
          </cell>
          <cell r="K17">
            <v>94478</v>
          </cell>
          <cell r="L17">
            <v>110685</v>
          </cell>
          <cell r="M17">
            <v>58042</v>
          </cell>
          <cell r="N17">
            <v>-34097</v>
          </cell>
          <cell r="O17">
            <v>-90365</v>
          </cell>
          <cell r="P17">
            <v>-222152</v>
          </cell>
          <cell r="Q17">
            <v>-111539</v>
          </cell>
          <cell r="R17">
            <v>53581</v>
          </cell>
        </row>
        <row r="18">
          <cell r="A18">
            <v>440000</v>
          </cell>
          <cell r="D18" t="str">
            <v>RKEPSM</v>
          </cell>
          <cell r="G18">
            <v>0</v>
          </cell>
          <cell r="H18">
            <v>-4608</v>
          </cell>
          <cell r="I18">
            <v>-6940</v>
          </cell>
          <cell r="J18">
            <v>-65257</v>
          </cell>
          <cell r="K18">
            <v>-4341</v>
          </cell>
          <cell r="L18">
            <v>-49665</v>
          </cell>
          <cell r="M18">
            <v>-21268</v>
          </cell>
          <cell r="N18">
            <v>-28777</v>
          </cell>
          <cell r="O18">
            <v>-44231</v>
          </cell>
          <cell r="P18">
            <v>-127684</v>
          </cell>
          <cell r="Q18">
            <v>-95941</v>
          </cell>
          <cell r="R18">
            <v>-93936</v>
          </cell>
        </row>
        <row r="19">
          <cell r="A19">
            <v>440000</v>
          </cell>
          <cell r="D19" t="str">
            <v>ROEESM</v>
          </cell>
          <cell r="G19">
            <v>783900</v>
          </cell>
          <cell r="H19">
            <v>753742</v>
          </cell>
          <cell r="I19">
            <v>813069</v>
          </cell>
          <cell r="J19">
            <v>918720</v>
          </cell>
          <cell r="K19">
            <v>936631</v>
          </cell>
          <cell r="L19">
            <v>884099</v>
          </cell>
          <cell r="M19">
            <v>781843</v>
          </cell>
          <cell r="N19">
            <v>775088</v>
          </cell>
          <cell r="O19">
            <v>884441</v>
          </cell>
          <cell r="P19">
            <v>1166162</v>
          </cell>
          <cell r="Q19">
            <v>1172267</v>
          </cell>
          <cell r="R19">
            <v>1090505</v>
          </cell>
        </row>
        <row r="20">
          <cell r="A20">
            <v>440990</v>
          </cell>
          <cell r="D20" t="str">
            <v>UNBILL</v>
          </cell>
          <cell r="G20">
            <v>-732622</v>
          </cell>
          <cell r="H20">
            <v>919876</v>
          </cell>
          <cell r="I20">
            <v>1704437</v>
          </cell>
          <cell r="J20">
            <v>763411</v>
          </cell>
          <cell r="K20">
            <v>-62688</v>
          </cell>
          <cell r="L20">
            <v>-1578864</v>
          </cell>
          <cell r="M20">
            <v>-895975</v>
          </cell>
          <cell r="N20">
            <v>1547038</v>
          </cell>
          <cell r="O20">
            <v>1304290</v>
          </cell>
          <cell r="P20">
            <v>-657251</v>
          </cell>
          <cell r="Q20">
            <v>-314484</v>
          </cell>
          <cell r="R20">
            <v>-2055037</v>
          </cell>
        </row>
        <row r="21">
          <cell r="A21">
            <v>442100</v>
          </cell>
          <cell r="D21" t="str">
            <v>BBEREV</v>
          </cell>
          <cell r="G21">
            <v>1598983</v>
          </cell>
          <cell r="H21">
            <v>1590570</v>
          </cell>
          <cell r="I21">
            <v>1764937</v>
          </cell>
          <cell r="J21">
            <v>1864564</v>
          </cell>
          <cell r="K21">
            <v>1843385</v>
          </cell>
          <cell r="L21">
            <v>1812306</v>
          </cell>
          <cell r="M21">
            <v>1676882</v>
          </cell>
          <cell r="N21">
            <v>1572482</v>
          </cell>
          <cell r="O21">
            <v>1633880</v>
          </cell>
          <cell r="P21">
            <v>1733770</v>
          </cell>
          <cell r="Q21">
            <v>1711687</v>
          </cell>
          <cell r="R21">
            <v>1661637</v>
          </cell>
        </row>
        <row r="22">
          <cell r="A22">
            <v>442100</v>
          </cell>
          <cell r="D22" t="str">
            <v>BEFREV</v>
          </cell>
          <cell r="G22">
            <v>2731150</v>
          </cell>
          <cell r="H22">
            <v>2695753</v>
          </cell>
          <cell r="I22">
            <v>3051756</v>
          </cell>
          <cell r="J22">
            <v>3285886</v>
          </cell>
          <cell r="K22">
            <v>3226302</v>
          </cell>
          <cell r="L22">
            <v>3181601</v>
          </cell>
          <cell r="M22">
            <v>2855542</v>
          </cell>
          <cell r="N22">
            <v>2649226</v>
          </cell>
          <cell r="O22">
            <v>2897025</v>
          </cell>
          <cell r="P22">
            <v>3067450</v>
          </cell>
          <cell r="Q22">
            <v>2891222</v>
          </cell>
          <cell r="R22">
            <v>2763770</v>
          </cell>
        </row>
        <row r="23">
          <cell r="A23">
            <v>442100</v>
          </cell>
          <cell r="D23" t="str">
            <v>BBEREV</v>
          </cell>
          <cell r="G23">
            <v>3972973</v>
          </cell>
          <cell r="H23">
            <v>3952069</v>
          </cell>
          <cell r="I23">
            <v>4385317</v>
          </cell>
          <cell r="J23">
            <v>4632859</v>
          </cell>
          <cell r="K23">
            <v>4580237</v>
          </cell>
          <cell r="L23">
            <v>4503015</v>
          </cell>
          <cell r="M23">
            <v>4166529</v>
          </cell>
          <cell r="N23">
            <v>3907128</v>
          </cell>
          <cell r="O23">
            <v>4059682</v>
          </cell>
          <cell r="P23">
            <v>4307877</v>
          </cell>
          <cell r="Q23">
            <v>4253009</v>
          </cell>
          <cell r="R23">
            <v>4128649</v>
          </cell>
        </row>
        <row r="24">
          <cell r="A24">
            <v>442100</v>
          </cell>
          <cell r="D24" t="str">
            <v>BBEREV</v>
          </cell>
          <cell r="G24">
            <v>368530</v>
          </cell>
          <cell r="H24">
            <v>366591</v>
          </cell>
          <cell r="I24">
            <v>406779</v>
          </cell>
          <cell r="J24">
            <v>429740</v>
          </cell>
          <cell r="K24">
            <v>424859</v>
          </cell>
          <cell r="L24">
            <v>417696</v>
          </cell>
          <cell r="M24">
            <v>386484</v>
          </cell>
          <cell r="N24">
            <v>362422</v>
          </cell>
          <cell r="O24">
            <v>376573</v>
          </cell>
          <cell r="P24">
            <v>399595</v>
          </cell>
          <cell r="Q24">
            <v>394506</v>
          </cell>
          <cell r="R24">
            <v>382970</v>
          </cell>
        </row>
        <row r="25">
          <cell r="A25">
            <v>442100</v>
          </cell>
          <cell r="D25" t="str">
            <v>REDSM</v>
          </cell>
          <cell r="G25">
            <v>160406</v>
          </cell>
          <cell r="H25">
            <v>158328</v>
          </cell>
          <cell r="I25">
            <v>179236</v>
          </cell>
          <cell r="J25">
            <v>192987</v>
          </cell>
          <cell r="K25">
            <v>189488</v>
          </cell>
          <cell r="L25">
            <v>186862</v>
          </cell>
          <cell r="M25">
            <v>167712</v>
          </cell>
          <cell r="N25">
            <v>155595</v>
          </cell>
          <cell r="O25">
            <v>170149</v>
          </cell>
          <cell r="P25">
            <v>247074</v>
          </cell>
          <cell r="Q25">
            <v>232879</v>
          </cell>
          <cell r="R25">
            <v>222614</v>
          </cell>
        </row>
        <row r="26">
          <cell r="A26">
            <v>442100</v>
          </cell>
          <cell r="D26" t="str">
            <v>REFC</v>
          </cell>
          <cell r="G26">
            <v>-56963</v>
          </cell>
          <cell r="H26">
            <v>-67889</v>
          </cell>
          <cell r="I26">
            <v>885908</v>
          </cell>
          <cell r="J26">
            <v>386246</v>
          </cell>
          <cell r="K26">
            <v>90045</v>
          </cell>
          <cell r="L26">
            <v>112908</v>
          </cell>
          <cell r="M26">
            <v>69813</v>
          </cell>
          <cell r="N26">
            <v>-41289</v>
          </cell>
          <cell r="O26">
            <v>-91391</v>
          </cell>
          <cell r="P26">
            <v>-188939</v>
          </cell>
          <cell r="Q26">
            <v>-94870</v>
          </cell>
          <cell r="R26">
            <v>50438</v>
          </cell>
        </row>
        <row r="27">
          <cell r="A27">
            <v>442100</v>
          </cell>
          <cell r="D27" t="str">
            <v>RKEPSM</v>
          </cell>
          <cell r="G27">
            <v>0</v>
          </cell>
          <cell r="H27">
            <v>-6002</v>
          </cell>
          <cell r="I27">
            <v>-8056</v>
          </cell>
          <cell r="J27">
            <v>-64216</v>
          </cell>
          <cell r="K27">
            <v>-4137</v>
          </cell>
          <cell r="L27">
            <v>-50662</v>
          </cell>
          <cell r="M27">
            <v>-25582</v>
          </cell>
          <cell r="N27">
            <v>-34847</v>
          </cell>
          <cell r="O27">
            <v>-44734</v>
          </cell>
          <cell r="P27">
            <v>-108594</v>
          </cell>
          <cell r="Q27">
            <v>-81603</v>
          </cell>
          <cell r="R27">
            <v>-88426</v>
          </cell>
        </row>
        <row r="28">
          <cell r="A28">
            <v>442100</v>
          </cell>
          <cell r="D28" t="str">
            <v>ROEESM</v>
          </cell>
          <cell r="G28">
            <v>869976</v>
          </cell>
          <cell r="H28">
            <v>981767</v>
          </cell>
          <cell r="I28">
            <v>943845</v>
          </cell>
          <cell r="J28">
            <v>904066</v>
          </cell>
          <cell r="K28">
            <v>892685</v>
          </cell>
          <cell r="L28">
            <v>901848</v>
          </cell>
          <cell r="M28">
            <v>940404</v>
          </cell>
          <cell r="N28">
            <v>938584</v>
          </cell>
          <cell r="O28">
            <v>894490</v>
          </cell>
          <cell r="P28">
            <v>991813</v>
          </cell>
          <cell r="Q28">
            <v>997075</v>
          </cell>
          <cell r="R28">
            <v>1026535</v>
          </cell>
        </row>
        <row r="29">
          <cell r="A29">
            <v>442190</v>
          </cell>
          <cell r="D29" t="str">
            <v>UNBILL</v>
          </cell>
          <cell r="G29">
            <v>-222370</v>
          </cell>
          <cell r="H29">
            <v>474898</v>
          </cell>
          <cell r="I29">
            <v>972716</v>
          </cell>
          <cell r="J29">
            <v>-165729</v>
          </cell>
          <cell r="K29">
            <v>384427</v>
          </cell>
          <cell r="L29">
            <v>-342431</v>
          </cell>
          <cell r="M29">
            <v>-104445</v>
          </cell>
          <cell r="N29">
            <v>53266</v>
          </cell>
          <cell r="O29">
            <v>-420929</v>
          </cell>
          <cell r="P29">
            <v>-445652</v>
          </cell>
          <cell r="Q29">
            <v>-212209</v>
          </cell>
          <cell r="R29">
            <v>4250</v>
          </cell>
        </row>
        <row r="30">
          <cell r="A30">
            <v>442200</v>
          </cell>
          <cell r="D30" t="str">
            <v>BBEREV</v>
          </cell>
          <cell r="G30">
            <v>617941</v>
          </cell>
          <cell r="H30">
            <v>635975</v>
          </cell>
          <cell r="I30">
            <v>714535</v>
          </cell>
          <cell r="J30">
            <v>712882</v>
          </cell>
          <cell r="K30">
            <v>695776</v>
          </cell>
          <cell r="L30">
            <v>712499</v>
          </cell>
          <cell r="M30">
            <v>635558</v>
          </cell>
          <cell r="N30">
            <v>603017</v>
          </cell>
          <cell r="O30">
            <v>612722</v>
          </cell>
          <cell r="P30">
            <v>640160</v>
          </cell>
          <cell r="Q30">
            <v>622074</v>
          </cell>
          <cell r="R30">
            <v>615219</v>
          </cell>
        </row>
        <row r="31">
          <cell r="A31">
            <v>442200</v>
          </cell>
          <cell r="D31" t="str">
            <v>BEFREV</v>
          </cell>
          <cell r="G31">
            <v>1549405</v>
          </cell>
          <cell r="H31">
            <v>1576158</v>
          </cell>
          <cell r="I31">
            <v>1696695</v>
          </cell>
          <cell r="J31">
            <v>1705297</v>
          </cell>
          <cell r="K31">
            <v>1674552</v>
          </cell>
          <cell r="L31">
            <v>1731394</v>
          </cell>
          <cell r="M31">
            <v>1607563</v>
          </cell>
          <cell r="N31">
            <v>1508232</v>
          </cell>
          <cell r="O31">
            <v>1588222</v>
          </cell>
          <cell r="P31">
            <v>1637970</v>
          </cell>
          <cell r="Q31">
            <v>1546224</v>
          </cell>
          <cell r="R31">
            <v>1534023</v>
          </cell>
        </row>
        <row r="32">
          <cell r="A32">
            <v>442200</v>
          </cell>
          <cell r="D32" t="str">
            <v>BBEREV</v>
          </cell>
          <cell r="G32">
            <v>1900342</v>
          </cell>
          <cell r="H32">
            <v>1955800</v>
          </cell>
          <cell r="I32">
            <v>2197393</v>
          </cell>
          <cell r="J32">
            <v>2192310</v>
          </cell>
          <cell r="K32">
            <v>2139705</v>
          </cell>
          <cell r="L32">
            <v>2191132</v>
          </cell>
          <cell r="M32">
            <v>1954519</v>
          </cell>
          <cell r="N32">
            <v>1854446</v>
          </cell>
          <cell r="O32">
            <v>1884290</v>
          </cell>
          <cell r="P32">
            <v>1968669</v>
          </cell>
          <cell r="Q32">
            <v>1913052</v>
          </cell>
          <cell r="R32">
            <v>1891970</v>
          </cell>
        </row>
        <row r="33">
          <cell r="A33">
            <v>442200</v>
          </cell>
          <cell r="D33" t="str">
            <v>BBEREV</v>
          </cell>
          <cell r="G33">
            <v>167974</v>
          </cell>
          <cell r="H33">
            <v>172876</v>
          </cell>
          <cell r="I33">
            <v>194231</v>
          </cell>
          <cell r="J33">
            <v>193782</v>
          </cell>
          <cell r="K33">
            <v>189132</v>
          </cell>
          <cell r="L33">
            <v>193678</v>
          </cell>
          <cell r="M33">
            <v>172763</v>
          </cell>
          <cell r="N33">
            <v>163918</v>
          </cell>
          <cell r="O33">
            <v>166556</v>
          </cell>
          <cell r="P33">
            <v>174014</v>
          </cell>
          <cell r="Q33">
            <v>169098</v>
          </cell>
          <cell r="R33">
            <v>167234</v>
          </cell>
        </row>
        <row r="34">
          <cell r="A34">
            <v>442200</v>
          </cell>
          <cell r="D34" t="str">
            <v>REDSM</v>
          </cell>
          <cell r="G34">
            <v>91000</v>
          </cell>
          <cell r="H34">
            <v>92571</v>
          </cell>
          <cell r="I34">
            <v>99651</v>
          </cell>
          <cell r="J34">
            <v>100156</v>
          </cell>
          <cell r="K34">
            <v>98350</v>
          </cell>
          <cell r="L34">
            <v>101689</v>
          </cell>
          <cell r="M34">
            <v>94416</v>
          </cell>
          <cell r="N34">
            <v>88582</v>
          </cell>
          <cell r="O34">
            <v>93280</v>
          </cell>
          <cell r="P34">
            <v>131934</v>
          </cell>
          <cell r="Q34">
            <v>124544</v>
          </cell>
          <cell r="R34">
            <v>123561</v>
          </cell>
        </row>
        <row r="35">
          <cell r="A35">
            <v>442200</v>
          </cell>
          <cell r="D35" t="str">
            <v>REFC</v>
          </cell>
          <cell r="G35">
            <v>-32316</v>
          </cell>
          <cell r="H35">
            <v>-39693</v>
          </cell>
          <cell r="I35">
            <v>492541</v>
          </cell>
          <cell r="J35">
            <v>200453</v>
          </cell>
          <cell r="K35">
            <v>46736</v>
          </cell>
          <cell r="L35">
            <v>61443</v>
          </cell>
          <cell r="M35">
            <v>39302</v>
          </cell>
          <cell r="N35">
            <v>-23506</v>
          </cell>
          <cell r="O35">
            <v>-50103</v>
          </cell>
          <cell r="P35">
            <v>-100890</v>
          </cell>
          <cell r="Q35">
            <v>-50737</v>
          </cell>
          <cell r="R35">
            <v>27996</v>
          </cell>
        </row>
        <row r="36">
          <cell r="A36">
            <v>442200</v>
          </cell>
          <cell r="D36" t="str">
            <v>RKEPSM</v>
          </cell>
          <cell r="G36">
            <v>0</v>
          </cell>
          <cell r="H36">
            <v>-3509</v>
          </cell>
          <cell r="I36">
            <v>-4479</v>
          </cell>
          <cell r="J36">
            <v>-33327</v>
          </cell>
          <cell r="K36">
            <v>-2147</v>
          </cell>
          <cell r="L36">
            <v>-27570</v>
          </cell>
          <cell r="M36">
            <v>-14401</v>
          </cell>
          <cell r="N36">
            <v>-19839</v>
          </cell>
          <cell r="O36">
            <v>-24524</v>
          </cell>
          <cell r="P36">
            <v>-57988</v>
          </cell>
          <cell r="Q36">
            <v>-43641</v>
          </cell>
          <cell r="R36">
            <v>-49080</v>
          </cell>
        </row>
        <row r="37">
          <cell r="A37">
            <v>442200</v>
          </cell>
          <cell r="D37" t="str">
            <v>ROEESM</v>
          </cell>
          <cell r="G37">
            <v>493545</v>
          </cell>
          <cell r="H37">
            <v>574022</v>
          </cell>
          <cell r="I37">
            <v>524753</v>
          </cell>
          <cell r="J37">
            <v>469189</v>
          </cell>
          <cell r="K37">
            <v>463332</v>
          </cell>
          <cell r="L37">
            <v>490776</v>
          </cell>
          <cell r="M37">
            <v>529412</v>
          </cell>
          <cell r="N37">
            <v>534346</v>
          </cell>
          <cell r="O37">
            <v>490382</v>
          </cell>
          <cell r="P37">
            <v>529612</v>
          </cell>
          <cell r="Q37">
            <v>533235</v>
          </cell>
          <cell r="R37">
            <v>569775</v>
          </cell>
        </row>
        <row r="38">
          <cell r="A38">
            <v>442290</v>
          </cell>
          <cell r="D38" t="str">
            <v>UNBILL</v>
          </cell>
          <cell r="G38">
            <v>-53122</v>
          </cell>
          <cell r="H38">
            <v>385041</v>
          </cell>
          <cell r="I38">
            <v>304834</v>
          </cell>
          <cell r="J38">
            <v>-186384</v>
          </cell>
          <cell r="K38">
            <v>310215</v>
          </cell>
          <cell r="L38">
            <v>-240467</v>
          </cell>
          <cell r="M38">
            <v>-113991</v>
          </cell>
          <cell r="N38">
            <v>28227</v>
          </cell>
          <cell r="O38">
            <v>-198294</v>
          </cell>
          <cell r="P38">
            <v>-363021</v>
          </cell>
          <cell r="Q38">
            <v>-134828</v>
          </cell>
          <cell r="R38">
            <v>254450</v>
          </cell>
        </row>
        <row r="39">
          <cell r="A39">
            <v>444000</v>
          </cell>
          <cell r="D39" t="str">
            <v>BBEREV</v>
          </cell>
          <cell r="G39">
            <v>60123</v>
          </cell>
          <cell r="H39">
            <v>62090</v>
          </cell>
          <cell r="I39">
            <v>59625</v>
          </cell>
          <cell r="J39">
            <v>61061</v>
          </cell>
          <cell r="K39">
            <v>60781</v>
          </cell>
          <cell r="L39">
            <v>60474</v>
          </cell>
          <cell r="M39">
            <v>60358</v>
          </cell>
          <cell r="N39">
            <v>62050</v>
          </cell>
          <cell r="O39">
            <v>59502</v>
          </cell>
          <cell r="P39">
            <v>59248</v>
          </cell>
          <cell r="Q39">
            <v>63730</v>
          </cell>
          <cell r="R39">
            <v>60216</v>
          </cell>
        </row>
        <row r="40">
          <cell r="A40">
            <v>444000</v>
          </cell>
          <cell r="D40" t="str">
            <v>BEFREV</v>
          </cell>
          <cell r="G40">
            <v>30210</v>
          </cell>
          <cell r="H40">
            <v>30200</v>
          </cell>
          <cell r="I40">
            <v>30170</v>
          </cell>
          <cell r="J40">
            <v>30219</v>
          </cell>
          <cell r="K40">
            <v>30232</v>
          </cell>
          <cell r="L40">
            <v>30275</v>
          </cell>
          <cell r="M40">
            <v>30323</v>
          </cell>
          <cell r="N40">
            <v>31680</v>
          </cell>
          <cell r="O40">
            <v>30445</v>
          </cell>
          <cell r="P40">
            <v>30645</v>
          </cell>
          <cell r="Q40">
            <v>32104</v>
          </cell>
          <cell r="R40">
            <v>30359</v>
          </cell>
        </row>
        <row r="41">
          <cell r="A41">
            <v>444000</v>
          </cell>
          <cell r="D41" t="str">
            <v>BBEREV</v>
          </cell>
          <cell r="G41">
            <v>45095</v>
          </cell>
          <cell r="H41">
            <v>46571</v>
          </cell>
          <cell r="I41">
            <v>44722</v>
          </cell>
          <cell r="J41">
            <v>45799</v>
          </cell>
          <cell r="K41">
            <v>45589</v>
          </cell>
          <cell r="L41">
            <v>45359</v>
          </cell>
          <cell r="M41">
            <v>45272</v>
          </cell>
          <cell r="N41">
            <v>46541</v>
          </cell>
          <cell r="O41">
            <v>44630</v>
          </cell>
          <cell r="P41">
            <v>44439</v>
          </cell>
          <cell r="Q41">
            <v>47801</v>
          </cell>
          <cell r="R41">
            <v>45165</v>
          </cell>
        </row>
        <row r="42">
          <cell r="A42">
            <v>444000</v>
          </cell>
          <cell r="D42" t="str">
            <v>BBEREV</v>
          </cell>
          <cell r="G42">
            <v>3762</v>
          </cell>
          <cell r="H42">
            <v>3885</v>
          </cell>
          <cell r="I42">
            <v>3731</v>
          </cell>
          <cell r="J42">
            <v>3821</v>
          </cell>
          <cell r="K42">
            <v>3804</v>
          </cell>
          <cell r="L42">
            <v>3784</v>
          </cell>
          <cell r="M42">
            <v>3777</v>
          </cell>
          <cell r="N42">
            <v>3883</v>
          </cell>
          <cell r="O42">
            <v>3724</v>
          </cell>
          <cell r="P42">
            <v>3708</v>
          </cell>
          <cell r="Q42">
            <v>3988</v>
          </cell>
          <cell r="R42">
            <v>3768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-630</v>
          </cell>
          <cell r="H44">
            <v>-761</v>
          </cell>
          <cell r="I44">
            <v>8758</v>
          </cell>
          <cell r="J44">
            <v>3552</v>
          </cell>
          <cell r="K44">
            <v>844</v>
          </cell>
          <cell r="L44">
            <v>1074</v>
          </cell>
          <cell r="M44">
            <v>741</v>
          </cell>
          <cell r="N44">
            <v>-494</v>
          </cell>
          <cell r="O44">
            <v>-960</v>
          </cell>
          <cell r="P44">
            <v>-1888</v>
          </cell>
          <cell r="Q44">
            <v>-1053</v>
          </cell>
          <cell r="R44">
            <v>554</v>
          </cell>
        </row>
        <row r="45">
          <cell r="A45">
            <v>444000</v>
          </cell>
          <cell r="D45" t="str">
            <v>RKEPSM</v>
          </cell>
          <cell r="G45">
            <v>0</v>
          </cell>
          <cell r="H45">
            <v>-67</v>
          </cell>
          <cell r="I45">
            <v>-80</v>
          </cell>
          <cell r="J45">
            <v>-591</v>
          </cell>
          <cell r="K45">
            <v>-39</v>
          </cell>
          <cell r="L45">
            <v>-482</v>
          </cell>
          <cell r="M45">
            <v>-272</v>
          </cell>
          <cell r="N45">
            <v>-417</v>
          </cell>
          <cell r="O45">
            <v>-470</v>
          </cell>
          <cell r="P45">
            <v>-1085</v>
          </cell>
          <cell r="Q45">
            <v>-906</v>
          </cell>
          <cell r="R45">
            <v>-971</v>
          </cell>
        </row>
        <row r="46">
          <cell r="A46">
            <v>444000</v>
          </cell>
          <cell r="D46" t="str">
            <v>ROEESM</v>
          </cell>
          <cell r="G46">
            <v>9623</v>
          </cell>
          <cell r="H46">
            <v>10998</v>
          </cell>
          <cell r="I46">
            <v>9331</v>
          </cell>
          <cell r="J46">
            <v>8314</v>
          </cell>
          <cell r="K46">
            <v>8365</v>
          </cell>
          <cell r="L46">
            <v>8582</v>
          </cell>
          <cell r="M46">
            <v>9986</v>
          </cell>
          <cell r="N46">
            <v>11224</v>
          </cell>
          <cell r="O46">
            <v>9400</v>
          </cell>
          <cell r="P46">
            <v>9909</v>
          </cell>
          <cell r="Q46">
            <v>11071</v>
          </cell>
          <cell r="R46">
            <v>11276</v>
          </cell>
        </row>
        <row r="47">
          <cell r="A47">
            <v>445000</v>
          </cell>
          <cell r="D47" t="str">
            <v>BBEREV</v>
          </cell>
          <cell r="G47">
            <v>253292</v>
          </cell>
          <cell r="H47">
            <v>256683</v>
          </cell>
          <cell r="I47">
            <v>281590</v>
          </cell>
          <cell r="J47">
            <v>292944</v>
          </cell>
          <cell r="K47">
            <v>283038</v>
          </cell>
          <cell r="L47">
            <v>291777</v>
          </cell>
          <cell r="M47">
            <v>290444</v>
          </cell>
          <cell r="N47">
            <v>279523</v>
          </cell>
          <cell r="O47">
            <v>269366</v>
          </cell>
          <cell r="P47">
            <v>265473</v>
          </cell>
          <cell r="Q47">
            <v>259377</v>
          </cell>
          <cell r="R47">
            <v>266211</v>
          </cell>
        </row>
        <row r="48">
          <cell r="A48">
            <v>445000</v>
          </cell>
          <cell r="D48" t="str">
            <v>BEFREV</v>
          </cell>
          <cell r="G48">
            <v>506120</v>
          </cell>
          <cell r="H48">
            <v>510993</v>
          </cell>
          <cell r="I48">
            <v>552259</v>
          </cell>
          <cell r="J48">
            <v>582501</v>
          </cell>
          <cell r="K48">
            <v>568943</v>
          </cell>
          <cell r="L48">
            <v>603874</v>
          </cell>
          <cell r="M48">
            <v>585027</v>
          </cell>
          <cell r="N48">
            <v>546631</v>
          </cell>
          <cell r="O48">
            <v>556462</v>
          </cell>
          <cell r="P48">
            <v>552781</v>
          </cell>
          <cell r="Q48">
            <v>531819</v>
          </cell>
          <cell r="R48">
            <v>521461</v>
          </cell>
        </row>
        <row r="49">
          <cell r="A49">
            <v>445000</v>
          </cell>
          <cell r="D49" t="str">
            <v>BBEREV</v>
          </cell>
          <cell r="G49">
            <v>724254</v>
          </cell>
          <cell r="H49">
            <v>733949</v>
          </cell>
          <cell r="I49">
            <v>805169</v>
          </cell>
          <cell r="J49">
            <v>837632</v>
          </cell>
          <cell r="K49">
            <v>809310</v>
          </cell>
          <cell r="L49">
            <v>834295</v>
          </cell>
          <cell r="M49">
            <v>830486</v>
          </cell>
          <cell r="N49">
            <v>799256</v>
          </cell>
          <cell r="O49">
            <v>770216</v>
          </cell>
          <cell r="P49">
            <v>759083</v>
          </cell>
          <cell r="Q49">
            <v>741654</v>
          </cell>
          <cell r="R49">
            <v>761193</v>
          </cell>
        </row>
        <row r="50">
          <cell r="A50">
            <v>445000</v>
          </cell>
          <cell r="D50" t="str">
            <v>BBEREV</v>
          </cell>
          <cell r="G50">
            <v>65044</v>
          </cell>
          <cell r="H50">
            <v>65915</v>
          </cell>
          <cell r="I50">
            <v>72311</v>
          </cell>
          <cell r="J50">
            <v>75226</v>
          </cell>
          <cell r="K50">
            <v>72683</v>
          </cell>
          <cell r="L50">
            <v>74927</v>
          </cell>
          <cell r="M50">
            <v>74585</v>
          </cell>
          <cell r="N50">
            <v>71780</v>
          </cell>
          <cell r="O50">
            <v>69172</v>
          </cell>
          <cell r="P50">
            <v>68172</v>
          </cell>
          <cell r="Q50">
            <v>66607</v>
          </cell>
          <cell r="R50">
            <v>68361</v>
          </cell>
        </row>
        <row r="51">
          <cell r="A51">
            <v>445000</v>
          </cell>
          <cell r="D51" t="str">
            <v>REDSM</v>
          </cell>
          <cell r="G51">
            <v>29726</v>
          </cell>
          <cell r="H51">
            <v>30012</v>
          </cell>
          <cell r="I51">
            <v>32435</v>
          </cell>
          <cell r="J51">
            <v>34212</v>
          </cell>
          <cell r="K51">
            <v>33415</v>
          </cell>
          <cell r="L51">
            <v>35467</v>
          </cell>
          <cell r="M51">
            <v>34360</v>
          </cell>
          <cell r="N51">
            <v>32105</v>
          </cell>
          <cell r="O51">
            <v>32682</v>
          </cell>
          <cell r="P51">
            <v>44525</v>
          </cell>
          <cell r="Q51">
            <v>42836</v>
          </cell>
          <cell r="R51">
            <v>42002</v>
          </cell>
        </row>
        <row r="52">
          <cell r="A52">
            <v>445000</v>
          </cell>
          <cell r="D52" t="str">
            <v>REFC</v>
          </cell>
          <cell r="G52">
            <v>-10556</v>
          </cell>
          <cell r="H52">
            <v>-12869</v>
          </cell>
          <cell r="I52">
            <v>160318</v>
          </cell>
          <cell r="J52">
            <v>68471</v>
          </cell>
          <cell r="K52">
            <v>15879</v>
          </cell>
          <cell r="L52">
            <v>21430</v>
          </cell>
          <cell r="M52">
            <v>14303</v>
          </cell>
          <cell r="N52">
            <v>-8519</v>
          </cell>
          <cell r="O52">
            <v>-17554</v>
          </cell>
          <cell r="P52">
            <v>-34048</v>
          </cell>
          <cell r="Q52">
            <v>-17451</v>
          </cell>
          <cell r="R52">
            <v>9517</v>
          </cell>
        </row>
        <row r="53">
          <cell r="A53">
            <v>445000</v>
          </cell>
          <cell r="D53" t="str">
            <v>RKEPSM</v>
          </cell>
          <cell r="G53">
            <v>0</v>
          </cell>
          <cell r="H53">
            <v>-1138</v>
          </cell>
          <cell r="I53">
            <v>-1458</v>
          </cell>
          <cell r="J53">
            <v>-11384</v>
          </cell>
          <cell r="K53">
            <v>-730</v>
          </cell>
          <cell r="L53">
            <v>-9616</v>
          </cell>
          <cell r="M53">
            <v>-5241</v>
          </cell>
          <cell r="N53">
            <v>-7190</v>
          </cell>
          <cell r="O53">
            <v>-8593</v>
          </cell>
          <cell r="P53">
            <v>-19570</v>
          </cell>
          <cell r="Q53">
            <v>-15010</v>
          </cell>
          <cell r="R53">
            <v>-16684</v>
          </cell>
        </row>
        <row r="54">
          <cell r="A54">
            <v>445000</v>
          </cell>
          <cell r="D54" t="str">
            <v>ROEESM</v>
          </cell>
          <cell r="G54">
            <v>161218</v>
          </cell>
          <cell r="H54">
            <v>186099</v>
          </cell>
          <cell r="I54">
            <v>170802</v>
          </cell>
          <cell r="J54">
            <v>160267</v>
          </cell>
          <cell r="K54">
            <v>157421</v>
          </cell>
          <cell r="L54">
            <v>171173</v>
          </cell>
          <cell r="M54">
            <v>192664</v>
          </cell>
          <cell r="N54">
            <v>193663</v>
          </cell>
          <cell r="O54">
            <v>171814</v>
          </cell>
          <cell r="P54">
            <v>178733</v>
          </cell>
          <cell r="Q54">
            <v>183405</v>
          </cell>
          <cell r="R54">
            <v>193684</v>
          </cell>
        </row>
        <row r="55">
          <cell r="A55">
            <v>445090</v>
          </cell>
          <cell r="D55" t="str">
            <v>UNBILL</v>
          </cell>
          <cell r="G55">
            <v>1423</v>
          </cell>
          <cell r="H55">
            <v>83224</v>
          </cell>
          <cell r="I55">
            <v>224832</v>
          </cell>
          <cell r="J55">
            <v>-109219</v>
          </cell>
          <cell r="K55">
            <v>104397</v>
          </cell>
          <cell r="L55">
            <v>-31655</v>
          </cell>
          <cell r="M55">
            <v>36427</v>
          </cell>
          <cell r="N55">
            <v>-51242</v>
          </cell>
          <cell r="O55">
            <v>-218209</v>
          </cell>
          <cell r="P55">
            <v>-72191</v>
          </cell>
          <cell r="Q55">
            <v>-10266</v>
          </cell>
          <cell r="R55">
            <v>47038</v>
          </cell>
        </row>
        <row r="56">
          <cell r="A56">
            <v>447150</v>
          </cell>
          <cell r="D56" t="str">
            <v>CAPCTY</v>
          </cell>
        </row>
        <row r="57">
          <cell r="A57">
            <v>447150</v>
          </cell>
          <cell r="D57" t="str">
            <v>FACASM</v>
          </cell>
        </row>
        <row r="58">
          <cell r="A58">
            <v>447150</v>
          </cell>
          <cell r="D58" t="str">
            <v>FER668</v>
          </cell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68858</v>
          </cell>
          <cell r="I59">
            <v>74100</v>
          </cell>
          <cell r="J59">
            <v>538534</v>
          </cell>
          <cell r="K59">
            <v>42018</v>
          </cell>
          <cell r="L59">
            <v>519069</v>
          </cell>
          <cell r="M59">
            <v>487096</v>
          </cell>
          <cell r="N59">
            <v>285396</v>
          </cell>
          <cell r="O59">
            <v>406715</v>
          </cell>
          <cell r="P59">
            <v>1707519</v>
          </cell>
          <cell r="Q59">
            <v>1131354</v>
          </cell>
          <cell r="R59">
            <v>1100071</v>
          </cell>
        </row>
        <row r="60">
          <cell r="A60">
            <v>448000</v>
          </cell>
          <cell r="D60" t="str">
            <v xml:space="preserve"> </v>
          </cell>
          <cell r="G60">
            <v>2138</v>
          </cell>
          <cell r="H60">
            <v>1755</v>
          </cell>
          <cell r="I60">
            <v>3938</v>
          </cell>
          <cell r="J60">
            <v>5203</v>
          </cell>
          <cell r="K60">
            <v>4676</v>
          </cell>
          <cell r="L60">
            <v>2140</v>
          </cell>
          <cell r="M60">
            <v>2017</v>
          </cell>
          <cell r="N60">
            <v>4344</v>
          </cell>
          <cell r="O60">
            <v>7122</v>
          </cell>
          <cell r="P60">
            <v>11997</v>
          </cell>
          <cell r="Q60">
            <v>8471</v>
          </cell>
          <cell r="R60">
            <v>5027</v>
          </cell>
        </row>
        <row r="61">
          <cell r="A61">
            <v>451100</v>
          </cell>
          <cell r="D61">
            <v>0</v>
          </cell>
          <cell r="G61">
            <v>24792</v>
          </cell>
          <cell r="H61">
            <v>24792</v>
          </cell>
          <cell r="I61">
            <v>24792</v>
          </cell>
          <cell r="J61">
            <v>24792</v>
          </cell>
          <cell r="K61">
            <v>24792</v>
          </cell>
          <cell r="L61">
            <v>24792</v>
          </cell>
          <cell r="M61">
            <v>24792</v>
          </cell>
          <cell r="N61">
            <v>24792</v>
          </cell>
          <cell r="O61">
            <v>24792</v>
          </cell>
          <cell r="P61">
            <v>24792</v>
          </cell>
          <cell r="Q61">
            <v>24792</v>
          </cell>
          <cell r="R61">
            <v>24792</v>
          </cell>
        </row>
        <row r="62">
          <cell r="A62">
            <v>453625</v>
          </cell>
        </row>
        <row r="63">
          <cell r="A63">
            <v>454200</v>
          </cell>
          <cell r="D63">
            <v>0</v>
          </cell>
          <cell r="G63">
            <v>17876</v>
          </cell>
          <cell r="H63">
            <v>17876</v>
          </cell>
          <cell r="I63">
            <v>17876</v>
          </cell>
          <cell r="J63">
            <v>17876</v>
          </cell>
          <cell r="K63">
            <v>17876</v>
          </cell>
          <cell r="L63">
            <v>17876</v>
          </cell>
          <cell r="M63">
            <v>17876</v>
          </cell>
          <cell r="N63">
            <v>17876</v>
          </cell>
          <cell r="O63">
            <v>17876</v>
          </cell>
          <cell r="P63">
            <v>18051</v>
          </cell>
          <cell r="Q63">
            <v>18051</v>
          </cell>
          <cell r="R63">
            <v>18051</v>
          </cell>
        </row>
        <row r="64">
          <cell r="A64">
            <v>454400</v>
          </cell>
          <cell r="D64">
            <v>0</v>
          </cell>
          <cell r="G64">
            <v>46500</v>
          </cell>
          <cell r="H64">
            <v>46500</v>
          </cell>
          <cell r="I64">
            <v>46500</v>
          </cell>
          <cell r="J64">
            <v>46500</v>
          </cell>
          <cell r="K64">
            <v>46500</v>
          </cell>
          <cell r="L64">
            <v>46500</v>
          </cell>
          <cell r="M64">
            <v>46500</v>
          </cell>
          <cell r="N64">
            <v>46500</v>
          </cell>
          <cell r="O64">
            <v>46500</v>
          </cell>
          <cell r="P64">
            <v>46500</v>
          </cell>
          <cell r="Q64">
            <v>46500</v>
          </cell>
          <cell r="R64">
            <v>46500</v>
          </cell>
        </row>
        <row r="65">
          <cell r="A65">
            <v>454400</v>
          </cell>
          <cell r="D65" t="str">
            <v>BDPCHG</v>
          </cell>
          <cell r="G65">
            <v>41667</v>
          </cell>
          <cell r="H65">
            <v>41667</v>
          </cell>
          <cell r="I65">
            <v>41667</v>
          </cell>
          <cell r="J65">
            <v>41667</v>
          </cell>
          <cell r="K65">
            <v>41667</v>
          </cell>
          <cell r="L65">
            <v>41667</v>
          </cell>
          <cell r="M65">
            <v>41667</v>
          </cell>
          <cell r="N65">
            <v>41667</v>
          </cell>
          <cell r="O65">
            <v>41667</v>
          </cell>
          <cell r="P65">
            <v>41667</v>
          </cell>
          <cell r="Q65">
            <v>41667</v>
          </cell>
          <cell r="R65">
            <v>41667</v>
          </cell>
        </row>
        <row r="66">
          <cell r="A66">
            <v>456110</v>
          </cell>
          <cell r="D66">
            <v>0</v>
          </cell>
          <cell r="G66">
            <v>12083</v>
          </cell>
          <cell r="H66">
            <v>12083</v>
          </cell>
          <cell r="I66">
            <v>12083</v>
          </cell>
          <cell r="J66">
            <v>12083</v>
          </cell>
          <cell r="K66">
            <v>12083</v>
          </cell>
          <cell r="L66">
            <v>12083</v>
          </cell>
          <cell r="M66">
            <v>12083</v>
          </cell>
          <cell r="N66">
            <v>12083</v>
          </cell>
          <cell r="O66">
            <v>12083</v>
          </cell>
          <cell r="P66">
            <v>12083</v>
          </cell>
          <cell r="Q66">
            <v>12083</v>
          </cell>
          <cell r="R66">
            <v>12083</v>
          </cell>
        </row>
        <row r="67">
          <cell r="A67">
            <v>456111</v>
          </cell>
          <cell r="D67">
            <v>0</v>
          </cell>
        </row>
        <row r="68">
          <cell r="A68">
            <v>456610</v>
          </cell>
          <cell r="D68" t="str">
            <v>OTHER</v>
          </cell>
        </row>
        <row r="69">
          <cell r="A69">
            <v>456970</v>
          </cell>
          <cell r="D69">
            <v>0</v>
          </cell>
          <cell r="G69">
            <v>2042</v>
          </cell>
          <cell r="H69">
            <v>2042</v>
          </cell>
          <cell r="I69">
            <v>2042</v>
          </cell>
          <cell r="J69">
            <v>2042</v>
          </cell>
          <cell r="K69">
            <v>2042</v>
          </cell>
          <cell r="L69">
            <v>2042</v>
          </cell>
          <cell r="M69">
            <v>2042</v>
          </cell>
          <cell r="N69">
            <v>2042</v>
          </cell>
          <cell r="O69">
            <v>2042</v>
          </cell>
          <cell r="P69">
            <v>2042</v>
          </cell>
          <cell r="Q69">
            <v>2042</v>
          </cell>
          <cell r="R69">
            <v>2042</v>
          </cell>
        </row>
        <row r="70">
          <cell r="A70">
            <v>457204</v>
          </cell>
          <cell r="D70" t="str">
            <v xml:space="preserve"> </v>
          </cell>
          <cell r="G70">
            <v>156750</v>
          </cell>
          <cell r="H70">
            <v>156750</v>
          </cell>
          <cell r="I70">
            <v>156750</v>
          </cell>
          <cell r="J70">
            <v>156750</v>
          </cell>
          <cell r="K70">
            <v>156750</v>
          </cell>
          <cell r="L70">
            <v>156750</v>
          </cell>
          <cell r="M70">
            <v>156750</v>
          </cell>
          <cell r="N70">
            <v>156750</v>
          </cell>
          <cell r="O70">
            <v>156750</v>
          </cell>
          <cell r="P70">
            <v>156750</v>
          </cell>
          <cell r="Q70">
            <v>156750</v>
          </cell>
          <cell r="R70">
            <v>156750</v>
          </cell>
        </row>
      </sheetData>
      <sheetData sheetId="9"/>
      <sheetData sheetId="10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>
        <row r="16">
          <cell r="C16">
            <v>6.83E-2</v>
          </cell>
          <cell r="I16">
            <v>-1.1899999999999966E-3</v>
          </cell>
        </row>
        <row r="20">
          <cell r="C20">
            <v>1.3409865999999999</v>
          </cell>
          <cell r="J20">
            <v>-6.3727000000000089E-3</v>
          </cell>
        </row>
      </sheetData>
      <sheetData sheetId="12">
        <row r="17">
          <cell r="I17">
            <v>946427820</v>
          </cell>
        </row>
      </sheetData>
      <sheetData sheetId="13">
        <row r="18">
          <cell r="I18">
            <v>1948513676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7">
          <cell r="G17">
            <v>49700480</v>
          </cell>
        </row>
      </sheetData>
      <sheetData sheetId="33">
        <row r="25">
          <cell r="E25">
            <v>110616012</v>
          </cell>
        </row>
      </sheetData>
      <sheetData sheetId="34"/>
      <sheetData sheetId="35"/>
      <sheetData sheetId="36"/>
      <sheetData sheetId="37"/>
      <sheetData sheetId="38"/>
      <sheetData sheetId="39">
        <row r="223">
          <cell r="U223">
            <v>-8956666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94">
          <cell r="AE94">
            <v>-2007909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158">
          <cell r="T158">
            <v>1107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33">
          <cell r="I33">
            <v>1.3346138999999999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21">
          <cell r="M21">
            <v>6.7110000000000003E-2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>
        <row r="12">
          <cell r="F12">
            <v>613969865</v>
          </cell>
        </row>
      </sheetData>
      <sheetData sheetId="116"/>
      <sheetData sheetId="117"/>
      <sheetData sheetId="1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BASE PERIOD"/>
      <sheetName val="BP Actual Exp"/>
      <sheetName val="BP Rev by Product"/>
      <sheetName val="BP Actual Rev"/>
      <sheetName val="FORECASTED PERIOD"/>
      <sheetName val="FP Rev by Product"/>
      <sheetName val="BP vs FP by Acct"/>
      <sheetName val="ALLOCTABLE"/>
      <sheetName val="Rate Case Drivers"/>
      <sheetName val="SCH_A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 B-4.1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29b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"/>
      <sheetName val="Staff-DR-01-031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1.1"/>
      <sheetName val="SCH_J1.2"/>
      <sheetName val="SCH_J2 - Base"/>
      <sheetName val="SCH_J2 - Forecast"/>
      <sheetName val="SCH_J3 - Base"/>
      <sheetName val="SCH_J3 - Forecast"/>
      <sheetName val="SCH_J4"/>
      <sheetName val="SCH K"/>
      <sheetName val="RB vs Cap FP 16(6)(f)"/>
      <sheetName val="RB vs Cap BP Staff-DR-01-015"/>
      <sheetName val="Change Tracking"/>
      <sheetName val="Revised Recon"/>
      <sheetName val="RB vs Cap FP 16(6)(f) (2)"/>
    </sheetNames>
    <sheetDataSet>
      <sheetData sheetId="0">
        <row r="5">
          <cell r="B5" t="str">
            <v>DUKE ENERGY KENTUCKY, INC.</v>
          </cell>
        </row>
        <row r="9">
          <cell r="G9" t="str">
            <v>J. L. SULLIVAN</v>
          </cell>
        </row>
        <row r="10">
          <cell r="G10" t="str">
            <v>R. H. PRATT / P. A. LAUB</v>
          </cell>
        </row>
        <row r="27">
          <cell r="C27">
            <v>0.38899999999999996</v>
          </cell>
        </row>
      </sheetData>
      <sheetData sheetId="1"/>
      <sheetData sheetId="2"/>
      <sheetData sheetId="3">
        <row r="11">
          <cell r="A11">
            <v>403002</v>
          </cell>
        </row>
      </sheetData>
      <sheetData sheetId="4">
        <row r="1">
          <cell r="A1" t="str">
            <v>Account ID CB</v>
          </cell>
        </row>
      </sheetData>
      <sheetData sheetId="5">
        <row r="12">
          <cell r="A12">
            <v>440000</v>
          </cell>
        </row>
      </sheetData>
      <sheetData sheetId="6">
        <row r="2">
          <cell r="A2">
            <v>440000</v>
          </cell>
          <cell r="C2" t="str">
            <v>BBEREV</v>
          </cell>
          <cell r="E2">
            <v>7093348</v>
          </cell>
          <cell r="F2">
            <v>8427342</v>
          </cell>
          <cell r="G2">
            <v>6597780</v>
          </cell>
          <cell r="H2">
            <v>6012250</v>
          </cell>
          <cell r="I2">
            <v>5331415</v>
          </cell>
          <cell r="J2">
            <v>5150601</v>
          </cell>
        </row>
        <row r="3">
          <cell r="A3">
            <v>440000</v>
          </cell>
          <cell r="C3" t="str">
            <v>BEFREV</v>
          </cell>
          <cell r="E3">
            <v>3677306</v>
          </cell>
          <cell r="F3">
            <v>4433371</v>
          </cell>
          <cell r="G3">
            <v>3402539</v>
          </cell>
          <cell r="H3">
            <v>3069717</v>
          </cell>
          <cell r="I3">
            <v>2686524</v>
          </cell>
          <cell r="J3">
            <v>2588234</v>
          </cell>
        </row>
        <row r="4">
          <cell r="A4">
            <v>440000</v>
          </cell>
          <cell r="C4" t="str">
            <v>REDSM</v>
          </cell>
          <cell r="E4">
            <v>899172</v>
          </cell>
          <cell r="F4">
            <v>1084950</v>
          </cell>
          <cell r="G4">
            <v>857605</v>
          </cell>
          <cell r="H4">
            <v>773465</v>
          </cell>
          <cell r="I4">
            <v>734455</v>
          </cell>
          <cell r="J4">
            <v>706329</v>
          </cell>
        </row>
        <row r="5">
          <cell r="A5">
            <v>440000</v>
          </cell>
          <cell r="C5" t="str">
            <v>REFC</v>
          </cell>
          <cell r="E5">
            <v>-750364</v>
          </cell>
          <cell r="F5">
            <v>-884134</v>
          </cell>
          <cell r="G5">
            <v>-586923</v>
          </cell>
          <cell r="H5">
            <v>-609415</v>
          </cell>
          <cell r="I5">
            <v>-696576</v>
          </cell>
          <cell r="J5">
            <v>-801494</v>
          </cell>
        </row>
        <row r="6">
          <cell r="A6">
            <v>440000</v>
          </cell>
          <cell r="C6" t="str">
            <v>RKEPSM</v>
          </cell>
          <cell r="E6">
            <v>-154829</v>
          </cell>
          <cell r="F6">
            <v>-186883</v>
          </cell>
          <cell r="G6">
            <v>-143052</v>
          </cell>
          <cell r="H6">
            <v>-160744</v>
          </cell>
          <cell r="I6">
            <v>-140723</v>
          </cell>
          <cell r="J6">
            <v>-135356</v>
          </cell>
        </row>
        <row r="7">
          <cell r="A7">
            <v>440990</v>
          </cell>
          <cell r="C7" t="str">
            <v>UNBILL</v>
          </cell>
          <cell r="E7">
            <v>1212394</v>
          </cell>
          <cell r="F7">
            <v>-1263731</v>
          </cell>
          <cell r="G7">
            <v>-836672</v>
          </cell>
          <cell r="H7">
            <v>-528078</v>
          </cell>
          <cell r="I7">
            <v>-339258</v>
          </cell>
          <cell r="J7">
            <v>784453</v>
          </cell>
        </row>
        <row r="8">
          <cell r="A8">
            <v>442100</v>
          </cell>
          <cell r="C8" t="str">
            <v>BBEREV</v>
          </cell>
          <cell r="E8">
            <v>5982285</v>
          </cell>
          <cell r="F8">
            <v>6101430</v>
          </cell>
          <cell r="G8">
            <v>5724302</v>
          </cell>
          <cell r="H8">
            <v>5656628</v>
          </cell>
          <cell r="I8">
            <v>5642383</v>
          </cell>
          <cell r="J8">
            <v>5710289</v>
          </cell>
        </row>
        <row r="9">
          <cell r="A9">
            <v>442100</v>
          </cell>
          <cell r="C9" t="str">
            <v>BEFREV</v>
          </cell>
          <cell r="E9">
            <v>3604659</v>
          </cell>
          <cell r="F9">
            <v>3662188</v>
          </cell>
          <cell r="G9">
            <v>3305795</v>
          </cell>
          <cell r="H9">
            <v>3246319</v>
          </cell>
          <cell r="I9">
            <v>3273734</v>
          </cell>
          <cell r="J9">
            <v>3344724</v>
          </cell>
        </row>
        <row r="10">
          <cell r="A10">
            <v>442100</v>
          </cell>
          <cell r="C10" t="str">
            <v>REDSM</v>
          </cell>
          <cell r="E10">
            <v>343586</v>
          </cell>
          <cell r="F10">
            <v>349320</v>
          </cell>
          <cell r="G10">
            <v>318513</v>
          </cell>
          <cell r="H10">
            <v>310217</v>
          </cell>
          <cell r="I10">
            <v>289750</v>
          </cell>
          <cell r="J10">
            <v>295277</v>
          </cell>
        </row>
        <row r="11">
          <cell r="A11">
            <v>442100</v>
          </cell>
          <cell r="C11" t="str">
            <v>REFC</v>
          </cell>
          <cell r="E11">
            <v>-734229</v>
          </cell>
          <cell r="F11">
            <v>-729349</v>
          </cell>
          <cell r="G11">
            <v>-572122</v>
          </cell>
          <cell r="H11">
            <v>-644370</v>
          </cell>
          <cell r="I11">
            <v>-847186</v>
          </cell>
          <cell r="J11">
            <v>-1037055</v>
          </cell>
        </row>
        <row r="12">
          <cell r="A12">
            <v>442100</v>
          </cell>
          <cell r="C12" t="str">
            <v>RKEPSM</v>
          </cell>
          <cell r="E12">
            <v>-151524</v>
          </cell>
          <cell r="F12">
            <v>-154193</v>
          </cell>
          <cell r="G12">
            <v>-139199</v>
          </cell>
          <cell r="H12">
            <v>-169994</v>
          </cell>
          <cell r="I12">
            <v>-171356</v>
          </cell>
          <cell r="J12">
            <v>-175342</v>
          </cell>
        </row>
        <row r="13">
          <cell r="A13">
            <v>442190</v>
          </cell>
          <cell r="C13" t="str">
            <v>UNBILL</v>
          </cell>
          <cell r="E13">
            <v>-134486</v>
          </cell>
          <cell r="F13">
            <v>-235686</v>
          </cell>
          <cell r="G13">
            <v>-289852</v>
          </cell>
          <cell r="H13">
            <v>106074</v>
          </cell>
          <cell r="I13">
            <v>-21272</v>
          </cell>
          <cell r="J13">
            <v>223617</v>
          </cell>
        </row>
        <row r="14">
          <cell r="A14">
            <v>442200</v>
          </cell>
          <cell r="C14" t="str">
            <v>BBEREV</v>
          </cell>
          <cell r="E14">
            <v>2523241</v>
          </cell>
          <cell r="F14">
            <v>2442454</v>
          </cell>
          <cell r="G14">
            <v>2426914</v>
          </cell>
          <cell r="H14">
            <v>2439069</v>
          </cell>
          <cell r="I14">
            <v>2473764</v>
          </cell>
          <cell r="J14">
            <v>2555379</v>
          </cell>
        </row>
        <row r="15">
          <cell r="A15">
            <v>442200</v>
          </cell>
          <cell r="C15" t="str">
            <v>BEFREV</v>
          </cell>
          <cell r="E15">
            <v>1996008</v>
          </cell>
          <cell r="F15">
            <v>1844696</v>
          </cell>
          <cell r="G15">
            <v>1844642</v>
          </cell>
          <cell r="H15">
            <v>1801964</v>
          </cell>
          <cell r="I15">
            <v>1856644</v>
          </cell>
          <cell r="J15">
            <v>1932761</v>
          </cell>
        </row>
        <row r="16">
          <cell r="A16">
            <v>442200</v>
          </cell>
          <cell r="C16" t="str">
            <v>REDSM</v>
          </cell>
          <cell r="E16">
            <v>146100</v>
          </cell>
          <cell r="F16">
            <v>136041</v>
          </cell>
          <cell r="G16">
            <v>137528</v>
          </cell>
          <cell r="H16">
            <v>133386</v>
          </cell>
          <cell r="I16">
            <v>128403</v>
          </cell>
          <cell r="J16">
            <v>132522</v>
          </cell>
        </row>
        <row r="17">
          <cell r="A17">
            <v>442200</v>
          </cell>
          <cell r="C17" t="str">
            <v>REFC</v>
          </cell>
          <cell r="E17">
            <v>-398464</v>
          </cell>
          <cell r="F17">
            <v>-360517</v>
          </cell>
          <cell r="G17">
            <v>-311505</v>
          </cell>
          <cell r="H17">
            <v>-351977</v>
          </cell>
          <cell r="I17">
            <v>-473997</v>
          </cell>
          <cell r="J17">
            <v>-590393</v>
          </cell>
        </row>
        <row r="18">
          <cell r="A18">
            <v>442200</v>
          </cell>
          <cell r="C18" t="str">
            <v>RKEPSM</v>
          </cell>
          <cell r="E18">
            <v>-83839</v>
          </cell>
          <cell r="F18">
            <v>-77491</v>
          </cell>
          <cell r="G18">
            <v>-77482</v>
          </cell>
          <cell r="H18">
            <v>-94265</v>
          </cell>
          <cell r="I18">
            <v>-97127</v>
          </cell>
          <cell r="J18">
            <v>-101113</v>
          </cell>
        </row>
        <row r="19">
          <cell r="A19">
            <v>442290</v>
          </cell>
          <cell r="C19" t="str">
            <v>UNBILL</v>
          </cell>
          <cell r="E19">
            <v>-153749</v>
          </cell>
          <cell r="F19">
            <v>15961</v>
          </cell>
          <cell r="G19">
            <v>-218848</v>
          </cell>
          <cell r="H19">
            <v>136596</v>
          </cell>
          <cell r="I19">
            <v>-102759</v>
          </cell>
          <cell r="J19">
            <v>162141</v>
          </cell>
        </row>
        <row r="20">
          <cell r="A20">
            <v>444000</v>
          </cell>
          <cell r="C20" t="str">
            <v>BBEREV</v>
          </cell>
          <cell r="E20">
            <v>106926</v>
          </cell>
          <cell r="F20">
            <v>87710</v>
          </cell>
          <cell r="G20">
            <v>105330</v>
          </cell>
          <cell r="H20">
            <v>104032</v>
          </cell>
          <cell r="I20">
            <v>104585</v>
          </cell>
          <cell r="J20">
            <v>103785</v>
          </cell>
        </row>
        <row r="21">
          <cell r="A21">
            <v>444000</v>
          </cell>
          <cell r="C21" t="str">
            <v>BEFREV</v>
          </cell>
          <cell r="E21">
            <v>38253</v>
          </cell>
          <cell r="F21">
            <v>37418</v>
          </cell>
          <cell r="G21">
            <v>37369</v>
          </cell>
          <cell r="H21">
            <v>36007</v>
          </cell>
          <cell r="I21">
            <v>36699</v>
          </cell>
          <cell r="J21">
            <v>36136</v>
          </cell>
        </row>
        <row r="22">
          <cell r="A22">
            <v>444000</v>
          </cell>
          <cell r="C22" t="str">
            <v>REDSM</v>
          </cell>
          <cell r="E22">
            <v>448</v>
          </cell>
          <cell r="F22">
            <v>423</v>
          </cell>
          <cell r="G22">
            <v>373</v>
          </cell>
          <cell r="H22">
            <v>273</v>
          </cell>
          <cell r="I22">
            <v>286</v>
          </cell>
          <cell r="J22">
            <v>260</v>
          </cell>
        </row>
        <row r="23">
          <cell r="A23">
            <v>444000</v>
          </cell>
          <cell r="C23" t="str">
            <v>REFC</v>
          </cell>
          <cell r="E23">
            <v>-7787</v>
          </cell>
          <cell r="F23">
            <v>-7442</v>
          </cell>
          <cell r="G23">
            <v>-6481</v>
          </cell>
          <cell r="H23">
            <v>-7143</v>
          </cell>
          <cell r="I23">
            <v>-9506</v>
          </cell>
          <cell r="J23">
            <v>-11195</v>
          </cell>
        </row>
        <row r="24">
          <cell r="A24">
            <v>444000</v>
          </cell>
          <cell r="C24" t="str">
            <v>RKEPSM</v>
          </cell>
          <cell r="E24">
            <v>-1603</v>
          </cell>
          <cell r="F24">
            <v>-1569</v>
          </cell>
          <cell r="G24">
            <v>-1567</v>
          </cell>
          <cell r="H24">
            <v>-1879</v>
          </cell>
          <cell r="I24">
            <v>-1915</v>
          </cell>
          <cell r="J24">
            <v>-1886</v>
          </cell>
        </row>
        <row r="25">
          <cell r="A25">
            <v>445000</v>
          </cell>
          <cell r="C25" t="str">
            <v>BBEREV</v>
          </cell>
          <cell r="E25">
            <v>1117691</v>
          </cell>
          <cell r="F25">
            <v>1113876</v>
          </cell>
          <cell r="G25">
            <v>1034096</v>
          </cell>
          <cell r="H25">
            <v>1107687</v>
          </cell>
          <cell r="I25">
            <v>1042014</v>
          </cell>
          <cell r="J25">
            <v>1085006</v>
          </cell>
        </row>
        <row r="26">
          <cell r="A26">
            <v>445000</v>
          </cell>
          <cell r="C26" t="str">
            <v>BEFREV</v>
          </cell>
          <cell r="E26">
            <v>707669</v>
          </cell>
          <cell r="F26">
            <v>716058</v>
          </cell>
          <cell r="G26">
            <v>622983</v>
          </cell>
          <cell r="H26">
            <v>646954</v>
          </cell>
          <cell r="I26">
            <v>622060</v>
          </cell>
          <cell r="J26">
            <v>665147</v>
          </cell>
        </row>
        <row r="27">
          <cell r="A27">
            <v>445000</v>
          </cell>
          <cell r="C27" t="str">
            <v>REDSM</v>
          </cell>
          <cell r="E27">
            <v>56705</v>
          </cell>
          <cell r="F27">
            <v>57121</v>
          </cell>
          <cell r="G27">
            <v>50448</v>
          </cell>
          <cell r="H27">
            <v>52430</v>
          </cell>
          <cell r="I27">
            <v>46442</v>
          </cell>
          <cell r="J27">
            <v>50452</v>
          </cell>
        </row>
        <row r="28">
          <cell r="A28">
            <v>445000</v>
          </cell>
          <cell r="C28" t="str">
            <v>REFC</v>
          </cell>
          <cell r="E28">
            <v>-143158</v>
          </cell>
          <cell r="F28">
            <v>-141833</v>
          </cell>
          <cell r="G28">
            <v>-107225</v>
          </cell>
          <cell r="H28">
            <v>-127474</v>
          </cell>
          <cell r="I28">
            <v>-160621</v>
          </cell>
          <cell r="J28">
            <v>-205394</v>
          </cell>
        </row>
        <row r="29">
          <cell r="A29">
            <v>445000</v>
          </cell>
          <cell r="C29" t="str">
            <v>RKEPSM</v>
          </cell>
          <cell r="E29">
            <v>-29555</v>
          </cell>
          <cell r="F29">
            <v>-29975</v>
          </cell>
          <cell r="G29">
            <v>-26128</v>
          </cell>
          <cell r="H29">
            <v>-33548</v>
          </cell>
          <cell r="I29">
            <v>-32466</v>
          </cell>
          <cell r="J29">
            <v>-34716</v>
          </cell>
        </row>
        <row r="30">
          <cell r="A30">
            <v>445090</v>
          </cell>
          <cell r="C30" t="str">
            <v>UNBILL</v>
          </cell>
          <cell r="E30">
            <v>-61084</v>
          </cell>
          <cell r="F30">
            <v>-10057</v>
          </cell>
          <cell r="G30">
            <v>-114799</v>
          </cell>
          <cell r="H30">
            <v>44432</v>
          </cell>
          <cell r="I30">
            <v>-50026</v>
          </cell>
          <cell r="J30">
            <v>63810</v>
          </cell>
        </row>
        <row r="31">
          <cell r="A31">
            <v>447150</v>
          </cell>
          <cell r="C31" t="str">
            <v>CAPCTY</v>
          </cell>
          <cell r="E31">
            <v>-3505</v>
          </cell>
          <cell r="F31">
            <v>-3505</v>
          </cell>
          <cell r="G31">
            <v>-3166</v>
          </cell>
          <cell r="H31">
            <v>-3505</v>
          </cell>
          <cell r="I31">
            <v>-3392</v>
          </cell>
          <cell r="J31">
            <v>-3505</v>
          </cell>
        </row>
        <row r="32">
          <cell r="A32">
            <v>447150</v>
          </cell>
          <cell r="C32" t="str">
            <v>FACASM</v>
          </cell>
          <cell r="E32">
            <v>77244</v>
          </cell>
          <cell r="F32">
            <v>145522</v>
          </cell>
          <cell r="G32">
            <v>193305</v>
          </cell>
          <cell r="H32">
            <v>77244</v>
          </cell>
          <cell r="I32">
            <v>145522</v>
          </cell>
          <cell r="J32">
            <v>295430</v>
          </cell>
        </row>
        <row r="33">
          <cell r="A33">
            <v>447150</v>
          </cell>
          <cell r="C33" t="str">
            <v>FER668</v>
          </cell>
          <cell r="E33">
            <v>1855906</v>
          </cell>
          <cell r="H33">
            <v>1231565</v>
          </cell>
        </row>
        <row r="34">
          <cell r="A34">
            <v>447150</v>
          </cell>
          <cell r="C34" t="str">
            <v>SLSRSL</v>
          </cell>
          <cell r="E34">
            <v>1001572</v>
          </cell>
          <cell r="F34">
            <v>1633194</v>
          </cell>
          <cell r="G34">
            <v>1316416</v>
          </cell>
          <cell r="H34">
            <v>2523067</v>
          </cell>
          <cell r="I34">
            <v>2433414</v>
          </cell>
          <cell r="J34">
            <v>1187598</v>
          </cell>
        </row>
        <row r="35">
          <cell r="A35">
            <v>448000</v>
          </cell>
          <cell r="C35" t="str">
            <v xml:space="preserve"> </v>
          </cell>
          <cell r="E35">
            <v>2467</v>
          </cell>
          <cell r="F35">
            <v>9022</v>
          </cell>
          <cell r="G35">
            <v>11880</v>
          </cell>
          <cell r="H35">
            <v>33871</v>
          </cell>
          <cell r="I35">
            <v>-26351</v>
          </cell>
          <cell r="J35">
            <v>2070</v>
          </cell>
        </row>
        <row r="36">
          <cell r="A36">
            <v>449100</v>
          </cell>
          <cell r="C36" t="str">
            <v xml:space="preserve"> </v>
          </cell>
          <cell r="E36">
            <v>-379172</v>
          </cell>
          <cell r="F36">
            <v>93347</v>
          </cell>
          <cell r="G36">
            <v>225359</v>
          </cell>
          <cell r="H36">
            <v>-308596</v>
          </cell>
          <cell r="I36">
            <v>257601</v>
          </cell>
          <cell r="J36">
            <v>684721</v>
          </cell>
        </row>
        <row r="37">
          <cell r="A37">
            <v>450100</v>
          </cell>
          <cell r="C37" t="str">
            <v xml:space="preserve"> 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A38">
            <v>451100</v>
          </cell>
          <cell r="C38" t="str">
            <v>GP0000</v>
          </cell>
          <cell r="E38">
            <v>550</v>
          </cell>
          <cell r="F38">
            <v>550</v>
          </cell>
          <cell r="G38">
            <v>565</v>
          </cell>
          <cell r="H38">
            <v>587</v>
          </cell>
          <cell r="I38">
            <v>572</v>
          </cell>
          <cell r="J38">
            <v>586</v>
          </cell>
        </row>
        <row r="39">
          <cell r="A39">
            <v>451100</v>
          </cell>
          <cell r="C39" t="str">
            <v>MRJC</v>
          </cell>
          <cell r="E39">
            <v>8695</v>
          </cell>
          <cell r="H39">
            <v>-5962</v>
          </cell>
          <cell r="I39">
            <v>0</v>
          </cell>
        </row>
        <row r="40">
          <cell r="A40">
            <v>451100</v>
          </cell>
          <cell r="C40" t="str">
            <v>MROTH</v>
          </cell>
          <cell r="E40">
            <v>6621</v>
          </cell>
          <cell r="F40">
            <v>7466</v>
          </cell>
          <cell r="G40">
            <v>6737</v>
          </cell>
          <cell r="H40">
            <v>7513</v>
          </cell>
          <cell r="I40">
            <v>7901</v>
          </cell>
          <cell r="J40">
            <v>9499</v>
          </cell>
        </row>
        <row r="41">
          <cell r="A41">
            <v>451100</v>
          </cell>
          <cell r="C41" t="str">
            <v>PDREV</v>
          </cell>
          <cell r="E41">
            <v>10337</v>
          </cell>
          <cell r="F41">
            <v>11463</v>
          </cell>
          <cell r="G41">
            <v>11553</v>
          </cell>
          <cell r="H41">
            <v>16282</v>
          </cell>
          <cell r="I41">
            <v>14696</v>
          </cell>
          <cell r="J41">
            <v>19478</v>
          </cell>
        </row>
        <row r="42">
          <cell r="A42">
            <v>453625</v>
          </cell>
          <cell r="E42">
            <v>85000</v>
          </cell>
          <cell r="F42">
            <v>9819</v>
          </cell>
          <cell r="G42">
            <v>9819</v>
          </cell>
          <cell r="H42">
            <v>85000</v>
          </cell>
          <cell r="I42">
            <v>9819</v>
          </cell>
          <cell r="J42">
            <v>9819</v>
          </cell>
        </row>
        <row r="43">
          <cell r="A43">
            <v>454200</v>
          </cell>
          <cell r="C43" t="str">
            <v xml:space="preserve"> </v>
          </cell>
          <cell r="F43">
            <v>32539</v>
          </cell>
          <cell r="G43">
            <v>108</v>
          </cell>
          <cell r="H43">
            <v>36</v>
          </cell>
          <cell r="I43">
            <v>32539</v>
          </cell>
          <cell r="J43">
            <v>113</v>
          </cell>
        </row>
        <row r="44">
          <cell r="A44">
            <v>454300</v>
          </cell>
          <cell r="C44" t="str">
            <v xml:space="preserve"> </v>
          </cell>
          <cell r="E44">
            <v>231</v>
          </cell>
          <cell r="F44">
            <v>231</v>
          </cell>
          <cell r="G44">
            <v>231</v>
          </cell>
          <cell r="H44">
            <v>0</v>
          </cell>
          <cell r="I44">
            <v>231</v>
          </cell>
          <cell r="J44">
            <v>231</v>
          </cell>
        </row>
        <row r="45">
          <cell r="A45">
            <v>454400</v>
          </cell>
          <cell r="C45" t="str">
            <v xml:space="preserve"> </v>
          </cell>
          <cell r="E45">
            <v>32503</v>
          </cell>
          <cell r="F45">
            <v>80504</v>
          </cell>
          <cell r="G45">
            <v>66175</v>
          </cell>
          <cell r="H45">
            <v>73505</v>
          </cell>
          <cell r="I45">
            <v>73073</v>
          </cell>
          <cell r="J45">
            <v>75582</v>
          </cell>
        </row>
        <row r="46">
          <cell r="A46">
            <v>456025</v>
          </cell>
          <cell r="C46" t="str">
            <v xml:space="preserve"> </v>
          </cell>
          <cell r="E46">
            <v>66722</v>
          </cell>
          <cell r="F46">
            <v>172028</v>
          </cell>
          <cell r="G46">
            <v>20831</v>
          </cell>
          <cell r="H46">
            <v>222875</v>
          </cell>
          <cell r="I46">
            <v>20</v>
          </cell>
          <cell r="J46">
            <v>52195</v>
          </cell>
        </row>
        <row r="47">
          <cell r="A47">
            <v>456040</v>
          </cell>
          <cell r="C47" t="str">
            <v xml:space="preserve"> </v>
          </cell>
          <cell r="E47">
            <v>50</v>
          </cell>
          <cell r="F47">
            <v>50</v>
          </cell>
          <cell r="G47">
            <v>50</v>
          </cell>
          <cell r="H47">
            <v>50</v>
          </cell>
          <cell r="I47">
            <v>50</v>
          </cell>
          <cell r="J47">
            <v>50</v>
          </cell>
        </row>
        <row r="48">
          <cell r="A48">
            <v>456110</v>
          </cell>
          <cell r="C48" t="str">
            <v xml:space="preserve"> </v>
          </cell>
          <cell r="E48">
            <v>5041</v>
          </cell>
          <cell r="F48">
            <v>5369</v>
          </cell>
          <cell r="G48">
            <v>6684</v>
          </cell>
          <cell r="H48">
            <v>4763</v>
          </cell>
          <cell r="I48">
            <v>3621</v>
          </cell>
          <cell r="J48">
            <v>4619</v>
          </cell>
        </row>
        <row r="49">
          <cell r="A49">
            <v>456111</v>
          </cell>
          <cell r="C49" t="str">
            <v>FACFTR</v>
          </cell>
          <cell r="E49">
            <v>304346</v>
          </cell>
          <cell r="F49">
            <v>60201</v>
          </cell>
          <cell r="G49">
            <v>-3379</v>
          </cell>
          <cell r="H49">
            <v>-552</v>
          </cell>
          <cell r="I49">
            <v>-43274</v>
          </cell>
          <cell r="J49">
            <v>121038</v>
          </cell>
        </row>
        <row r="50">
          <cell r="A50">
            <v>456610</v>
          </cell>
          <cell r="C50" t="str">
            <v>OTHER</v>
          </cell>
          <cell r="F50">
            <v>15633</v>
          </cell>
          <cell r="I50">
            <v>0</v>
          </cell>
        </row>
        <row r="51">
          <cell r="A51">
            <v>456970</v>
          </cell>
          <cell r="C51" t="str">
            <v xml:space="preserve"> </v>
          </cell>
          <cell r="E51">
            <v>4447</v>
          </cell>
          <cell r="F51">
            <v>5764</v>
          </cell>
          <cell r="G51">
            <v>5591</v>
          </cell>
          <cell r="H51">
            <v>4961</v>
          </cell>
          <cell r="I51">
            <v>5195</v>
          </cell>
          <cell r="J51">
            <v>4031</v>
          </cell>
        </row>
        <row r="52">
          <cell r="A52">
            <v>457100</v>
          </cell>
          <cell r="C52" t="str">
            <v xml:space="preserve"> 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A53">
            <v>457105</v>
          </cell>
          <cell r="C53" t="str">
            <v xml:space="preserve"> </v>
          </cell>
          <cell r="G53">
            <v>65634</v>
          </cell>
          <cell r="H53">
            <v>13301</v>
          </cell>
          <cell r="I53">
            <v>-2</v>
          </cell>
          <cell r="J53">
            <v>65634</v>
          </cell>
        </row>
        <row r="54">
          <cell r="A54">
            <v>457204</v>
          </cell>
          <cell r="C54" t="str">
            <v xml:space="preserve"> </v>
          </cell>
          <cell r="E54">
            <v>1100470</v>
          </cell>
          <cell r="F54">
            <v>24057</v>
          </cell>
          <cell r="G54">
            <v>-45057</v>
          </cell>
          <cell r="H54">
            <v>622802</v>
          </cell>
          <cell r="I54">
            <v>177769</v>
          </cell>
          <cell r="J54">
            <v>156769</v>
          </cell>
        </row>
      </sheetData>
      <sheetData sheetId="7">
        <row r="11">
          <cell r="A11">
            <v>403002</v>
          </cell>
        </row>
      </sheetData>
      <sheetData sheetId="8">
        <row r="12">
          <cell r="A12">
            <v>440000</v>
          </cell>
          <cell r="F12">
            <v>33645086</v>
          </cell>
        </row>
        <row r="13">
          <cell r="F13">
            <v>38067378</v>
          </cell>
        </row>
        <row r="14">
          <cell r="F14">
            <v>45871421</v>
          </cell>
        </row>
        <row r="15">
          <cell r="F15">
            <v>3559213</v>
          </cell>
        </row>
        <row r="16">
          <cell r="F16">
            <v>5892315</v>
          </cell>
        </row>
        <row r="17">
          <cell r="F17">
            <v>-2372302</v>
          </cell>
        </row>
        <row r="18">
          <cell r="F18">
            <v>-728042</v>
          </cell>
        </row>
        <row r="19">
          <cell r="F19">
            <v>-3485897</v>
          </cell>
        </row>
        <row r="20">
          <cell r="F20">
            <v>19585549</v>
          </cell>
        </row>
        <row r="21">
          <cell r="F21">
            <v>37792888</v>
          </cell>
        </row>
        <row r="22">
          <cell r="F22">
            <v>48663978</v>
          </cell>
        </row>
        <row r="23">
          <cell r="F23">
            <v>4514034</v>
          </cell>
        </row>
        <row r="24">
          <cell r="F24">
            <v>2085207</v>
          </cell>
        </row>
        <row r="25">
          <cell r="F25">
            <v>-2182169</v>
          </cell>
        </row>
        <row r="26">
          <cell r="F26">
            <v>-674381</v>
          </cell>
        </row>
        <row r="27">
          <cell r="F27">
            <v>-284803</v>
          </cell>
        </row>
        <row r="28">
          <cell r="F28">
            <v>7655622</v>
          </cell>
        </row>
        <row r="29">
          <cell r="F29">
            <v>21177064</v>
          </cell>
        </row>
        <row r="30">
          <cell r="F30">
            <v>23543172</v>
          </cell>
        </row>
        <row r="31">
          <cell r="F31">
            <v>2081020</v>
          </cell>
        </row>
        <row r="32">
          <cell r="F32">
            <v>1165415</v>
          </cell>
        </row>
        <row r="33">
          <cell r="F33">
            <v>-1199775</v>
          </cell>
        </row>
        <row r="34">
          <cell r="F34">
            <v>-376504</v>
          </cell>
        </row>
        <row r="35">
          <cell r="F35">
            <v>27637</v>
          </cell>
        </row>
        <row r="36">
          <cell r="F36">
            <v>706359</v>
          </cell>
        </row>
        <row r="37">
          <cell r="F37">
            <v>396427</v>
          </cell>
        </row>
        <row r="38">
          <cell r="F38">
            <v>529808</v>
          </cell>
        </row>
        <row r="39">
          <cell r="F39">
            <v>44203</v>
          </cell>
        </row>
        <row r="40">
          <cell r="F40">
            <v>0</v>
          </cell>
        </row>
        <row r="41">
          <cell r="F41">
            <v>-23136</v>
          </cell>
        </row>
        <row r="42">
          <cell r="F42">
            <v>-7131</v>
          </cell>
        </row>
        <row r="43">
          <cell r="F43">
            <v>3140478</v>
          </cell>
        </row>
        <row r="44">
          <cell r="F44">
            <v>7049889</v>
          </cell>
        </row>
        <row r="45">
          <cell r="F45">
            <v>8979763</v>
          </cell>
        </row>
        <row r="46">
          <cell r="F46">
            <v>806457</v>
          </cell>
        </row>
        <row r="47">
          <cell r="F47">
            <v>388718</v>
          </cell>
        </row>
        <row r="48">
          <cell r="F48">
            <v>-411642</v>
          </cell>
        </row>
        <row r="49">
          <cell r="F49">
            <v>-125757</v>
          </cell>
        </row>
        <row r="50">
          <cell r="F50">
            <v>283170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10183000</v>
          </cell>
        </row>
        <row r="55">
          <cell r="F55">
            <v>52436</v>
          </cell>
        </row>
        <row r="56">
          <cell r="F56">
            <v>297504</v>
          </cell>
        </row>
        <row r="57">
          <cell r="F57">
            <v>0</v>
          </cell>
        </row>
        <row r="58">
          <cell r="F58">
            <v>170004</v>
          </cell>
        </row>
        <row r="59">
          <cell r="F59">
            <v>558000</v>
          </cell>
        </row>
        <row r="60">
          <cell r="F60">
            <v>0</v>
          </cell>
        </row>
        <row r="61">
          <cell r="F61">
            <v>144996</v>
          </cell>
        </row>
        <row r="62">
          <cell r="F62">
            <v>2694960</v>
          </cell>
        </row>
        <row r="63">
          <cell r="F63">
            <v>0</v>
          </cell>
        </row>
        <row r="64">
          <cell r="F64">
            <v>24504</v>
          </cell>
        </row>
      </sheetData>
      <sheetData sheetId="9"/>
      <sheetData sheetId="10">
        <row r="1">
          <cell r="A1" t="str">
            <v>C319</v>
          </cell>
        </row>
      </sheetData>
      <sheetData sheetId="11">
        <row r="16">
          <cell r="C16">
            <v>8.3580000000000002E-2</v>
          </cell>
        </row>
      </sheetData>
      <sheetData sheetId="12"/>
      <sheetData sheetId="13">
        <row r="49">
          <cell r="J49">
            <v>0.73341999999999996</v>
          </cell>
        </row>
      </sheetData>
      <sheetData sheetId="14">
        <row r="18">
          <cell r="I18">
            <v>1709971185</v>
          </cell>
        </row>
      </sheetData>
      <sheetData sheetId="15"/>
      <sheetData sheetId="16">
        <row r="255">
          <cell r="C255">
            <v>0.74360000000000004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2">
          <cell r="J12" t="str">
            <v>WITNESS RESPONSIBLE: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7">
          <cell r="G17">
            <v>64134413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94">
          <cell r="AE94">
            <v>280677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8">
          <cell r="T148">
            <v>1107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3">
          <cell r="AB3">
            <v>7.6499999999999999E-2</v>
          </cell>
        </row>
        <row r="6">
          <cell r="V6">
            <v>0</v>
          </cell>
        </row>
        <row r="11">
          <cell r="N11">
            <v>1.4500000000000001E-2</v>
          </cell>
        </row>
      </sheetData>
      <sheetData sheetId="96"/>
      <sheetData sheetId="97">
        <row r="34">
          <cell r="I34">
            <v>1.6409373</v>
          </cell>
        </row>
        <row r="81">
          <cell r="I81">
            <v>1.0026128000000001</v>
          </cell>
        </row>
      </sheetData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21">
          <cell r="M21">
            <v>7.1850000000000011E-2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WD DATABASE t-30"/>
      <sheetName val="FWD DATABASE t-29"/>
      <sheetName val="FWD DATABASE t-28"/>
      <sheetName val="FWD DATABASE t-27"/>
      <sheetName val="FWD DATABASE t-26"/>
      <sheetName val="FWD DATABASE t-25"/>
      <sheetName val="FWD DATABASE t-24"/>
      <sheetName val="FWD DATABASE t-23"/>
      <sheetName val="FWD DATABASE t-22"/>
      <sheetName val="FWD DATABASE t-21"/>
      <sheetName val="FWD DATABASE t-20"/>
      <sheetName val="FWD DATABASE t-19"/>
      <sheetName val="FWD DATABASE t-18"/>
      <sheetName val="FWD DATABASE t-17"/>
      <sheetName val="FWD DATABASE t-16"/>
      <sheetName val="FWD DATABASE t-15"/>
      <sheetName val="FWD DATABASE t-14"/>
      <sheetName val="FWD DATABASE t-13"/>
      <sheetName val="FWD DATABASE t-12"/>
      <sheetName val="FWD DATABASE t-11"/>
      <sheetName val="FWD DATABASE t-10"/>
      <sheetName val="FWD DATABASE t-9"/>
      <sheetName val="FWD DATABASE t-8"/>
      <sheetName val="FWD DATABASE t-7"/>
      <sheetName val="FWD DATABASE t-6"/>
      <sheetName val="FWD DATABASE t-5"/>
      <sheetName val="FWD DATABASE t-4"/>
      <sheetName val="FWD DATABASE t-3"/>
      <sheetName val="FWD DATABASE t-2"/>
      <sheetName val="FWD DATABASE t-1"/>
      <sheetName val="FWD DATABASE t"/>
      <sheetName val="DatabaseLink"/>
      <sheetName val="Settlements"/>
      <sheetName val="Current DER"/>
      <sheetName val="Start"/>
      <sheetName val="Holiday"/>
      <sheetName val="Curve"/>
      <sheetName val="Ref_dat"/>
      <sheetName val="Counterparty_Position"/>
      <sheetName val="Sheet1"/>
      <sheetName val="Position"/>
      <sheetName val="Electricity"/>
      <sheetName val="swaptions"/>
      <sheetName val="trade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_N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BL259"/>
  <sheetViews>
    <sheetView tabSelected="1" view="pageLayout" zoomScaleNormal="70" workbookViewId="0">
      <selection activeCell="J82" sqref="J82"/>
    </sheetView>
  </sheetViews>
  <sheetFormatPr defaultColWidth="11.42578125" defaultRowHeight="12.75" x14ac:dyDescent="0.2"/>
  <cols>
    <col min="1" max="1" width="7.5703125" style="6" customWidth="1"/>
    <col min="2" max="2" width="11.42578125" style="6" customWidth="1"/>
    <col min="3" max="3" width="12.5703125" style="6" customWidth="1"/>
    <col min="4" max="4" width="41.42578125" style="6" customWidth="1"/>
    <col min="5" max="53" width="12.5703125" style="6" customWidth="1"/>
    <col min="54" max="56" width="11.42578125" style="6"/>
    <col min="57" max="57" width="12.5703125" style="6" customWidth="1"/>
    <col min="58" max="58" width="14.28515625" style="6" customWidth="1"/>
    <col min="59" max="63" width="11.42578125" style="6"/>
    <col min="64" max="64" width="13.42578125" style="6" customWidth="1"/>
    <col min="65" max="16384" width="11.42578125" style="6"/>
  </cols>
  <sheetData>
    <row r="1" spans="1:40" x14ac:dyDescent="0.2">
      <c r="A1" s="1" t="s">
        <v>122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"/>
      <c r="AE1" s="2"/>
      <c r="AF1" s="5"/>
      <c r="AG1" s="5"/>
      <c r="AH1" s="5"/>
      <c r="AI1" s="5"/>
      <c r="AJ1" s="5"/>
      <c r="AK1" s="5"/>
      <c r="AL1" s="5"/>
      <c r="AM1" s="5"/>
      <c r="AN1" s="4"/>
    </row>
    <row r="2" spans="1:40" x14ac:dyDescent="0.2">
      <c r="A2" s="1" t="s">
        <v>127</v>
      </c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4"/>
      <c r="AE2" s="2"/>
      <c r="AF2" s="5"/>
      <c r="AG2" s="5"/>
      <c r="AH2" s="5"/>
      <c r="AI2" s="5"/>
      <c r="AJ2" s="5"/>
      <c r="AK2" s="5"/>
      <c r="AL2" s="5"/>
      <c r="AM2" s="5"/>
      <c r="AN2" s="4"/>
    </row>
    <row r="3" spans="1:40" x14ac:dyDescent="0.2">
      <c r="A3" s="1" t="s">
        <v>0</v>
      </c>
      <c r="B3" s="2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4"/>
      <c r="AE3" s="2"/>
      <c r="AF3" s="5"/>
      <c r="AG3" s="5"/>
      <c r="AH3" s="5"/>
      <c r="AI3" s="5"/>
      <c r="AJ3" s="5"/>
      <c r="AK3" s="5"/>
      <c r="AL3" s="5"/>
      <c r="AM3" s="5"/>
      <c r="AN3" s="4"/>
    </row>
    <row r="4" spans="1:40" x14ac:dyDescent="0.2">
      <c r="A4" s="7" t="s">
        <v>123</v>
      </c>
      <c r="B4" s="2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4"/>
      <c r="AE4" s="2"/>
      <c r="AF4" s="5"/>
      <c r="AG4" s="5"/>
      <c r="AH4" s="5"/>
      <c r="AI4" s="5"/>
      <c r="AJ4" s="5"/>
      <c r="AK4" s="5"/>
      <c r="AL4" s="5"/>
      <c r="AM4" s="5"/>
      <c r="AN4" s="4"/>
    </row>
    <row r="5" spans="1:40" x14ac:dyDescent="0.2">
      <c r="A5" s="8" t="s">
        <v>1</v>
      </c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4"/>
      <c r="AE5" s="2"/>
      <c r="AF5" s="5"/>
      <c r="AG5" s="5"/>
      <c r="AH5" s="5"/>
      <c r="AI5" s="5"/>
      <c r="AJ5" s="5"/>
      <c r="AK5" s="5"/>
      <c r="AL5" s="5"/>
      <c r="AM5" s="5"/>
      <c r="AN5" s="4"/>
    </row>
    <row r="6" spans="1:40" x14ac:dyDescent="0.2">
      <c r="A6" s="1" t="s">
        <v>2</v>
      </c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2"/>
      <c r="AF6" s="5"/>
      <c r="AG6" s="5"/>
      <c r="AH6" s="5"/>
      <c r="AI6" s="5"/>
      <c r="AJ6" s="5"/>
      <c r="AK6" s="5"/>
      <c r="AL6" s="5"/>
      <c r="AM6" s="5"/>
      <c r="AN6" s="4"/>
    </row>
    <row r="7" spans="1:40" x14ac:dyDescent="0.2">
      <c r="A7" s="2"/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4"/>
      <c r="AE7" s="2"/>
      <c r="AF7" s="5"/>
      <c r="AG7" s="5"/>
      <c r="AH7" s="5"/>
      <c r="AI7" s="5"/>
      <c r="AJ7" s="5"/>
      <c r="AK7" s="5"/>
      <c r="AL7" s="5"/>
      <c r="AM7" s="5"/>
      <c r="AN7" s="4"/>
    </row>
    <row r="8" spans="1:40" x14ac:dyDescent="0.2">
      <c r="A8" s="9" t="s">
        <v>3</v>
      </c>
      <c r="B8" s="2"/>
      <c r="C8" s="2"/>
      <c r="D8" s="2"/>
      <c r="E8" s="6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4"/>
      <c r="AE8" s="2"/>
      <c r="AF8" s="5"/>
      <c r="AG8" s="5"/>
      <c r="AH8" s="5"/>
      <c r="AI8" s="5"/>
      <c r="AJ8" s="5"/>
      <c r="AK8" s="5"/>
      <c r="AL8" s="5"/>
      <c r="AM8" s="5"/>
      <c r="AN8" s="4"/>
    </row>
    <row r="9" spans="1:40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5"/>
      <c r="AH9" s="5"/>
      <c r="AI9" s="5"/>
      <c r="AJ9" s="5"/>
      <c r="AK9" s="5"/>
      <c r="AL9" s="5"/>
      <c r="AM9" s="5"/>
      <c r="AN9" s="4"/>
    </row>
    <row r="10" spans="1:40" x14ac:dyDescent="0.2">
      <c r="A10" s="10" t="s">
        <v>126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10" t="s">
        <v>4</v>
      </c>
      <c r="AD10" s="4"/>
      <c r="AE10" s="4"/>
      <c r="AF10" s="5"/>
      <c r="AG10" s="5"/>
      <c r="AH10" s="5"/>
      <c r="AI10" s="5"/>
      <c r="AJ10" s="5"/>
      <c r="AK10" s="5"/>
      <c r="AL10" s="5"/>
      <c r="AM10" s="5"/>
      <c r="AN10" s="4"/>
    </row>
    <row r="11" spans="1:40" x14ac:dyDescent="0.2">
      <c r="A11" s="10" t="s">
        <v>125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10" t="s">
        <v>5</v>
      </c>
      <c r="AD11" s="4"/>
      <c r="AE11" s="4"/>
      <c r="AF11" s="5"/>
      <c r="AG11" s="5"/>
      <c r="AH11" s="5"/>
      <c r="AI11" s="5"/>
      <c r="AJ11" s="5"/>
      <c r="AK11" s="5"/>
      <c r="AL11" s="5"/>
      <c r="AM11" s="5"/>
      <c r="AN11" s="4"/>
    </row>
    <row r="12" spans="1:40" x14ac:dyDescent="0.2">
      <c r="A12" s="10" t="s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11" t="s">
        <v>7</v>
      </c>
      <c r="AD12" s="4"/>
      <c r="AE12" s="4"/>
      <c r="AF12" s="5"/>
      <c r="AG12" s="5"/>
      <c r="AH12" s="5"/>
      <c r="AI12" s="5"/>
      <c r="AJ12" s="5"/>
      <c r="AK12" s="5"/>
      <c r="AL12" s="5"/>
      <c r="AM12" s="5"/>
      <c r="AN12" s="4"/>
    </row>
    <row r="13" spans="1:40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11" t="s">
        <v>124</v>
      </c>
      <c r="AD13" s="4"/>
      <c r="AE13" s="4"/>
      <c r="AF13" s="5"/>
      <c r="AG13" s="5"/>
      <c r="AH13" s="5"/>
      <c r="AI13" s="5"/>
      <c r="AJ13" s="5"/>
      <c r="AK13" s="5"/>
      <c r="AL13" s="5"/>
      <c r="AM13" s="5"/>
      <c r="AN13" s="4"/>
    </row>
    <row r="14" spans="1:40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5"/>
      <c r="AH14" s="5"/>
      <c r="AI14" s="5"/>
      <c r="AJ14" s="5"/>
      <c r="AK14" s="5"/>
      <c r="AL14" s="5"/>
      <c r="AM14" s="5"/>
      <c r="AN14" s="4"/>
    </row>
    <row r="15" spans="1:40" x14ac:dyDescent="0.2">
      <c r="A15" s="4"/>
      <c r="B15" s="4"/>
      <c r="C15" s="4"/>
      <c r="D15" s="4"/>
      <c r="E15" s="4"/>
      <c r="F15" s="4"/>
      <c r="G15" s="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4"/>
      <c r="AE15" s="4"/>
      <c r="AF15" s="5"/>
      <c r="AG15" s="5"/>
      <c r="AH15" s="5"/>
      <c r="AI15" s="5"/>
      <c r="AJ15" s="5"/>
      <c r="AK15" s="5"/>
      <c r="AL15" s="5"/>
      <c r="AM15" s="5"/>
      <c r="AN15" s="4"/>
    </row>
    <row r="16" spans="1:40" ht="13.5" thickBot="1" x14ac:dyDescent="0.25">
      <c r="A16" s="13"/>
      <c r="B16" s="13"/>
      <c r="C16" s="14"/>
      <c r="D16" s="13"/>
      <c r="E16" s="13"/>
      <c r="F16" s="13"/>
      <c r="G16" s="1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5"/>
      <c r="Z16" s="15"/>
      <c r="AA16" s="15"/>
      <c r="AB16" s="15"/>
      <c r="AC16" s="15"/>
      <c r="AD16" s="4"/>
      <c r="AE16" s="4"/>
      <c r="AF16" s="5"/>
      <c r="AG16" s="5"/>
      <c r="AH16" s="5"/>
      <c r="AI16" s="5"/>
      <c r="AJ16" s="5"/>
      <c r="AK16" s="5"/>
      <c r="AL16" s="5"/>
      <c r="AM16" s="5"/>
      <c r="AN16" s="4"/>
    </row>
    <row r="17" spans="1:64" ht="13.5" thickBot="1" x14ac:dyDescent="0.25">
      <c r="A17" s="4"/>
      <c r="B17" s="16" t="s">
        <v>8</v>
      </c>
      <c r="C17" s="16" t="s">
        <v>9</v>
      </c>
      <c r="D17" s="4"/>
      <c r="E17" s="72" t="s">
        <v>10</v>
      </c>
      <c r="F17" s="73"/>
      <c r="G17" s="73"/>
      <c r="H17" s="73"/>
      <c r="I17" s="74"/>
      <c r="J17" s="69" t="s">
        <v>11</v>
      </c>
      <c r="K17" s="70"/>
      <c r="L17" s="70"/>
      <c r="M17" s="71"/>
      <c r="N17" s="69" t="s">
        <v>12</v>
      </c>
      <c r="O17" s="70"/>
      <c r="P17" s="70"/>
      <c r="Q17" s="71"/>
      <c r="R17" s="69" t="s">
        <v>13</v>
      </c>
      <c r="S17" s="70"/>
      <c r="T17" s="70"/>
      <c r="U17" s="71"/>
      <c r="V17" s="69" t="s">
        <v>14</v>
      </c>
      <c r="W17" s="70"/>
      <c r="X17" s="70"/>
      <c r="Y17" s="71"/>
      <c r="Z17" s="69" t="s">
        <v>15</v>
      </c>
      <c r="AA17" s="70"/>
      <c r="AB17" s="70"/>
      <c r="AC17" s="71"/>
      <c r="AD17" s="69" t="s">
        <v>16</v>
      </c>
      <c r="AE17" s="70"/>
      <c r="AF17" s="70"/>
      <c r="AG17" s="71"/>
      <c r="AH17" s="69" t="s">
        <v>17</v>
      </c>
      <c r="AI17" s="70"/>
      <c r="AJ17" s="70"/>
      <c r="AK17" s="71"/>
      <c r="AL17" s="69" t="s">
        <v>18</v>
      </c>
      <c r="AM17" s="70"/>
      <c r="AN17" s="70"/>
      <c r="AO17" s="71"/>
      <c r="AP17" s="69" t="s">
        <v>19</v>
      </c>
      <c r="AQ17" s="70"/>
      <c r="AR17" s="70"/>
      <c r="AS17" s="71"/>
      <c r="AT17" s="69" t="s">
        <v>20</v>
      </c>
      <c r="AU17" s="70"/>
      <c r="AV17" s="70"/>
      <c r="AW17" s="71"/>
      <c r="AX17" s="69" t="s">
        <v>21</v>
      </c>
      <c r="AY17" s="70"/>
      <c r="AZ17" s="70"/>
      <c r="BA17" s="71"/>
    </row>
    <row r="18" spans="1:64" x14ac:dyDescent="0.2">
      <c r="A18" s="16" t="s">
        <v>22</v>
      </c>
      <c r="B18" s="16" t="s">
        <v>23</v>
      </c>
      <c r="C18" s="16" t="s">
        <v>23</v>
      </c>
      <c r="D18" s="16" t="s">
        <v>24</v>
      </c>
      <c r="E18" s="16" t="s">
        <v>25</v>
      </c>
      <c r="F18" s="4"/>
      <c r="G18" s="4"/>
      <c r="H18" s="17"/>
      <c r="I18" s="18" t="s">
        <v>26</v>
      </c>
      <c r="J18" s="4"/>
      <c r="K18" s="4"/>
      <c r="L18" s="17"/>
      <c r="M18" s="18" t="s">
        <v>26</v>
      </c>
      <c r="N18" s="4"/>
      <c r="O18" s="4"/>
      <c r="P18" s="17"/>
      <c r="Q18" s="18" t="s">
        <v>26</v>
      </c>
      <c r="R18" s="4"/>
      <c r="S18" s="4"/>
      <c r="T18" s="17"/>
      <c r="U18" s="18" t="s">
        <v>26</v>
      </c>
      <c r="V18" s="4"/>
      <c r="W18" s="4"/>
      <c r="X18" s="17"/>
      <c r="Y18" s="18" t="s">
        <v>26</v>
      </c>
      <c r="Z18" s="4"/>
      <c r="AA18" s="4"/>
      <c r="AB18" s="17"/>
      <c r="AC18" s="18" t="s">
        <v>26</v>
      </c>
      <c r="AD18" s="4"/>
      <c r="AE18" s="4"/>
      <c r="AF18" s="17"/>
      <c r="AG18" s="18" t="s">
        <v>26</v>
      </c>
      <c r="AH18" s="4"/>
      <c r="AI18" s="4"/>
      <c r="AJ18" s="17"/>
      <c r="AK18" s="18" t="s">
        <v>26</v>
      </c>
      <c r="AL18" s="4"/>
      <c r="AM18" s="4"/>
      <c r="AN18" s="17"/>
      <c r="AO18" s="18" t="s">
        <v>26</v>
      </c>
      <c r="AP18" s="4"/>
      <c r="AQ18" s="4"/>
      <c r="AR18" s="17"/>
      <c r="AS18" s="18" t="s">
        <v>26</v>
      </c>
      <c r="AT18" s="4"/>
      <c r="AU18" s="4"/>
      <c r="AV18" s="17"/>
      <c r="AW18" s="18" t="s">
        <v>26</v>
      </c>
      <c r="AX18" s="4"/>
      <c r="AY18" s="4"/>
      <c r="AZ18" s="17"/>
      <c r="BA18" s="18" t="s">
        <v>26</v>
      </c>
    </row>
    <row r="19" spans="1:64" x14ac:dyDescent="0.2">
      <c r="A19" s="16" t="s">
        <v>27</v>
      </c>
      <c r="B19" s="16" t="s">
        <v>27</v>
      </c>
      <c r="C19" s="16" t="s">
        <v>27</v>
      </c>
      <c r="D19" s="16" t="s">
        <v>28</v>
      </c>
      <c r="E19" s="16" t="s">
        <v>29</v>
      </c>
      <c r="F19" s="16" t="s">
        <v>30</v>
      </c>
      <c r="G19" s="16" t="s">
        <v>31</v>
      </c>
      <c r="H19" s="16" t="s">
        <v>32</v>
      </c>
      <c r="I19" s="16" t="s">
        <v>29</v>
      </c>
      <c r="J19" s="16" t="s">
        <v>30</v>
      </c>
      <c r="K19" s="16" t="s">
        <v>31</v>
      </c>
      <c r="L19" s="16" t="s">
        <v>32</v>
      </c>
      <c r="M19" s="16" t="s">
        <v>29</v>
      </c>
      <c r="N19" s="16" t="s">
        <v>30</v>
      </c>
      <c r="O19" s="16" t="s">
        <v>31</v>
      </c>
      <c r="P19" s="16" t="s">
        <v>32</v>
      </c>
      <c r="Q19" s="16" t="s">
        <v>29</v>
      </c>
      <c r="R19" s="16" t="s">
        <v>30</v>
      </c>
      <c r="S19" s="16" t="s">
        <v>31</v>
      </c>
      <c r="T19" s="16" t="s">
        <v>32</v>
      </c>
      <c r="U19" s="16" t="s">
        <v>29</v>
      </c>
      <c r="V19" s="16" t="s">
        <v>30</v>
      </c>
      <c r="W19" s="16" t="s">
        <v>31</v>
      </c>
      <c r="X19" s="16" t="s">
        <v>32</v>
      </c>
      <c r="Y19" s="16" t="s">
        <v>29</v>
      </c>
      <c r="Z19" s="16" t="s">
        <v>30</v>
      </c>
      <c r="AA19" s="16" t="s">
        <v>31</v>
      </c>
      <c r="AB19" s="16" t="s">
        <v>32</v>
      </c>
      <c r="AC19" s="16" t="s">
        <v>29</v>
      </c>
      <c r="AD19" s="16" t="s">
        <v>30</v>
      </c>
      <c r="AE19" s="16" t="s">
        <v>31</v>
      </c>
      <c r="AF19" s="16" t="s">
        <v>32</v>
      </c>
      <c r="AG19" s="16" t="s">
        <v>29</v>
      </c>
      <c r="AH19" s="16" t="s">
        <v>30</v>
      </c>
      <c r="AI19" s="16" t="s">
        <v>31</v>
      </c>
      <c r="AJ19" s="16" t="s">
        <v>32</v>
      </c>
      <c r="AK19" s="16" t="s">
        <v>29</v>
      </c>
      <c r="AL19" s="16" t="s">
        <v>30</v>
      </c>
      <c r="AM19" s="16" t="s">
        <v>31</v>
      </c>
      <c r="AN19" s="16" t="s">
        <v>32</v>
      </c>
      <c r="AO19" s="16" t="s">
        <v>29</v>
      </c>
      <c r="AP19" s="16" t="s">
        <v>30</v>
      </c>
      <c r="AQ19" s="16" t="s">
        <v>31</v>
      </c>
      <c r="AR19" s="16" t="s">
        <v>32</v>
      </c>
      <c r="AS19" s="16" t="s">
        <v>29</v>
      </c>
      <c r="AT19" s="16" t="s">
        <v>30</v>
      </c>
      <c r="AU19" s="16" t="s">
        <v>31</v>
      </c>
      <c r="AV19" s="16" t="s">
        <v>32</v>
      </c>
      <c r="AW19" s="16" t="s">
        <v>29</v>
      </c>
      <c r="AX19" s="16" t="s">
        <v>30</v>
      </c>
      <c r="AY19" s="16" t="s">
        <v>31</v>
      </c>
      <c r="AZ19" s="16" t="s">
        <v>32</v>
      </c>
      <c r="BA19" s="16" t="s">
        <v>29</v>
      </c>
      <c r="BE19" s="75"/>
      <c r="BF19" s="75"/>
      <c r="BH19" s="75"/>
      <c r="BI19" s="75"/>
      <c r="BK19" s="75"/>
      <c r="BL19" s="75"/>
    </row>
    <row r="20" spans="1:64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64" x14ac:dyDescent="0.2">
      <c r="A21" s="13"/>
      <c r="B21" s="13"/>
      <c r="C21" s="13"/>
      <c r="D21" s="13"/>
      <c r="E21" s="19" t="s">
        <v>33</v>
      </c>
      <c r="F21" s="19" t="s">
        <v>33</v>
      </c>
      <c r="G21" s="19" t="s">
        <v>33</v>
      </c>
      <c r="H21" s="19" t="s">
        <v>33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3"/>
      <c r="Z21" s="13"/>
      <c r="AA21" s="13"/>
      <c r="AB21" s="13"/>
      <c r="AC21" s="19" t="s">
        <v>33</v>
      </c>
      <c r="AD21" s="13"/>
      <c r="AE21" s="13"/>
      <c r="AF21" s="13"/>
      <c r="AG21" s="19" t="s">
        <v>33</v>
      </c>
      <c r="AH21" s="13"/>
      <c r="AI21" s="13"/>
      <c r="AJ21" s="13"/>
      <c r="AK21" s="19" t="s">
        <v>33</v>
      </c>
      <c r="AL21" s="13"/>
      <c r="AM21" s="13"/>
      <c r="AN21" s="13"/>
      <c r="AO21" s="19" t="s">
        <v>33</v>
      </c>
      <c r="AP21" s="13"/>
      <c r="AQ21" s="13"/>
      <c r="AR21" s="13"/>
      <c r="AS21" s="19" t="s">
        <v>33</v>
      </c>
      <c r="AT21" s="13"/>
      <c r="AU21" s="13"/>
      <c r="AV21" s="13"/>
      <c r="AW21" s="19" t="s">
        <v>33</v>
      </c>
      <c r="AX21" s="13"/>
      <c r="AY21" s="13"/>
      <c r="AZ21" s="13"/>
      <c r="BA21" s="19" t="s">
        <v>33</v>
      </c>
    </row>
    <row r="22" spans="1:64" x14ac:dyDescent="0.2">
      <c r="A22" s="4"/>
      <c r="B22" s="4"/>
      <c r="C22" s="4"/>
      <c r="D22" s="2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64" x14ac:dyDescent="0.2">
      <c r="A23" s="16">
        <v>1</v>
      </c>
      <c r="B23" s="16">
        <v>310</v>
      </c>
      <c r="C23" s="16">
        <v>3100</v>
      </c>
      <c r="D23" s="10" t="s">
        <v>34</v>
      </c>
      <c r="E23" s="21">
        <v>7047301</v>
      </c>
      <c r="F23" s="22">
        <v>0</v>
      </c>
      <c r="G23" s="22">
        <v>-5066.166666666667</v>
      </c>
      <c r="H23" s="22">
        <v>0</v>
      </c>
      <c r="I23" s="22">
        <f>E23+F23-G23+H23</f>
        <v>7052367.166666667</v>
      </c>
      <c r="J23" s="22">
        <v>0</v>
      </c>
      <c r="K23" s="22">
        <v>-5066.166666666667</v>
      </c>
      <c r="L23" s="22">
        <v>0</v>
      </c>
      <c r="M23" s="22">
        <f>I23+J23-K23+L23</f>
        <v>7057433.333333334</v>
      </c>
      <c r="N23" s="22">
        <v>0</v>
      </c>
      <c r="O23" s="22">
        <v>-5066.166666666667</v>
      </c>
      <c r="P23" s="22">
        <v>0</v>
      </c>
      <c r="Q23" s="22">
        <f>M23+N23-O23+P23</f>
        <v>7062499.5000000009</v>
      </c>
      <c r="R23" s="22">
        <v>0</v>
      </c>
      <c r="S23" s="22">
        <v>-5066.166666666667</v>
      </c>
      <c r="T23" s="22">
        <v>0</v>
      </c>
      <c r="U23" s="22">
        <f>Q23+R23-S23+T23</f>
        <v>7067565.6666666679</v>
      </c>
      <c r="V23" s="22">
        <v>0</v>
      </c>
      <c r="W23" s="22">
        <v>-5066.166666666667</v>
      </c>
      <c r="X23" s="22">
        <v>0</v>
      </c>
      <c r="Y23" s="22">
        <f>U23+V23-W23+X23</f>
        <v>7072631.8333333349</v>
      </c>
      <c r="Z23" s="22">
        <v>0</v>
      </c>
      <c r="AA23" s="22">
        <v>-5066.166666666667</v>
      </c>
      <c r="AB23" s="22">
        <v>0</v>
      </c>
      <c r="AC23" s="22">
        <f>Y23+Z23-AA23+AB23</f>
        <v>7077698.0000000019</v>
      </c>
      <c r="AD23" s="22"/>
      <c r="AE23" s="22"/>
      <c r="AF23" s="22"/>
      <c r="AG23" s="22">
        <f>AC23+AD23-AE23+AF23</f>
        <v>7077698.0000000019</v>
      </c>
      <c r="AH23" s="22"/>
      <c r="AI23" s="22"/>
      <c r="AJ23" s="22"/>
      <c r="AK23" s="22">
        <f>AG23+AH23-AI23+AJ23</f>
        <v>7077698.0000000019</v>
      </c>
      <c r="AL23" s="22"/>
      <c r="AM23" s="22"/>
      <c r="AN23" s="22"/>
      <c r="AO23" s="22">
        <f>AK23+AL23-AM23+AN23</f>
        <v>7077698.0000000019</v>
      </c>
      <c r="AP23" s="22"/>
      <c r="AQ23" s="22"/>
      <c r="AR23" s="22"/>
      <c r="AS23" s="22">
        <f>AO23+AP23-AQ23+AR23</f>
        <v>7077698.0000000019</v>
      </c>
      <c r="AT23" s="22"/>
      <c r="AU23" s="22"/>
      <c r="AV23" s="22"/>
      <c r="AW23" s="22">
        <f>AS23+AT23-AU23+AV23</f>
        <v>7077698.0000000019</v>
      </c>
      <c r="AX23" s="22"/>
      <c r="AY23" s="22"/>
      <c r="AZ23" s="22"/>
      <c r="BA23" s="22">
        <f>AW23+AX23-AY23+AZ23</f>
        <v>7077698.0000000019</v>
      </c>
      <c r="BC23" s="23"/>
      <c r="BE23" s="23"/>
      <c r="BF23" s="23"/>
      <c r="BG23" s="23"/>
      <c r="BH23" s="24"/>
      <c r="BI23" s="24"/>
      <c r="BK23" s="25"/>
      <c r="BL23" s="25"/>
    </row>
    <row r="24" spans="1:64" x14ac:dyDescent="0.2">
      <c r="A24" s="16">
        <v>2</v>
      </c>
      <c r="B24" s="16">
        <v>311</v>
      </c>
      <c r="C24" s="16">
        <v>3110</v>
      </c>
      <c r="D24" s="10" t="s">
        <v>35</v>
      </c>
      <c r="E24" s="21">
        <v>124742058</v>
      </c>
      <c r="F24" s="22">
        <v>907656.24</v>
      </c>
      <c r="G24" s="22">
        <v>1266739</v>
      </c>
      <c r="H24" s="22">
        <v>0</v>
      </c>
      <c r="I24" s="22">
        <f t="shared" ref="I24:I32" si="0">E24+F24-G24+H24</f>
        <v>124382975.23999999</v>
      </c>
      <c r="J24" s="22">
        <v>63116.15</v>
      </c>
      <c r="K24" s="22">
        <v>1237099</v>
      </c>
      <c r="L24" s="22">
        <v>0</v>
      </c>
      <c r="M24" s="22">
        <f t="shared" ref="M24:M32" si="1">I24+J24-K24+L24</f>
        <v>123208992.39</v>
      </c>
      <c r="N24" s="22">
        <v>167491.36000000002</v>
      </c>
      <c r="O24" s="22">
        <v>1237099</v>
      </c>
      <c r="P24" s="22">
        <v>0</v>
      </c>
      <c r="Q24" s="22">
        <f t="shared" ref="Q24:Q32" si="2">M24+N24-O24+P24</f>
        <v>122139384.75</v>
      </c>
      <c r="R24" s="22">
        <v>30010369.640000001</v>
      </c>
      <c r="S24" s="22">
        <v>1241357.68</v>
      </c>
      <c r="T24" s="22">
        <v>0</v>
      </c>
      <c r="U24" s="22">
        <f t="shared" ref="U24:U32" si="3">Q24+R24-S24+T24</f>
        <v>150908396.70999998</v>
      </c>
      <c r="V24" s="22">
        <v>179134.36000000002</v>
      </c>
      <c r="W24" s="22">
        <v>1234759.56</v>
      </c>
      <c r="X24" s="22">
        <v>0</v>
      </c>
      <c r="Y24" s="22">
        <f t="shared" ref="Y24:Y32" si="4">U24+V24-W24+X24</f>
        <v>149852771.50999999</v>
      </c>
      <c r="Z24" s="22">
        <v>559814.73</v>
      </c>
      <c r="AA24" s="22">
        <v>1259962.51</v>
      </c>
      <c r="AB24" s="22">
        <v>0</v>
      </c>
      <c r="AC24" s="22">
        <f t="shared" ref="AC24:AC32" si="5">Y24+Z24-AA24+AB24</f>
        <v>149152623.72999999</v>
      </c>
      <c r="AD24" s="22"/>
      <c r="AE24" s="22">
        <v>40765.131665688947</v>
      </c>
      <c r="AF24" s="22"/>
      <c r="AG24" s="22">
        <f t="shared" ref="AG24:AG32" si="6">AC24+AD24-AE24+AF24</f>
        <v>149111858.59833431</v>
      </c>
      <c r="AH24" s="22"/>
      <c r="AI24" s="22">
        <v>40829.676457492955</v>
      </c>
      <c r="AJ24" s="22"/>
      <c r="AK24" s="22">
        <f t="shared" ref="AK24:AK32" si="7">AG24+AH24-AI24+AJ24</f>
        <v>149071028.92187682</v>
      </c>
      <c r="AL24" s="22"/>
      <c r="AM24" s="22">
        <v>40894.323445217313</v>
      </c>
      <c r="AN24" s="22"/>
      <c r="AO24" s="22">
        <f t="shared" ref="AO24:AO32" si="8">AK24+AL24-AM24+AN24</f>
        <v>149030134.59843159</v>
      </c>
      <c r="AP24" s="22"/>
      <c r="AQ24" s="22">
        <v>40959.072790672239</v>
      </c>
      <c r="AR24" s="22"/>
      <c r="AS24" s="22">
        <f t="shared" ref="AS24:AS32" si="9">AO24+AP24-AQ24+AR24</f>
        <v>148989175.5256409</v>
      </c>
      <c r="AT24" s="22"/>
      <c r="AU24" s="22">
        <v>41023.924655924136</v>
      </c>
      <c r="AV24" s="22"/>
      <c r="AW24" s="22">
        <f t="shared" ref="AW24:AW32" si="10">AS24+AT24-AU24+AV24</f>
        <v>148948151.60098499</v>
      </c>
      <c r="AX24" s="22"/>
      <c r="AY24" s="22">
        <v>41089.600984996861</v>
      </c>
      <c r="AZ24" s="22"/>
      <c r="BA24" s="22">
        <f t="shared" ref="BA24:BA32" si="11">AW24+AX24-AY24+AZ24</f>
        <v>148907062</v>
      </c>
      <c r="BC24" s="23"/>
      <c r="BE24" s="23"/>
      <c r="BF24" s="23"/>
      <c r="BG24" s="23"/>
      <c r="BH24" s="24"/>
      <c r="BI24" s="24"/>
      <c r="BK24" s="25"/>
      <c r="BL24" s="25"/>
    </row>
    <row r="25" spans="1:64" x14ac:dyDescent="0.2">
      <c r="A25" s="16">
        <v>3</v>
      </c>
      <c r="B25" s="16">
        <v>312</v>
      </c>
      <c r="C25" s="16">
        <v>3120</v>
      </c>
      <c r="D25" s="10" t="s">
        <v>36</v>
      </c>
      <c r="E25" s="21">
        <v>509832297</v>
      </c>
      <c r="F25" s="22">
        <v>2024650.13</v>
      </c>
      <c r="G25" s="22">
        <v>337533.55333333334</v>
      </c>
      <c r="H25" s="22">
        <v>0</v>
      </c>
      <c r="I25" s="22">
        <f t="shared" si="0"/>
        <v>511519413.57666665</v>
      </c>
      <c r="J25" s="22">
        <v>112763.76000000001</v>
      </c>
      <c r="K25" s="22">
        <v>269087.16333333333</v>
      </c>
      <c r="L25" s="22">
        <v>0</v>
      </c>
      <c r="M25" s="22">
        <f t="shared" si="1"/>
        <v>511363090.17333329</v>
      </c>
      <c r="N25" s="22">
        <v>-4251590.78</v>
      </c>
      <c r="O25" s="22">
        <v>544482.43333333335</v>
      </c>
      <c r="P25" s="22">
        <v>0</v>
      </c>
      <c r="Q25" s="22">
        <f t="shared" si="2"/>
        <v>506567016.95999998</v>
      </c>
      <c r="R25" s="22">
        <v>439700.63</v>
      </c>
      <c r="S25" s="22">
        <v>204984.33333333334</v>
      </c>
      <c r="T25" s="22">
        <v>0</v>
      </c>
      <c r="U25" s="22">
        <f t="shared" si="3"/>
        <v>506801733.25666666</v>
      </c>
      <c r="V25" s="22">
        <v>-1158680.78</v>
      </c>
      <c r="W25" s="22">
        <v>645547.07333333336</v>
      </c>
      <c r="X25" s="22">
        <v>0</v>
      </c>
      <c r="Y25" s="22">
        <f t="shared" si="4"/>
        <v>504997505.40333337</v>
      </c>
      <c r="Z25" s="22">
        <v>985089.20000000007</v>
      </c>
      <c r="AA25" s="22">
        <v>3273759.7433333336</v>
      </c>
      <c r="AB25" s="22">
        <v>0</v>
      </c>
      <c r="AC25" s="22">
        <f t="shared" si="5"/>
        <v>502708834.86000001</v>
      </c>
      <c r="AD25" s="22"/>
      <c r="AE25" s="22">
        <v>723051.07978206372</v>
      </c>
      <c r="AF25" s="22"/>
      <c r="AG25" s="22">
        <f t="shared" si="6"/>
        <v>501985783.78021795</v>
      </c>
      <c r="AH25" s="22"/>
      <c r="AI25" s="22">
        <v>724195.91065838526</v>
      </c>
      <c r="AJ25" s="22"/>
      <c r="AK25" s="22">
        <f t="shared" si="7"/>
        <v>501261587.86955959</v>
      </c>
      <c r="AL25" s="22"/>
      <c r="AM25" s="22">
        <v>725342.5541835943</v>
      </c>
      <c r="AN25" s="22"/>
      <c r="AO25" s="22">
        <f t="shared" si="8"/>
        <v>500536245.31537598</v>
      </c>
      <c r="AP25" s="22"/>
      <c r="AQ25" s="22">
        <v>726491.0132277183</v>
      </c>
      <c r="AR25" s="22"/>
      <c r="AS25" s="22">
        <f t="shared" si="9"/>
        <v>499809754.30214828</v>
      </c>
      <c r="AT25" s="22"/>
      <c r="AU25" s="22">
        <v>727641.29066532885</v>
      </c>
      <c r="AV25" s="22"/>
      <c r="AW25" s="22">
        <f t="shared" si="10"/>
        <v>499082113.01148295</v>
      </c>
      <c r="AX25" s="22"/>
      <c r="AY25" s="22">
        <v>728793.0114829354</v>
      </c>
      <c r="AZ25" s="22"/>
      <c r="BA25" s="22">
        <f t="shared" si="11"/>
        <v>498353320</v>
      </c>
      <c r="BC25" s="23"/>
      <c r="BE25" s="23"/>
      <c r="BF25" s="23"/>
      <c r="BG25" s="23"/>
      <c r="BH25" s="24"/>
      <c r="BI25" s="24"/>
      <c r="BK25" s="25"/>
      <c r="BL25" s="25"/>
    </row>
    <row r="26" spans="1:64" x14ac:dyDescent="0.2">
      <c r="A26" s="16">
        <v>4</v>
      </c>
      <c r="B26" s="16">
        <v>312</v>
      </c>
      <c r="C26" s="16">
        <v>3123</v>
      </c>
      <c r="D26" s="10" t="s">
        <v>37</v>
      </c>
      <c r="E26" s="21">
        <v>5420680</v>
      </c>
      <c r="F26" s="22">
        <v>0</v>
      </c>
      <c r="G26" s="22">
        <v>0</v>
      </c>
      <c r="H26" s="22">
        <v>0</v>
      </c>
      <c r="I26" s="22">
        <f t="shared" si="0"/>
        <v>5420680</v>
      </c>
      <c r="J26" s="22">
        <v>127101.25</v>
      </c>
      <c r="K26" s="22">
        <v>0</v>
      </c>
      <c r="L26" s="22">
        <v>0</v>
      </c>
      <c r="M26" s="22">
        <f t="shared" si="1"/>
        <v>5547781.25</v>
      </c>
      <c r="N26" s="22">
        <v>0</v>
      </c>
      <c r="O26" s="22">
        <v>0</v>
      </c>
      <c r="P26" s="22">
        <v>0</v>
      </c>
      <c r="Q26" s="22">
        <f t="shared" si="2"/>
        <v>5547781.25</v>
      </c>
      <c r="R26" s="22">
        <v>0</v>
      </c>
      <c r="S26" s="22">
        <v>0</v>
      </c>
      <c r="T26" s="22">
        <v>0</v>
      </c>
      <c r="U26" s="22">
        <f t="shared" si="3"/>
        <v>5547781.25</v>
      </c>
      <c r="V26" s="22">
        <v>0</v>
      </c>
      <c r="W26" s="22">
        <v>0</v>
      </c>
      <c r="X26" s="22">
        <v>0</v>
      </c>
      <c r="Y26" s="22">
        <f t="shared" si="4"/>
        <v>5547781.25</v>
      </c>
      <c r="Z26" s="22">
        <v>2154928.79</v>
      </c>
      <c r="AA26" s="22">
        <v>0</v>
      </c>
      <c r="AB26" s="22">
        <v>0</v>
      </c>
      <c r="AC26" s="22">
        <f t="shared" si="5"/>
        <v>7702710.04</v>
      </c>
      <c r="AD26" s="22"/>
      <c r="AE26" s="22">
        <v>7591.7233810297384</v>
      </c>
      <c r="AF26" s="22"/>
      <c r="AG26" s="22">
        <f t="shared" si="6"/>
        <v>7695118.3166189706</v>
      </c>
      <c r="AH26" s="22"/>
      <c r="AI26" s="22">
        <v>7603.7436097163691</v>
      </c>
      <c r="AJ26" s="22"/>
      <c r="AK26" s="22">
        <f t="shared" si="7"/>
        <v>7687514.5730092544</v>
      </c>
      <c r="AL26" s="22"/>
      <c r="AM26" s="22">
        <v>7615.7828704317526</v>
      </c>
      <c r="AN26" s="22"/>
      <c r="AO26" s="22">
        <f t="shared" si="8"/>
        <v>7679898.790138823</v>
      </c>
      <c r="AP26" s="22"/>
      <c r="AQ26" s="22">
        <v>7627.841193309936</v>
      </c>
      <c r="AR26" s="22"/>
      <c r="AS26" s="22">
        <f t="shared" si="9"/>
        <v>7672270.948945513</v>
      </c>
      <c r="AT26" s="22"/>
      <c r="AU26" s="22">
        <v>7639.9186085326764</v>
      </c>
      <c r="AV26" s="22"/>
      <c r="AW26" s="22">
        <f t="shared" si="10"/>
        <v>7664631.0303369807</v>
      </c>
      <c r="AX26" s="22"/>
      <c r="AY26" s="22">
        <v>7652.03033698116</v>
      </c>
      <c r="AZ26" s="22"/>
      <c r="BA26" s="22">
        <f t="shared" si="11"/>
        <v>7656979</v>
      </c>
      <c r="BC26" s="23"/>
      <c r="BE26" s="23"/>
      <c r="BF26" s="23"/>
      <c r="BG26" s="23"/>
      <c r="BH26" s="24"/>
      <c r="BI26" s="24"/>
      <c r="BK26" s="25"/>
      <c r="BL26" s="25"/>
    </row>
    <row r="27" spans="1:64" x14ac:dyDescent="0.2">
      <c r="A27" s="16">
        <v>5</v>
      </c>
      <c r="B27" s="16">
        <v>314</v>
      </c>
      <c r="C27" s="16">
        <v>3140</v>
      </c>
      <c r="D27" s="10" t="s">
        <v>38</v>
      </c>
      <c r="E27" s="21">
        <v>107293574</v>
      </c>
      <c r="F27" s="22">
        <v>41751.58</v>
      </c>
      <c r="G27" s="22">
        <v>4293.92</v>
      </c>
      <c r="H27" s="22">
        <v>0</v>
      </c>
      <c r="I27" s="22">
        <f t="shared" si="0"/>
        <v>107331031.66</v>
      </c>
      <c r="J27" s="22">
        <v>10414.35</v>
      </c>
      <c r="K27" s="22">
        <v>0</v>
      </c>
      <c r="L27" s="22">
        <v>0</v>
      </c>
      <c r="M27" s="22">
        <f t="shared" si="1"/>
        <v>107341446.00999999</v>
      </c>
      <c r="N27" s="22">
        <v>570.63</v>
      </c>
      <c r="O27" s="22">
        <v>-178487.46</v>
      </c>
      <c r="P27" s="22">
        <v>0</v>
      </c>
      <c r="Q27" s="22">
        <f t="shared" si="2"/>
        <v>107520504.09999998</v>
      </c>
      <c r="R27" s="22">
        <v>229813.34</v>
      </c>
      <c r="S27" s="22">
        <v>202600.31</v>
      </c>
      <c r="T27" s="22">
        <v>0</v>
      </c>
      <c r="U27" s="22">
        <f t="shared" si="3"/>
        <v>107547717.12999998</v>
      </c>
      <c r="V27" s="22">
        <v>1429219.21</v>
      </c>
      <c r="W27" s="22">
        <v>1074195.76</v>
      </c>
      <c r="X27" s="22">
        <v>0</v>
      </c>
      <c r="Y27" s="22">
        <f t="shared" si="4"/>
        <v>107902740.57999997</v>
      </c>
      <c r="Z27" s="22">
        <v>1811257.85</v>
      </c>
      <c r="AA27" s="22">
        <v>1342839.19</v>
      </c>
      <c r="AB27" s="22">
        <v>0</v>
      </c>
      <c r="AC27" s="22">
        <f t="shared" si="5"/>
        <v>108371159.23999996</v>
      </c>
      <c r="AD27" s="22"/>
      <c r="AE27" s="22">
        <v>249234.66333891251</v>
      </c>
      <c r="AF27" s="22"/>
      <c r="AG27" s="22">
        <f t="shared" si="6"/>
        <v>108121924.57666105</v>
      </c>
      <c r="AH27" s="22"/>
      <c r="AI27" s="22">
        <v>249629.28488919907</v>
      </c>
      <c r="AJ27" s="22"/>
      <c r="AK27" s="22">
        <f t="shared" si="7"/>
        <v>107872295.29177184</v>
      </c>
      <c r="AL27" s="22"/>
      <c r="AM27" s="22">
        <v>250024.5312569403</v>
      </c>
      <c r="AN27" s="22"/>
      <c r="AO27" s="22">
        <f t="shared" si="8"/>
        <v>107622270.7605149</v>
      </c>
      <c r="AP27" s="22"/>
      <c r="AQ27" s="22">
        <v>250420.40343143043</v>
      </c>
      <c r="AR27" s="22"/>
      <c r="AS27" s="22">
        <f t="shared" si="9"/>
        <v>107371850.35708347</v>
      </c>
      <c r="AT27" s="22"/>
      <c r="AU27" s="22">
        <v>250816.90240353017</v>
      </c>
      <c r="AV27" s="22"/>
      <c r="AW27" s="22">
        <f t="shared" si="10"/>
        <v>107121033.45467994</v>
      </c>
      <c r="AX27" s="22"/>
      <c r="AY27" s="22">
        <v>251214.45467993498</v>
      </c>
      <c r="AZ27" s="22"/>
      <c r="BA27" s="22">
        <f t="shared" si="11"/>
        <v>106869819</v>
      </c>
      <c r="BC27" s="23"/>
      <c r="BE27" s="23"/>
      <c r="BF27" s="23"/>
      <c r="BG27" s="23"/>
      <c r="BH27" s="24"/>
      <c r="BI27" s="24"/>
      <c r="BK27" s="25"/>
      <c r="BL27" s="25"/>
    </row>
    <row r="28" spans="1:64" x14ac:dyDescent="0.2">
      <c r="A28" s="16">
        <v>6</v>
      </c>
      <c r="B28" s="16">
        <v>315</v>
      </c>
      <c r="C28" s="16">
        <v>3150</v>
      </c>
      <c r="D28" s="10" t="s">
        <v>39</v>
      </c>
      <c r="E28" s="21">
        <v>45002730</v>
      </c>
      <c r="F28" s="22">
        <v>10871.02</v>
      </c>
      <c r="G28" s="22">
        <v>2104.04</v>
      </c>
      <c r="H28" s="22">
        <v>0</v>
      </c>
      <c r="I28" s="22">
        <f t="shared" si="0"/>
        <v>45011496.980000004</v>
      </c>
      <c r="J28" s="22">
        <v>-23.25</v>
      </c>
      <c r="K28" s="22">
        <v>0</v>
      </c>
      <c r="L28" s="22">
        <v>0</v>
      </c>
      <c r="M28" s="22">
        <f t="shared" si="1"/>
        <v>45011473.730000004</v>
      </c>
      <c r="N28" s="22">
        <v>4283467.29</v>
      </c>
      <c r="O28" s="22">
        <v>0</v>
      </c>
      <c r="P28" s="22">
        <v>0</v>
      </c>
      <c r="Q28" s="22">
        <f t="shared" si="2"/>
        <v>49294941.020000003</v>
      </c>
      <c r="R28" s="22">
        <v>0</v>
      </c>
      <c r="S28" s="22">
        <v>0</v>
      </c>
      <c r="T28" s="22">
        <v>0</v>
      </c>
      <c r="U28" s="22">
        <f t="shared" si="3"/>
        <v>49294941.020000003</v>
      </c>
      <c r="V28" s="22">
        <v>0</v>
      </c>
      <c r="W28" s="22">
        <v>47372.75</v>
      </c>
      <c r="X28" s="22">
        <v>0</v>
      </c>
      <c r="Y28" s="22">
        <f t="shared" si="4"/>
        <v>49247568.270000003</v>
      </c>
      <c r="Z28" s="22">
        <v>0</v>
      </c>
      <c r="AA28" s="22">
        <v>0</v>
      </c>
      <c r="AB28" s="22">
        <v>0</v>
      </c>
      <c r="AC28" s="22">
        <f t="shared" si="5"/>
        <v>49247568.270000003</v>
      </c>
      <c r="AD28" s="22"/>
      <c r="AE28" s="22">
        <v>3937.1969662255296</v>
      </c>
      <c r="AF28" s="22"/>
      <c r="AG28" s="22">
        <f t="shared" si="6"/>
        <v>49243631.07303378</v>
      </c>
      <c r="AH28" s="22"/>
      <c r="AI28" s="22">
        <v>3943.4308614220531</v>
      </c>
      <c r="AJ28" s="22"/>
      <c r="AK28" s="22">
        <f t="shared" si="7"/>
        <v>49239687.642172359</v>
      </c>
      <c r="AL28" s="22"/>
      <c r="AM28" s="22">
        <v>3949.6746269526379</v>
      </c>
      <c r="AN28" s="22"/>
      <c r="AO28" s="22">
        <f t="shared" si="8"/>
        <v>49235737.967545405</v>
      </c>
      <c r="AP28" s="22"/>
      <c r="AQ28" s="22">
        <v>3955.9282784453121</v>
      </c>
      <c r="AR28" s="22"/>
      <c r="AS28" s="22">
        <f t="shared" si="9"/>
        <v>49231782.039266959</v>
      </c>
      <c r="AT28" s="22"/>
      <c r="AU28" s="22">
        <v>3962.1918315528505</v>
      </c>
      <c r="AV28" s="22"/>
      <c r="AW28" s="22">
        <f t="shared" si="10"/>
        <v>49227819.847435407</v>
      </c>
      <c r="AX28" s="22"/>
      <c r="AY28" s="22">
        <v>3968.8474354068931</v>
      </c>
      <c r="AZ28" s="22"/>
      <c r="BA28" s="22">
        <f t="shared" si="11"/>
        <v>49223851</v>
      </c>
      <c r="BC28" s="23"/>
      <c r="BE28" s="23"/>
      <c r="BF28" s="23"/>
      <c r="BG28" s="23"/>
      <c r="BH28" s="24"/>
      <c r="BI28" s="24"/>
      <c r="BK28" s="25"/>
      <c r="BL28" s="25"/>
    </row>
    <row r="29" spans="1:64" x14ac:dyDescent="0.2">
      <c r="A29" s="16">
        <v>7</v>
      </c>
      <c r="B29" s="16">
        <v>316</v>
      </c>
      <c r="C29" s="16">
        <v>3160</v>
      </c>
      <c r="D29" s="10" t="s">
        <v>40</v>
      </c>
      <c r="E29" s="21">
        <v>21741221</v>
      </c>
      <c r="F29" s="22">
        <v>-156293.4</v>
      </c>
      <c r="G29" s="22">
        <v>0</v>
      </c>
      <c r="H29" s="22">
        <v>0</v>
      </c>
      <c r="I29" s="22">
        <f t="shared" si="0"/>
        <v>21584927.600000001</v>
      </c>
      <c r="J29" s="22">
        <v>13586.86</v>
      </c>
      <c r="K29" s="22">
        <v>0</v>
      </c>
      <c r="L29" s="22">
        <v>0</v>
      </c>
      <c r="M29" s="22">
        <f t="shared" si="1"/>
        <v>21598514.460000001</v>
      </c>
      <c r="N29" s="22">
        <v>-63476.18</v>
      </c>
      <c r="O29" s="22">
        <v>0</v>
      </c>
      <c r="P29" s="22">
        <v>0</v>
      </c>
      <c r="Q29" s="22">
        <f t="shared" si="2"/>
        <v>21535038.280000001</v>
      </c>
      <c r="R29" s="22">
        <v>82853.19</v>
      </c>
      <c r="S29" s="22">
        <v>0</v>
      </c>
      <c r="T29" s="22">
        <v>0</v>
      </c>
      <c r="U29" s="22">
        <f t="shared" si="3"/>
        <v>21617891.470000003</v>
      </c>
      <c r="V29" s="22">
        <v>1189158.55</v>
      </c>
      <c r="W29" s="22">
        <v>0</v>
      </c>
      <c r="X29" s="22">
        <v>0</v>
      </c>
      <c r="Y29" s="22">
        <f t="shared" si="4"/>
        <v>22807050.020000003</v>
      </c>
      <c r="Z29" s="22">
        <v>-1152177.07</v>
      </c>
      <c r="AA29" s="22">
        <v>82408.06</v>
      </c>
      <c r="AB29" s="22">
        <v>0</v>
      </c>
      <c r="AC29" s="22">
        <f t="shared" si="5"/>
        <v>21572464.890000004</v>
      </c>
      <c r="AD29" s="22"/>
      <c r="AE29" s="22">
        <v>9348.3189505765113</v>
      </c>
      <c r="AF29" s="22"/>
      <c r="AG29" s="22">
        <f t="shared" si="6"/>
        <v>21563116.571049429</v>
      </c>
      <c r="AH29" s="22"/>
      <c r="AI29" s="22">
        <v>9363.1204555815893</v>
      </c>
      <c r="AJ29" s="22"/>
      <c r="AK29" s="22">
        <f t="shared" si="7"/>
        <v>21553753.450593848</v>
      </c>
      <c r="AL29" s="22"/>
      <c r="AM29" s="22">
        <v>9377.9453963029246</v>
      </c>
      <c r="AN29" s="22"/>
      <c r="AO29" s="22">
        <f t="shared" si="8"/>
        <v>21544375.505197544</v>
      </c>
      <c r="AP29" s="22"/>
      <c r="AQ29" s="22">
        <v>9392.7938098470713</v>
      </c>
      <c r="AR29" s="22"/>
      <c r="AS29" s="22">
        <f t="shared" si="9"/>
        <v>21534982.711387698</v>
      </c>
      <c r="AT29" s="22"/>
      <c r="AU29" s="22">
        <v>9407.6657333793282</v>
      </c>
      <c r="AV29" s="22"/>
      <c r="AW29" s="22">
        <f t="shared" si="10"/>
        <v>21525575.045654319</v>
      </c>
      <c r="AX29" s="22"/>
      <c r="AY29" s="22">
        <v>9422.0456543188302</v>
      </c>
      <c r="AZ29" s="22"/>
      <c r="BA29" s="22">
        <f t="shared" si="11"/>
        <v>21516153</v>
      </c>
      <c r="BC29" s="23"/>
      <c r="BE29" s="23"/>
      <c r="BF29" s="23"/>
      <c r="BG29" s="23"/>
      <c r="BH29" s="24"/>
      <c r="BI29" s="24"/>
      <c r="BK29" s="25"/>
      <c r="BL29" s="25"/>
    </row>
    <row r="30" spans="1:64" x14ac:dyDescent="0.2">
      <c r="A30" s="16">
        <v>8</v>
      </c>
      <c r="B30" s="16">
        <v>317</v>
      </c>
      <c r="C30" s="16" t="s">
        <v>41</v>
      </c>
      <c r="D30" s="10" t="s">
        <v>42</v>
      </c>
      <c r="E30" s="21">
        <v>62110190</v>
      </c>
      <c r="F30" s="22">
        <v>0</v>
      </c>
      <c r="G30" s="22">
        <v>0</v>
      </c>
      <c r="H30" s="22">
        <v>0</v>
      </c>
      <c r="I30" s="22">
        <f t="shared" si="0"/>
        <v>62110190</v>
      </c>
      <c r="J30" s="22">
        <v>0</v>
      </c>
      <c r="K30" s="22">
        <v>0</v>
      </c>
      <c r="L30" s="22">
        <v>0</v>
      </c>
      <c r="M30" s="22">
        <f t="shared" si="1"/>
        <v>62110190</v>
      </c>
      <c r="N30" s="22">
        <v>0</v>
      </c>
      <c r="O30" s="22">
        <v>0</v>
      </c>
      <c r="P30" s="22">
        <v>0</v>
      </c>
      <c r="Q30" s="22">
        <f t="shared" si="2"/>
        <v>62110190</v>
      </c>
      <c r="R30" s="22">
        <v>0</v>
      </c>
      <c r="S30" s="22">
        <v>0</v>
      </c>
      <c r="T30" s="22">
        <v>0</v>
      </c>
      <c r="U30" s="22">
        <f t="shared" si="3"/>
        <v>62110190</v>
      </c>
      <c r="V30" s="22">
        <v>0</v>
      </c>
      <c r="W30" s="22">
        <v>0</v>
      </c>
      <c r="X30" s="22">
        <v>0</v>
      </c>
      <c r="Y30" s="22">
        <f t="shared" si="4"/>
        <v>62110190</v>
      </c>
      <c r="Z30" s="22">
        <v>0</v>
      </c>
      <c r="AA30" s="22">
        <v>0</v>
      </c>
      <c r="AB30" s="22">
        <v>0</v>
      </c>
      <c r="AC30" s="22">
        <f t="shared" si="5"/>
        <v>62110190</v>
      </c>
      <c r="AD30" s="22"/>
      <c r="AE30" s="22">
        <v>0</v>
      </c>
      <c r="AF30" s="22"/>
      <c r="AG30" s="22">
        <f t="shared" si="6"/>
        <v>62110190</v>
      </c>
      <c r="AH30" s="22"/>
      <c r="AI30" s="22">
        <v>0</v>
      </c>
      <c r="AJ30" s="22"/>
      <c r="AK30" s="22">
        <f t="shared" si="7"/>
        <v>62110190</v>
      </c>
      <c r="AL30" s="22"/>
      <c r="AM30" s="22">
        <v>0</v>
      </c>
      <c r="AN30" s="22"/>
      <c r="AO30" s="22">
        <f t="shared" si="8"/>
        <v>62110190</v>
      </c>
      <c r="AP30" s="22"/>
      <c r="AQ30" s="22">
        <v>0</v>
      </c>
      <c r="AR30" s="22"/>
      <c r="AS30" s="22">
        <f t="shared" si="9"/>
        <v>62110190</v>
      </c>
      <c r="AT30" s="22"/>
      <c r="AU30" s="22">
        <v>0</v>
      </c>
      <c r="AV30" s="22"/>
      <c r="AW30" s="22">
        <f t="shared" si="10"/>
        <v>62110190</v>
      </c>
      <c r="AX30" s="22"/>
      <c r="AY30" s="22">
        <v>0</v>
      </c>
      <c r="AZ30" s="22"/>
      <c r="BA30" s="22">
        <f t="shared" si="11"/>
        <v>62110190</v>
      </c>
      <c r="BC30" s="23"/>
      <c r="BE30" s="23"/>
      <c r="BF30" s="23"/>
      <c r="BG30" s="23"/>
      <c r="BH30" s="24"/>
      <c r="BI30" s="24"/>
      <c r="BK30" s="25"/>
      <c r="BL30" s="25"/>
    </row>
    <row r="31" spans="1:64" x14ac:dyDescent="0.2">
      <c r="A31" s="16">
        <f>A30+1</f>
        <v>9</v>
      </c>
      <c r="B31" s="16"/>
      <c r="C31" s="16"/>
      <c r="D31" s="10" t="s">
        <v>43</v>
      </c>
      <c r="E31" s="21">
        <v>0</v>
      </c>
      <c r="F31" s="22"/>
      <c r="G31" s="22"/>
      <c r="H31" s="22"/>
      <c r="I31" s="22">
        <f t="shared" si="0"/>
        <v>0</v>
      </c>
      <c r="J31" s="22"/>
      <c r="K31" s="22"/>
      <c r="L31" s="22"/>
      <c r="M31" s="22">
        <f t="shared" si="1"/>
        <v>0</v>
      </c>
      <c r="N31" s="22"/>
      <c r="O31" s="22"/>
      <c r="P31" s="22"/>
      <c r="Q31" s="22">
        <f t="shared" si="2"/>
        <v>0</v>
      </c>
      <c r="R31" s="22"/>
      <c r="S31" s="22"/>
      <c r="T31" s="22"/>
      <c r="U31" s="22">
        <f t="shared" si="3"/>
        <v>0</v>
      </c>
      <c r="V31" s="22"/>
      <c r="W31" s="22"/>
      <c r="X31" s="22"/>
      <c r="Y31" s="22">
        <f t="shared" si="4"/>
        <v>0</v>
      </c>
      <c r="Z31" s="26"/>
      <c r="AA31" s="26"/>
      <c r="AB31" s="26"/>
      <c r="AC31" s="22">
        <f t="shared" si="5"/>
        <v>0</v>
      </c>
      <c r="AD31" s="26"/>
      <c r="AE31" s="26"/>
      <c r="AF31" s="26"/>
      <c r="AG31" s="22">
        <f t="shared" si="6"/>
        <v>0</v>
      </c>
      <c r="AH31" s="26"/>
      <c r="AI31" s="26"/>
      <c r="AJ31" s="26"/>
      <c r="AK31" s="22">
        <f t="shared" si="7"/>
        <v>0</v>
      </c>
      <c r="AL31" s="26"/>
      <c r="AM31" s="26"/>
      <c r="AN31" s="26"/>
      <c r="AO31" s="22">
        <f t="shared" si="8"/>
        <v>0</v>
      </c>
      <c r="AP31" s="26"/>
      <c r="AQ31" s="22">
        <v>0</v>
      </c>
      <c r="AR31" s="26"/>
      <c r="AS31" s="22">
        <f t="shared" si="9"/>
        <v>0</v>
      </c>
      <c r="AT31" s="26"/>
      <c r="AU31" s="22">
        <v>0</v>
      </c>
      <c r="AV31" s="26"/>
      <c r="AW31" s="22">
        <f t="shared" si="10"/>
        <v>0</v>
      </c>
      <c r="AX31" s="26"/>
      <c r="AY31" s="22">
        <v>0</v>
      </c>
      <c r="AZ31" s="26"/>
      <c r="BA31" s="22">
        <f t="shared" si="11"/>
        <v>0</v>
      </c>
      <c r="BC31" s="23"/>
      <c r="BE31" s="23"/>
      <c r="BF31" s="23"/>
      <c r="BG31" s="23"/>
      <c r="BH31" s="24"/>
      <c r="BI31" s="24"/>
      <c r="BK31" s="25"/>
      <c r="BL31" s="25"/>
    </row>
    <row r="32" spans="1:64" x14ac:dyDescent="0.2">
      <c r="A32" s="16">
        <f>A31+1</f>
        <v>10</v>
      </c>
      <c r="B32" s="16"/>
      <c r="C32" s="16"/>
      <c r="D32" s="10" t="s">
        <v>44</v>
      </c>
      <c r="E32" s="21">
        <v>0</v>
      </c>
      <c r="F32" s="22"/>
      <c r="G32" s="22"/>
      <c r="H32" s="22"/>
      <c r="I32" s="22">
        <f t="shared" si="0"/>
        <v>0</v>
      </c>
      <c r="J32" s="22"/>
      <c r="K32" s="22"/>
      <c r="L32" s="22"/>
      <c r="M32" s="22">
        <f t="shared" si="1"/>
        <v>0</v>
      </c>
      <c r="N32" s="22"/>
      <c r="O32" s="22"/>
      <c r="P32" s="22"/>
      <c r="Q32" s="22">
        <f t="shared" si="2"/>
        <v>0</v>
      </c>
      <c r="R32" s="22"/>
      <c r="S32" s="22"/>
      <c r="T32" s="22"/>
      <c r="U32" s="22">
        <f t="shared" si="3"/>
        <v>0</v>
      </c>
      <c r="V32" s="22"/>
      <c r="W32" s="22"/>
      <c r="X32" s="22"/>
      <c r="Y32" s="22">
        <f t="shared" si="4"/>
        <v>0</v>
      </c>
      <c r="Z32" s="26"/>
      <c r="AA32" s="26"/>
      <c r="AB32" s="26"/>
      <c r="AC32" s="22">
        <f t="shared" si="5"/>
        <v>0</v>
      </c>
      <c r="AD32" s="26">
        <v>2373055.9754511714</v>
      </c>
      <c r="AE32" s="26"/>
      <c r="AF32" s="26"/>
      <c r="AG32" s="22">
        <f t="shared" si="6"/>
        <v>2373055.9754511714</v>
      </c>
      <c r="AH32" s="26">
        <v>343.04542808592709</v>
      </c>
      <c r="AI32" s="26"/>
      <c r="AJ32" s="26"/>
      <c r="AK32" s="22">
        <f t="shared" si="7"/>
        <v>2373399.0208792575</v>
      </c>
      <c r="AL32" s="26">
        <v>343.07779823368281</v>
      </c>
      <c r="AM32" s="26"/>
      <c r="AN32" s="26"/>
      <c r="AO32" s="22">
        <f t="shared" si="8"/>
        <v>2373742.0986774913</v>
      </c>
      <c r="AP32" s="26">
        <v>13689427.716978384</v>
      </c>
      <c r="AQ32" s="22">
        <v>0</v>
      </c>
      <c r="AR32" s="26"/>
      <c r="AS32" s="22">
        <f t="shared" si="9"/>
        <v>16063169.815655876</v>
      </c>
      <c r="AT32" s="26">
        <v>1857594.9953112141</v>
      </c>
      <c r="AU32" s="22">
        <v>0</v>
      </c>
      <c r="AV32" s="26"/>
      <c r="AW32" s="22">
        <f t="shared" si="10"/>
        <v>17920764.810967091</v>
      </c>
      <c r="AX32" s="26">
        <v>862372.31720000005</v>
      </c>
      <c r="AY32" s="22">
        <v>0</v>
      </c>
      <c r="AZ32" s="26"/>
      <c r="BA32" s="22">
        <f t="shared" si="11"/>
        <v>18783137.128167093</v>
      </c>
      <c r="BC32" s="23"/>
      <c r="BE32" s="23"/>
      <c r="BF32" s="23"/>
      <c r="BG32" s="23"/>
      <c r="BH32" s="24"/>
      <c r="BI32" s="24"/>
      <c r="BK32" s="25"/>
      <c r="BL32" s="25"/>
    </row>
    <row r="33" spans="1:64" x14ac:dyDescent="0.2">
      <c r="A33" s="16"/>
      <c r="B33" s="4"/>
      <c r="C33" s="16"/>
      <c r="D33" s="10"/>
      <c r="E33" s="27"/>
      <c r="F33" s="28"/>
      <c r="G33" s="27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0"/>
      <c r="Z33" s="30"/>
      <c r="AA33" s="30"/>
      <c r="AB33" s="30"/>
      <c r="AC33" s="31"/>
      <c r="AD33" s="30"/>
      <c r="AE33" s="30"/>
      <c r="AF33" s="30"/>
      <c r="AG33" s="31"/>
      <c r="AH33" s="30"/>
      <c r="AI33" s="30"/>
      <c r="AJ33" s="30"/>
      <c r="AK33" s="31"/>
      <c r="AL33" s="30"/>
      <c r="AM33" s="30"/>
      <c r="AN33" s="30"/>
      <c r="AO33" s="31"/>
      <c r="AP33" s="30"/>
      <c r="AQ33" s="30"/>
      <c r="AR33" s="30"/>
      <c r="AS33" s="31"/>
      <c r="AT33" s="30"/>
      <c r="AU33" s="30"/>
      <c r="AV33" s="30"/>
      <c r="AW33" s="31"/>
      <c r="AX33" s="30"/>
      <c r="AY33" s="30"/>
      <c r="AZ33" s="30"/>
      <c r="BA33" s="31"/>
      <c r="BC33" s="23"/>
      <c r="BE33" s="23"/>
      <c r="BF33" s="23"/>
      <c r="BG33" s="23"/>
      <c r="BH33" s="24"/>
      <c r="BI33" s="24"/>
      <c r="BK33" s="25"/>
      <c r="BL33" s="25"/>
    </row>
    <row r="34" spans="1:64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32"/>
      <c r="AD34" s="4"/>
      <c r="AE34" s="4"/>
      <c r="AF34" s="4"/>
      <c r="AG34" s="32"/>
      <c r="AH34" s="4"/>
      <c r="AI34" s="4"/>
      <c r="AJ34" s="4"/>
      <c r="AK34" s="32"/>
      <c r="AL34" s="4"/>
      <c r="AM34" s="4"/>
      <c r="AN34" s="4"/>
      <c r="AO34" s="32"/>
      <c r="AP34" s="4"/>
      <c r="AQ34" s="4"/>
      <c r="AR34" s="4"/>
      <c r="AS34" s="32"/>
      <c r="AT34" s="4"/>
      <c r="AU34" s="4"/>
      <c r="AV34" s="4"/>
      <c r="AW34" s="32"/>
      <c r="AX34" s="4"/>
      <c r="AY34" s="4"/>
      <c r="AZ34" s="4"/>
      <c r="BA34" s="32"/>
      <c r="BC34" s="23"/>
      <c r="BE34" s="23"/>
      <c r="BF34" s="23"/>
      <c r="BG34" s="23"/>
      <c r="BH34" s="24"/>
      <c r="BI34" s="24"/>
      <c r="BK34" s="25"/>
      <c r="BL34" s="25"/>
    </row>
    <row r="35" spans="1:64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33"/>
      <c r="AD35" s="13"/>
      <c r="AE35" s="13"/>
      <c r="AF35" s="13"/>
      <c r="AG35" s="33"/>
      <c r="AH35" s="13"/>
      <c r="AI35" s="13"/>
      <c r="AJ35" s="13"/>
      <c r="AK35" s="33"/>
      <c r="AL35" s="13"/>
      <c r="AM35" s="13"/>
      <c r="AN35" s="13"/>
      <c r="AO35" s="33"/>
      <c r="AP35" s="13"/>
      <c r="AQ35" s="13"/>
      <c r="AR35" s="13"/>
      <c r="AS35" s="33"/>
      <c r="AT35" s="13"/>
      <c r="AU35" s="13"/>
      <c r="AV35" s="13"/>
      <c r="AW35" s="33"/>
      <c r="AX35" s="13"/>
      <c r="AY35" s="13"/>
      <c r="AZ35" s="13"/>
      <c r="BA35" s="33"/>
      <c r="BC35" s="23"/>
      <c r="BE35" s="23"/>
      <c r="BF35" s="23"/>
      <c r="BG35" s="23"/>
      <c r="BH35" s="24"/>
      <c r="BI35" s="24"/>
      <c r="BK35" s="25"/>
      <c r="BL35" s="25"/>
    </row>
    <row r="36" spans="1:64" x14ac:dyDescent="0.2">
      <c r="A36" s="16">
        <f>A32+1</f>
        <v>11</v>
      </c>
      <c r="B36" s="4"/>
      <c r="C36" s="4"/>
      <c r="D36" s="10" t="s">
        <v>45</v>
      </c>
      <c r="E36" s="34">
        <f>SUM(E23:E34)</f>
        <v>883190051</v>
      </c>
      <c r="F36" s="34">
        <f>SUM(F23:F34)</f>
        <v>2828635.5700000003</v>
      </c>
      <c r="G36" s="34">
        <f>SUM(G23:G34)</f>
        <v>1605604.3466666667</v>
      </c>
      <c r="H36" s="34">
        <f>SUM(H23:H34)</f>
        <v>0</v>
      </c>
      <c r="I36" s="34">
        <f>SUM(I23:I34)</f>
        <v>884413082.22333336</v>
      </c>
      <c r="J36" s="34">
        <f t="shared" ref="J36:BA36" si="12">SUM(J23:J34)</f>
        <v>326959.12</v>
      </c>
      <c r="K36" s="34">
        <f t="shared" si="12"/>
        <v>1501119.9966666666</v>
      </c>
      <c r="L36" s="34">
        <f t="shared" si="12"/>
        <v>0</v>
      </c>
      <c r="M36" s="34">
        <f t="shared" si="12"/>
        <v>883238921.34666669</v>
      </c>
      <c r="N36" s="34">
        <f t="shared" si="12"/>
        <v>136462.31999999954</v>
      </c>
      <c r="O36" s="34">
        <f t="shared" si="12"/>
        <v>1598027.8066666666</v>
      </c>
      <c r="P36" s="34">
        <f t="shared" si="12"/>
        <v>0</v>
      </c>
      <c r="Q36" s="34">
        <f t="shared" si="12"/>
        <v>881777355.86000001</v>
      </c>
      <c r="R36" s="34">
        <f t="shared" si="12"/>
        <v>30762736.800000001</v>
      </c>
      <c r="S36" s="34">
        <f t="shared" si="12"/>
        <v>1643876.1566666665</v>
      </c>
      <c r="T36" s="34">
        <f t="shared" si="12"/>
        <v>0</v>
      </c>
      <c r="U36" s="34">
        <f t="shared" si="12"/>
        <v>910896216.50333333</v>
      </c>
      <c r="V36" s="34">
        <f t="shared" si="12"/>
        <v>1638831.3399999999</v>
      </c>
      <c r="W36" s="34">
        <f t="shared" si="12"/>
        <v>2996808.9766666666</v>
      </c>
      <c r="X36" s="34">
        <f t="shared" si="12"/>
        <v>0</v>
      </c>
      <c r="Y36" s="34">
        <f t="shared" si="12"/>
        <v>909538238.86666656</v>
      </c>
      <c r="Z36" s="34">
        <f t="shared" si="12"/>
        <v>4358913.5</v>
      </c>
      <c r="AA36" s="34">
        <f t="shared" si="12"/>
        <v>5953903.3366666669</v>
      </c>
      <c r="AB36" s="34">
        <f t="shared" si="12"/>
        <v>0</v>
      </c>
      <c r="AC36" s="34">
        <f t="shared" si="12"/>
        <v>907943249.02999997</v>
      </c>
      <c r="AD36" s="34">
        <f t="shared" si="12"/>
        <v>2373055.9754511714</v>
      </c>
      <c r="AE36" s="34">
        <f t="shared" si="12"/>
        <v>1033928.114084497</v>
      </c>
      <c r="AF36" s="34">
        <f t="shared" si="12"/>
        <v>0</v>
      </c>
      <c r="AG36" s="34">
        <f t="shared" si="12"/>
        <v>909282376.89136672</v>
      </c>
      <c r="AH36" s="34">
        <f t="shared" si="12"/>
        <v>343.04542808592709</v>
      </c>
      <c r="AI36" s="34">
        <f t="shared" si="12"/>
        <v>1035565.1669317974</v>
      </c>
      <c r="AJ36" s="34">
        <f t="shared" si="12"/>
        <v>0</v>
      </c>
      <c r="AK36" s="34">
        <f t="shared" si="12"/>
        <v>908247154.76986301</v>
      </c>
      <c r="AL36" s="34">
        <f t="shared" si="12"/>
        <v>343.07779823368281</v>
      </c>
      <c r="AM36" s="34">
        <f t="shared" si="12"/>
        <v>1037204.8117794393</v>
      </c>
      <c r="AN36" s="34">
        <f t="shared" si="12"/>
        <v>0</v>
      </c>
      <c r="AO36" s="34">
        <f t="shared" si="12"/>
        <v>907210293.03588176</v>
      </c>
      <c r="AP36" s="34">
        <f t="shared" si="12"/>
        <v>13689427.716978384</v>
      </c>
      <c r="AQ36" s="34">
        <f t="shared" si="12"/>
        <v>1038847.0527314233</v>
      </c>
      <c r="AR36" s="34">
        <f t="shared" si="12"/>
        <v>0</v>
      </c>
      <c r="AS36" s="34">
        <f t="shared" si="12"/>
        <v>919860873.70012867</v>
      </c>
      <c r="AT36" s="34">
        <f t="shared" si="12"/>
        <v>1857594.9953112141</v>
      </c>
      <c r="AU36" s="34">
        <f t="shared" si="12"/>
        <v>1040491.893898248</v>
      </c>
      <c r="AV36" s="34">
        <f t="shared" si="12"/>
        <v>0</v>
      </c>
      <c r="AW36" s="34">
        <f t="shared" si="12"/>
        <v>920677976.80154169</v>
      </c>
      <c r="AX36" s="34">
        <f t="shared" si="12"/>
        <v>862372.31720000005</v>
      </c>
      <c r="AY36" s="34">
        <f t="shared" si="12"/>
        <v>1042139.9905745742</v>
      </c>
      <c r="AZ36" s="34">
        <f t="shared" si="12"/>
        <v>0</v>
      </c>
      <c r="BA36" s="34">
        <f t="shared" si="12"/>
        <v>920498209.12816715</v>
      </c>
      <c r="BC36" s="23"/>
      <c r="BE36" s="23"/>
      <c r="BF36" s="23"/>
      <c r="BG36" s="23"/>
      <c r="BH36" s="24"/>
      <c r="BI36" s="24"/>
      <c r="BK36" s="25"/>
      <c r="BL36" s="25"/>
    </row>
    <row r="37" spans="1:64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E37" s="23"/>
      <c r="BF37" s="23"/>
      <c r="BG37" s="23"/>
    </row>
    <row r="38" spans="1:64" x14ac:dyDescent="0.2">
      <c r="A38" s="13"/>
      <c r="B38" s="13"/>
      <c r="C38" s="13"/>
      <c r="D38" s="13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36"/>
      <c r="AD38" s="37"/>
      <c r="AE38" s="4"/>
      <c r="AF38" s="5"/>
      <c r="AG38" s="5"/>
      <c r="AH38" s="5"/>
      <c r="AI38" s="5"/>
      <c r="AJ38" s="5"/>
      <c r="AK38" s="5"/>
      <c r="AL38" s="5"/>
      <c r="AM38" s="5"/>
      <c r="AN38" s="4"/>
    </row>
    <row r="39" spans="1:64" x14ac:dyDescent="0.2">
      <c r="A39" s="1" t="s">
        <v>122</v>
      </c>
      <c r="B39" s="2"/>
      <c r="C39" s="2"/>
      <c r="D39" s="2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37"/>
      <c r="AE39" s="4"/>
      <c r="AF39" s="5"/>
      <c r="AG39" s="5"/>
      <c r="AH39" s="5"/>
      <c r="AI39" s="5"/>
      <c r="AJ39" s="5"/>
      <c r="AK39" s="5"/>
      <c r="AL39" s="5"/>
      <c r="AM39" s="5"/>
      <c r="AN39" s="4"/>
    </row>
    <row r="40" spans="1:64" x14ac:dyDescent="0.2">
      <c r="A40" s="1" t="s">
        <v>127</v>
      </c>
      <c r="B40" s="2"/>
      <c r="C40" s="2"/>
      <c r="D40" s="2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37"/>
      <c r="AE40" s="4"/>
      <c r="AF40" s="5"/>
      <c r="AG40" s="5"/>
      <c r="AH40" s="5"/>
      <c r="AI40" s="5"/>
      <c r="AJ40" s="5"/>
      <c r="AK40" s="5"/>
      <c r="AL40" s="5"/>
      <c r="AM40" s="5"/>
      <c r="AN40" s="4"/>
    </row>
    <row r="41" spans="1:64" x14ac:dyDescent="0.2">
      <c r="A41" s="1" t="s">
        <v>0</v>
      </c>
      <c r="B41" s="2"/>
      <c r="C41" s="2"/>
      <c r="D41" s="2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37"/>
      <c r="AE41" s="4"/>
      <c r="AF41" s="5"/>
      <c r="AG41" s="5"/>
      <c r="AH41" s="5"/>
      <c r="AI41" s="5"/>
      <c r="AJ41" s="5"/>
      <c r="AK41" s="5"/>
      <c r="AL41" s="5"/>
      <c r="AM41" s="5"/>
      <c r="AN41" s="4"/>
    </row>
    <row r="42" spans="1:64" x14ac:dyDescent="0.2">
      <c r="A42" s="1" t="str">
        <f>A4</f>
        <v>FROM DECEMBER 1, 2018 TO NOVEMBER 30, 2019</v>
      </c>
      <c r="B42" s="2"/>
      <c r="C42" s="2"/>
      <c r="D42" s="2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37"/>
      <c r="AE42" s="4"/>
      <c r="AF42" s="5"/>
      <c r="AG42" s="5"/>
      <c r="AH42" s="5"/>
      <c r="AI42" s="5"/>
      <c r="AJ42" s="5"/>
      <c r="AK42" s="5"/>
      <c r="AL42" s="5"/>
      <c r="AM42" s="5"/>
      <c r="AN42" s="4"/>
    </row>
    <row r="43" spans="1:64" x14ac:dyDescent="0.2">
      <c r="A43" s="2"/>
      <c r="B43" s="2"/>
      <c r="C43" s="2"/>
      <c r="D43" s="2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37"/>
      <c r="AE43" s="4"/>
      <c r="AF43" s="5"/>
      <c r="AG43" s="5"/>
      <c r="AH43" s="5"/>
      <c r="AI43" s="5"/>
      <c r="AJ43" s="5"/>
      <c r="AK43" s="5"/>
      <c r="AL43" s="5"/>
      <c r="AM43" s="5"/>
      <c r="AN43" s="4"/>
    </row>
    <row r="44" spans="1:64" x14ac:dyDescent="0.2">
      <c r="A44" s="1" t="s">
        <v>46</v>
      </c>
      <c r="B44" s="2"/>
      <c r="C44" s="2"/>
      <c r="D44" s="2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37"/>
      <c r="AE44" s="4"/>
      <c r="AF44" s="5"/>
      <c r="AG44" s="5"/>
      <c r="AH44" s="5"/>
      <c r="AI44" s="5"/>
      <c r="AJ44" s="5"/>
      <c r="AK44" s="5"/>
      <c r="AL44" s="5"/>
      <c r="AM44" s="5"/>
      <c r="AN44" s="4"/>
    </row>
    <row r="45" spans="1:64" x14ac:dyDescent="0.2">
      <c r="A45" s="2"/>
      <c r="B45" s="2"/>
      <c r="C45" s="2"/>
      <c r="D45" s="2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7"/>
      <c r="AE45" s="4"/>
      <c r="AF45" s="5"/>
      <c r="AG45" s="5"/>
      <c r="AH45" s="5"/>
      <c r="AI45" s="5"/>
      <c r="AJ45" s="5"/>
      <c r="AK45" s="5"/>
      <c r="AL45" s="5"/>
      <c r="AM45" s="5"/>
      <c r="AN45" s="4"/>
    </row>
    <row r="46" spans="1:64" x14ac:dyDescent="0.2">
      <c r="A46" s="9" t="s">
        <v>3</v>
      </c>
      <c r="B46" s="2"/>
      <c r="C46" s="2"/>
      <c r="D46" s="2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37"/>
      <c r="AE46" s="4"/>
      <c r="AF46" s="5"/>
      <c r="AG46" s="5"/>
      <c r="AH46" s="5"/>
      <c r="AI46" s="5"/>
      <c r="AJ46" s="5"/>
      <c r="AK46" s="5"/>
      <c r="AL46" s="5"/>
      <c r="AM46" s="5"/>
      <c r="AN46" s="4"/>
    </row>
    <row r="47" spans="1:64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37"/>
      <c r="AE47" s="4"/>
      <c r="AF47" s="5"/>
      <c r="AG47" s="5"/>
      <c r="AH47" s="5"/>
      <c r="AI47" s="5"/>
      <c r="AJ47" s="5"/>
      <c r="AK47" s="5"/>
      <c r="AL47" s="5"/>
      <c r="AM47" s="5"/>
      <c r="AN47" s="4"/>
    </row>
    <row r="48" spans="1:64" x14ac:dyDescent="0.2">
      <c r="A48" s="10" t="s">
        <v>126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10" t="s">
        <v>4</v>
      </c>
      <c r="AD48" s="37"/>
      <c r="AE48" s="4"/>
      <c r="AF48" s="5"/>
      <c r="AG48" s="5"/>
      <c r="AH48" s="5"/>
      <c r="AI48" s="5"/>
      <c r="AJ48" s="5"/>
      <c r="AK48" s="5"/>
      <c r="AL48" s="5"/>
      <c r="AM48" s="5"/>
      <c r="AN48" s="4"/>
    </row>
    <row r="49" spans="1:64" x14ac:dyDescent="0.2">
      <c r="A49" s="10" t="s">
        <v>125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10" t="s">
        <v>47</v>
      </c>
      <c r="AD49" s="37"/>
      <c r="AE49" s="4"/>
      <c r="AF49" s="5"/>
      <c r="AG49" s="5"/>
      <c r="AH49" s="5"/>
      <c r="AI49" s="5"/>
      <c r="AJ49" s="5"/>
      <c r="AK49" s="5"/>
      <c r="AL49" s="5"/>
      <c r="AM49" s="5"/>
      <c r="AN49" s="4"/>
    </row>
    <row r="50" spans="1:64" x14ac:dyDescent="0.2">
      <c r="A50" s="10" t="s">
        <v>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11" t="s">
        <v>7</v>
      </c>
      <c r="AD50" s="37"/>
      <c r="AE50" s="4"/>
      <c r="AF50" s="5"/>
      <c r="AG50" s="5"/>
      <c r="AH50" s="5"/>
      <c r="AI50" s="5"/>
      <c r="AJ50" s="5"/>
      <c r="AK50" s="5"/>
      <c r="AL50" s="5"/>
      <c r="AM50" s="5"/>
      <c r="AN50" s="4"/>
    </row>
    <row r="51" spans="1:64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11" t="s">
        <v>124</v>
      </c>
      <c r="AD51" s="37"/>
      <c r="AE51" s="4"/>
      <c r="AF51" s="5"/>
      <c r="AG51" s="5"/>
      <c r="AH51" s="5"/>
      <c r="AI51" s="5"/>
      <c r="AJ51" s="5"/>
      <c r="AK51" s="5"/>
      <c r="AL51" s="5"/>
      <c r="AM51" s="5"/>
      <c r="AN51" s="4"/>
    </row>
    <row r="52" spans="1:64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37"/>
      <c r="AE52" s="4"/>
      <c r="AF52" s="5"/>
      <c r="AG52" s="5"/>
      <c r="AH52" s="5"/>
      <c r="AI52" s="5"/>
      <c r="AJ52" s="5"/>
      <c r="AK52" s="5"/>
      <c r="AL52" s="5"/>
      <c r="AM52" s="5"/>
      <c r="AN52" s="4"/>
    </row>
    <row r="53" spans="1:64" x14ac:dyDescent="0.2">
      <c r="A53" s="4"/>
      <c r="B53" s="4"/>
      <c r="C53" s="4"/>
      <c r="D53" s="4"/>
      <c r="E53" s="4"/>
      <c r="F53" s="4"/>
      <c r="G53" s="4"/>
      <c r="H53" s="12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4"/>
      <c r="Z53" s="4"/>
      <c r="AA53" s="4"/>
      <c r="AB53" s="4"/>
      <c r="AC53" s="4"/>
      <c r="AD53" s="37"/>
      <c r="AE53" s="4"/>
      <c r="AF53" s="5"/>
      <c r="AG53" s="5"/>
      <c r="AH53" s="5"/>
      <c r="AI53" s="5"/>
      <c r="AJ53" s="5"/>
      <c r="AK53" s="5"/>
      <c r="AL53" s="5"/>
      <c r="AM53" s="5"/>
      <c r="AN53" s="4"/>
    </row>
    <row r="54" spans="1:64" ht="13.5" thickBot="1" x14ac:dyDescent="0.25">
      <c r="A54" s="13"/>
      <c r="B54" s="13"/>
      <c r="C54" s="14"/>
      <c r="D54" s="13"/>
      <c r="E54" s="13"/>
      <c r="F54" s="13"/>
      <c r="G54" s="13"/>
      <c r="H54" s="5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9"/>
      <c r="Z54" s="39"/>
      <c r="AA54" s="39"/>
      <c r="AB54" s="39"/>
      <c r="AC54" s="39"/>
      <c r="AD54" s="37"/>
      <c r="AE54" s="4"/>
      <c r="AF54" s="5"/>
      <c r="AG54" s="5"/>
      <c r="AH54" s="5"/>
      <c r="AI54" s="5"/>
      <c r="AJ54" s="5"/>
      <c r="AK54" s="5"/>
      <c r="AL54" s="5"/>
      <c r="AM54" s="5"/>
      <c r="AN54" s="4"/>
    </row>
    <row r="55" spans="1:64" ht="13.5" thickBot="1" x14ac:dyDescent="0.25">
      <c r="A55" s="4"/>
      <c r="B55" s="16" t="s">
        <v>8</v>
      </c>
      <c r="C55" s="16" t="s">
        <v>9</v>
      </c>
      <c r="D55" s="4"/>
      <c r="E55" s="72" t="s">
        <v>10</v>
      </c>
      <c r="F55" s="73"/>
      <c r="G55" s="73"/>
      <c r="H55" s="73"/>
      <c r="I55" s="74"/>
      <c r="J55" s="69" t="s">
        <v>11</v>
      </c>
      <c r="K55" s="70"/>
      <c r="L55" s="70"/>
      <c r="M55" s="71"/>
      <c r="N55" s="69" t="s">
        <v>12</v>
      </c>
      <c r="O55" s="70"/>
      <c r="P55" s="70"/>
      <c r="Q55" s="71"/>
      <c r="R55" s="69" t="s">
        <v>13</v>
      </c>
      <c r="S55" s="70"/>
      <c r="T55" s="70"/>
      <c r="U55" s="71"/>
      <c r="V55" s="69" t="s">
        <v>14</v>
      </c>
      <c r="W55" s="70"/>
      <c r="X55" s="70"/>
      <c r="Y55" s="71"/>
      <c r="Z55" s="69" t="s">
        <v>15</v>
      </c>
      <c r="AA55" s="70"/>
      <c r="AB55" s="70"/>
      <c r="AC55" s="71"/>
      <c r="AD55" s="69" t="s">
        <v>16</v>
      </c>
      <c r="AE55" s="70"/>
      <c r="AF55" s="70"/>
      <c r="AG55" s="71"/>
      <c r="AH55" s="69" t="s">
        <v>17</v>
      </c>
      <c r="AI55" s="70"/>
      <c r="AJ55" s="70"/>
      <c r="AK55" s="71"/>
      <c r="AL55" s="69" t="s">
        <v>18</v>
      </c>
      <c r="AM55" s="70"/>
      <c r="AN55" s="70"/>
      <c r="AO55" s="71"/>
      <c r="AP55" s="69" t="s">
        <v>19</v>
      </c>
      <c r="AQ55" s="70"/>
      <c r="AR55" s="70"/>
      <c r="AS55" s="71"/>
      <c r="AT55" s="69" t="s">
        <v>20</v>
      </c>
      <c r="AU55" s="70"/>
      <c r="AV55" s="70"/>
      <c r="AW55" s="71"/>
      <c r="AX55" s="69" t="s">
        <v>21</v>
      </c>
      <c r="AY55" s="70"/>
      <c r="AZ55" s="70"/>
      <c r="BA55" s="71"/>
    </row>
    <row r="56" spans="1:64" x14ac:dyDescent="0.2">
      <c r="A56" s="16" t="s">
        <v>22</v>
      </c>
      <c r="B56" s="16" t="s">
        <v>23</v>
      </c>
      <c r="C56" s="16" t="s">
        <v>23</v>
      </c>
      <c r="D56" s="16" t="s">
        <v>24</v>
      </c>
      <c r="E56" s="16" t="s">
        <v>25</v>
      </c>
      <c r="F56" s="4"/>
      <c r="G56" s="4"/>
      <c r="H56" s="17"/>
      <c r="I56" s="18" t="s">
        <v>26</v>
      </c>
      <c r="J56" s="4"/>
      <c r="K56" s="4"/>
      <c r="L56" s="17"/>
      <c r="M56" s="18" t="s">
        <v>26</v>
      </c>
      <c r="N56" s="4"/>
      <c r="O56" s="4"/>
      <c r="P56" s="17"/>
      <c r="Q56" s="18" t="s">
        <v>26</v>
      </c>
      <c r="R56" s="4"/>
      <c r="S56" s="4"/>
      <c r="T56" s="17"/>
      <c r="U56" s="18" t="s">
        <v>26</v>
      </c>
      <c r="V56" s="4"/>
      <c r="W56" s="4"/>
      <c r="X56" s="17"/>
      <c r="Y56" s="18" t="s">
        <v>26</v>
      </c>
      <c r="Z56" s="4"/>
      <c r="AA56" s="4"/>
      <c r="AB56" s="17"/>
      <c r="AC56" s="18" t="s">
        <v>26</v>
      </c>
      <c r="AD56" s="4"/>
      <c r="AE56" s="4"/>
      <c r="AF56" s="17"/>
      <c r="AG56" s="18" t="s">
        <v>26</v>
      </c>
      <c r="AH56" s="4"/>
      <c r="AI56" s="4"/>
      <c r="AJ56" s="17"/>
      <c r="AK56" s="18" t="s">
        <v>26</v>
      </c>
      <c r="AL56" s="4"/>
      <c r="AM56" s="4"/>
      <c r="AN56" s="17"/>
      <c r="AO56" s="18" t="s">
        <v>26</v>
      </c>
      <c r="AP56" s="4"/>
      <c r="AQ56" s="4"/>
      <c r="AR56" s="17"/>
      <c r="AS56" s="18" t="s">
        <v>26</v>
      </c>
      <c r="AT56" s="4"/>
      <c r="AU56" s="4"/>
      <c r="AV56" s="17"/>
      <c r="AW56" s="18" t="s">
        <v>26</v>
      </c>
      <c r="AX56" s="4"/>
      <c r="AY56" s="4"/>
      <c r="AZ56" s="17"/>
      <c r="BA56" s="18" t="s">
        <v>26</v>
      </c>
    </row>
    <row r="57" spans="1:64" x14ac:dyDescent="0.2">
      <c r="A57" s="16" t="s">
        <v>27</v>
      </c>
      <c r="B57" s="16" t="s">
        <v>27</v>
      </c>
      <c r="C57" s="16" t="s">
        <v>27</v>
      </c>
      <c r="D57" s="16" t="s">
        <v>28</v>
      </c>
      <c r="E57" s="16" t="s">
        <v>29</v>
      </c>
      <c r="F57" s="16" t="s">
        <v>30</v>
      </c>
      <c r="G57" s="16" t="s">
        <v>31</v>
      </c>
      <c r="H57" s="16" t="s">
        <v>32</v>
      </c>
      <c r="I57" s="16" t="s">
        <v>29</v>
      </c>
      <c r="J57" s="16" t="s">
        <v>30</v>
      </c>
      <c r="K57" s="16" t="s">
        <v>31</v>
      </c>
      <c r="L57" s="16" t="s">
        <v>32</v>
      </c>
      <c r="M57" s="16" t="s">
        <v>29</v>
      </c>
      <c r="N57" s="16" t="s">
        <v>30</v>
      </c>
      <c r="O57" s="16" t="s">
        <v>31</v>
      </c>
      <c r="P57" s="16" t="s">
        <v>32</v>
      </c>
      <c r="Q57" s="16" t="s">
        <v>29</v>
      </c>
      <c r="R57" s="16" t="s">
        <v>30</v>
      </c>
      <c r="S57" s="16" t="s">
        <v>31</v>
      </c>
      <c r="T57" s="16" t="s">
        <v>32</v>
      </c>
      <c r="U57" s="16" t="s">
        <v>29</v>
      </c>
      <c r="V57" s="16" t="s">
        <v>30</v>
      </c>
      <c r="W57" s="16" t="s">
        <v>31</v>
      </c>
      <c r="X57" s="16" t="s">
        <v>32</v>
      </c>
      <c r="Y57" s="16" t="s">
        <v>29</v>
      </c>
      <c r="Z57" s="16" t="s">
        <v>30</v>
      </c>
      <c r="AA57" s="16" t="s">
        <v>31</v>
      </c>
      <c r="AB57" s="16" t="s">
        <v>32</v>
      </c>
      <c r="AC57" s="16" t="s">
        <v>29</v>
      </c>
      <c r="AD57" s="16" t="s">
        <v>30</v>
      </c>
      <c r="AE57" s="16" t="s">
        <v>31</v>
      </c>
      <c r="AF57" s="16" t="s">
        <v>32</v>
      </c>
      <c r="AG57" s="16" t="s">
        <v>29</v>
      </c>
      <c r="AH57" s="16" t="s">
        <v>30</v>
      </c>
      <c r="AI57" s="16" t="s">
        <v>31</v>
      </c>
      <c r="AJ57" s="16" t="s">
        <v>32</v>
      </c>
      <c r="AK57" s="16" t="s">
        <v>29</v>
      </c>
      <c r="AL57" s="16" t="s">
        <v>30</v>
      </c>
      <c r="AM57" s="16" t="s">
        <v>31</v>
      </c>
      <c r="AN57" s="16" t="s">
        <v>32</v>
      </c>
      <c r="AO57" s="16" t="s">
        <v>29</v>
      </c>
      <c r="AP57" s="16" t="s">
        <v>30</v>
      </c>
      <c r="AQ57" s="16" t="s">
        <v>31</v>
      </c>
      <c r="AR57" s="16" t="s">
        <v>32</v>
      </c>
      <c r="AS57" s="16" t="s">
        <v>29</v>
      </c>
      <c r="AT57" s="16" t="s">
        <v>30</v>
      </c>
      <c r="AU57" s="16" t="s">
        <v>31</v>
      </c>
      <c r="AV57" s="16" t="s">
        <v>32</v>
      </c>
      <c r="AW57" s="16" t="s">
        <v>29</v>
      </c>
      <c r="AX57" s="16" t="s">
        <v>30</v>
      </c>
      <c r="AY57" s="16" t="s">
        <v>31</v>
      </c>
      <c r="AZ57" s="16" t="s">
        <v>32</v>
      </c>
      <c r="BA57" s="16" t="s">
        <v>29</v>
      </c>
      <c r="BE57" s="75"/>
      <c r="BF57" s="75"/>
      <c r="BH57" s="75"/>
      <c r="BI57" s="75"/>
      <c r="BK57" s="75"/>
      <c r="BL57" s="75"/>
    </row>
    <row r="58" spans="1:64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64" x14ac:dyDescent="0.2">
      <c r="A59" s="13"/>
      <c r="B59" s="13"/>
      <c r="C59" s="13"/>
      <c r="D59" s="13"/>
      <c r="E59" s="19" t="s">
        <v>33</v>
      </c>
      <c r="F59" s="19" t="s">
        <v>33</v>
      </c>
      <c r="G59" s="19" t="s">
        <v>33</v>
      </c>
      <c r="H59" s="19" t="s">
        <v>33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3"/>
      <c r="Z59" s="13"/>
      <c r="AA59" s="13"/>
      <c r="AB59" s="13"/>
      <c r="AC59" s="13"/>
      <c r="AD59" s="13"/>
      <c r="AE59" s="13"/>
      <c r="AF59" s="13"/>
      <c r="AG59" s="19" t="s">
        <v>33</v>
      </c>
      <c r="AH59" s="13"/>
      <c r="AI59" s="13"/>
      <c r="AJ59" s="13"/>
      <c r="AK59" s="19" t="s">
        <v>33</v>
      </c>
      <c r="AL59" s="13"/>
      <c r="AM59" s="13"/>
      <c r="AN59" s="13"/>
      <c r="AO59" s="19" t="s">
        <v>33</v>
      </c>
      <c r="AP59" s="13"/>
      <c r="AQ59" s="13"/>
      <c r="AR59" s="13"/>
      <c r="AS59" s="19" t="s">
        <v>33</v>
      </c>
      <c r="AT59" s="13"/>
      <c r="AU59" s="13"/>
      <c r="AV59" s="13"/>
      <c r="AW59" s="19" t="s">
        <v>33</v>
      </c>
      <c r="AX59" s="13"/>
      <c r="AY59" s="13"/>
      <c r="AZ59" s="13"/>
      <c r="BA59" s="19" t="s">
        <v>33</v>
      </c>
    </row>
    <row r="60" spans="1:64" x14ac:dyDescent="0.2">
      <c r="A60" s="4"/>
      <c r="B60" s="4"/>
      <c r="C60" s="4"/>
      <c r="D60" s="2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64" x14ac:dyDescent="0.2">
      <c r="A61" s="16" t="s">
        <v>48</v>
      </c>
      <c r="B61" s="16">
        <v>340</v>
      </c>
      <c r="C61" s="16">
        <v>3400</v>
      </c>
      <c r="D61" s="10" t="s">
        <v>34</v>
      </c>
      <c r="E61" s="40">
        <v>3035569</v>
      </c>
      <c r="F61" s="41">
        <v>0</v>
      </c>
      <c r="G61" s="34">
        <v>0</v>
      </c>
      <c r="H61" s="42">
        <v>0</v>
      </c>
      <c r="I61" s="22">
        <f t="shared" ref="I61:I73" si="13">E61+F61-G61+H61</f>
        <v>3035569</v>
      </c>
      <c r="J61" s="41">
        <v>0</v>
      </c>
      <c r="K61" s="34">
        <v>0</v>
      </c>
      <c r="L61" s="42">
        <v>0</v>
      </c>
      <c r="M61" s="22">
        <f t="shared" ref="M61:M73" si="14">I61+J61-K61+L61</f>
        <v>3035569</v>
      </c>
      <c r="N61" s="41">
        <v>0</v>
      </c>
      <c r="O61" s="34">
        <v>0</v>
      </c>
      <c r="P61" s="42">
        <v>0</v>
      </c>
      <c r="Q61" s="22">
        <f t="shared" ref="Q61:Q73" si="15">M61+N61-O61+P61</f>
        <v>3035569</v>
      </c>
      <c r="R61" s="41">
        <v>0</v>
      </c>
      <c r="S61" s="34">
        <v>0</v>
      </c>
      <c r="T61" s="42">
        <v>0</v>
      </c>
      <c r="U61" s="22">
        <f t="shared" ref="U61:U73" si="16">Q61+R61-S61+T61</f>
        <v>3035569</v>
      </c>
      <c r="V61" s="41">
        <v>0</v>
      </c>
      <c r="W61" s="34">
        <v>0</v>
      </c>
      <c r="X61" s="42">
        <v>0</v>
      </c>
      <c r="Y61" s="22">
        <f t="shared" ref="Y61:Y73" si="17">U61+V61-W61+X61</f>
        <v>3035569</v>
      </c>
      <c r="Z61" s="41">
        <v>0</v>
      </c>
      <c r="AA61" s="34">
        <v>0</v>
      </c>
      <c r="AB61" s="42">
        <v>0</v>
      </c>
      <c r="AC61" s="22">
        <f t="shared" ref="AC61:AC73" si="18">Y61+Z61-AA61+AB61</f>
        <v>3035569</v>
      </c>
      <c r="AD61" s="41"/>
      <c r="AE61" s="34">
        <v>0</v>
      </c>
      <c r="AF61" s="42"/>
      <c r="AG61" s="22">
        <f t="shared" ref="AG61:AG73" si="19">AC61+AD61-AE61+AF61</f>
        <v>3035569</v>
      </c>
      <c r="AH61" s="41"/>
      <c r="AI61" s="34">
        <v>0</v>
      </c>
      <c r="AJ61" s="42"/>
      <c r="AK61" s="22">
        <f t="shared" ref="AK61:AK73" si="20">AG61+AH61-AI61+AJ61</f>
        <v>3035569</v>
      </c>
      <c r="AL61" s="41"/>
      <c r="AM61" s="37">
        <v>0</v>
      </c>
      <c r="AN61" s="42"/>
      <c r="AO61" s="22">
        <f t="shared" ref="AO61:AO73" si="21">AK61+AL61-AM61+AN61</f>
        <v>3035569</v>
      </c>
      <c r="AP61" s="41"/>
      <c r="AQ61" s="34">
        <v>0</v>
      </c>
      <c r="AR61" s="42"/>
      <c r="AS61" s="22">
        <f t="shared" ref="AS61:AS73" si="22">AO61+AP61-AQ61+AR61</f>
        <v>3035569</v>
      </c>
      <c r="AT61" s="41"/>
      <c r="AU61" s="34">
        <v>0</v>
      </c>
      <c r="AV61" s="42"/>
      <c r="AW61" s="22">
        <f t="shared" ref="AW61:AW73" si="23">AS61+AT61-AU61+AV61</f>
        <v>3035569</v>
      </c>
      <c r="AX61" s="41"/>
      <c r="AY61" s="34">
        <v>0</v>
      </c>
      <c r="AZ61" s="42"/>
      <c r="BA61" s="22">
        <f t="shared" ref="BA61:BA73" si="24">AW61+AX61-AY61+AZ61</f>
        <v>3035569</v>
      </c>
      <c r="BC61" s="23"/>
      <c r="BE61" s="23"/>
      <c r="BF61" s="23"/>
      <c r="BH61" s="24"/>
      <c r="BI61" s="24"/>
      <c r="BK61" s="25"/>
      <c r="BL61" s="25"/>
    </row>
    <row r="62" spans="1:64" x14ac:dyDescent="0.2">
      <c r="A62" s="16" t="s">
        <v>49</v>
      </c>
      <c r="B62" s="16">
        <v>340</v>
      </c>
      <c r="C62" s="16">
        <v>3401</v>
      </c>
      <c r="D62" s="10" t="s">
        <v>50</v>
      </c>
      <c r="E62" s="40">
        <v>651684</v>
      </c>
      <c r="F62" s="41">
        <v>0</v>
      </c>
      <c r="G62" s="34">
        <v>0</v>
      </c>
      <c r="H62" s="42">
        <v>0</v>
      </c>
      <c r="I62" s="22">
        <f t="shared" si="13"/>
        <v>651684</v>
      </c>
      <c r="J62" s="41">
        <v>0</v>
      </c>
      <c r="K62" s="34">
        <v>0</v>
      </c>
      <c r="L62" s="42">
        <v>0</v>
      </c>
      <c r="M62" s="22">
        <f t="shared" si="14"/>
        <v>651684</v>
      </c>
      <c r="N62" s="41">
        <v>0</v>
      </c>
      <c r="O62" s="34">
        <v>0</v>
      </c>
      <c r="P62" s="42">
        <v>0</v>
      </c>
      <c r="Q62" s="22">
        <f t="shared" si="15"/>
        <v>651684</v>
      </c>
      <c r="R62" s="41">
        <v>0</v>
      </c>
      <c r="S62" s="34">
        <v>0</v>
      </c>
      <c r="T62" s="42">
        <v>0</v>
      </c>
      <c r="U62" s="22">
        <f t="shared" si="16"/>
        <v>651684</v>
      </c>
      <c r="V62" s="41">
        <v>0</v>
      </c>
      <c r="W62" s="34">
        <v>0</v>
      </c>
      <c r="X62" s="42">
        <v>0</v>
      </c>
      <c r="Y62" s="22">
        <f t="shared" si="17"/>
        <v>651684</v>
      </c>
      <c r="Z62" s="41">
        <v>0</v>
      </c>
      <c r="AA62" s="34">
        <v>0</v>
      </c>
      <c r="AB62" s="42">
        <v>0</v>
      </c>
      <c r="AC62" s="22">
        <f t="shared" si="18"/>
        <v>651684</v>
      </c>
      <c r="AD62" s="41"/>
      <c r="AE62" s="34">
        <v>0</v>
      </c>
      <c r="AF62" s="42"/>
      <c r="AG62" s="22">
        <f t="shared" si="19"/>
        <v>651684</v>
      </c>
      <c r="AH62" s="41"/>
      <c r="AI62" s="34">
        <v>0</v>
      </c>
      <c r="AJ62" s="42"/>
      <c r="AK62" s="22">
        <f t="shared" si="20"/>
        <v>651684</v>
      </c>
      <c r="AL62" s="41"/>
      <c r="AM62" s="34">
        <v>0</v>
      </c>
      <c r="AN62" s="42"/>
      <c r="AO62" s="22">
        <f t="shared" si="21"/>
        <v>651684</v>
      </c>
      <c r="AP62" s="41"/>
      <c r="AQ62" s="34">
        <v>0</v>
      </c>
      <c r="AR62" s="42"/>
      <c r="AS62" s="22">
        <f t="shared" si="22"/>
        <v>651684</v>
      </c>
      <c r="AT62" s="41"/>
      <c r="AU62" s="34">
        <v>0</v>
      </c>
      <c r="AV62" s="42"/>
      <c r="AW62" s="22">
        <f t="shared" si="23"/>
        <v>651684</v>
      </c>
      <c r="AX62" s="41"/>
      <c r="AY62" s="34">
        <v>0</v>
      </c>
      <c r="AZ62" s="42"/>
      <c r="BA62" s="22">
        <f t="shared" si="24"/>
        <v>651684</v>
      </c>
      <c r="BC62" s="23"/>
      <c r="BE62" s="23"/>
      <c r="BF62" s="23"/>
      <c r="BH62" s="24"/>
      <c r="BI62" s="24"/>
      <c r="BK62" s="25"/>
      <c r="BL62" s="25"/>
    </row>
    <row r="63" spans="1:64" x14ac:dyDescent="0.2">
      <c r="A63" s="16" t="s">
        <v>51</v>
      </c>
      <c r="B63" s="16">
        <v>341</v>
      </c>
      <c r="C63" s="16">
        <v>3410</v>
      </c>
      <c r="D63" s="10" t="s">
        <v>35</v>
      </c>
      <c r="E63" s="40">
        <v>36470340</v>
      </c>
      <c r="F63" s="41">
        <v>0</v>
      </c>
      <c r="G63" s="34">
        <v>0</v>
      </c>
      <c r="H63" s="42">
        <v>0</v>
      </c>
      <c r="I63" s="22">
        <f t="shared" si="13"/>
        <v>36470340</v>
      </c>
      <c r="J63" s="41">
        <v>0</v>
      </c>
      <c r="K63" s="34">
        <v>0</v>
      </c>
      <c r="L63" s="42">
        <v>0</v>
      </c>
      <c r="M63" s="22">
        <f t="shared" si="14"/>
        <v>36470340</v>
      </c>
      <c r="N63" s="41">
        <v>0</v>
      </c>
      <c r="O63" s="34">
        <v>0</v>
      </c>
      <c r="P63" s="42">
        <v>0</v>
      </c>
      <c r="Q63" s="22">
        <f t="shared" si="15"/>
        <v>36470340</v>
      </c>
      <c r="R63" s="41">
        <v>0</v>
      </c>
      <c r="S63" s="34">
        <v>0</v>
      </c>
      <c r="T63" s="42">
        <v>0</v>
      </c>
      <c r="U63" s="22">
        <f t="shared" si="16"/>
        <v>36470340</v>
      </c>
      <c r="V63" s="41">
        <v>0</v>
      </c>
      <c r="W63" s="34">
        <v>11016.6</v>
      </c>
      <c r="X63" s="42">
        <v>0</v>
      </c>
      <c r="Y63" s="22">
        <f t="shared" si="17"/>
        <v>36459323.399999999</v>
      </c>
      <c r="Z63" s="41">
        <v>0</v>
      </c>
      <c r="AA63" s="34">
        <v>0</v>
      </c>
      <c r="AB63" s="42">
        <v>0</v>
      </c>
      <c r="AC63" s="22">
        <f t="shared" si="18"/>
        <v>36459323.399999999</v>
      </c>
      <c r="AD63" s="41"/>
      <c r="AE63" s="34">
        <v>1544.5926559807847</v>
      </c>
      <c r="AF63" s="42"/>
      <c r="AG63" s="22">
        <f t="shared" si="19"/>
        <v>36457778.807344019</v>
      </c>
      <c r="AH63" s="41"/>
      <c r="AI63" s="34">
        <v>1547.0382610194208</v>
      </c>
      <c r="AJ63" s="42"/>
      <c r="AK63" s="22">
        <f t="shared" si="20"/>
        <v>36456231.769083001</v>
      </c>
      <c r="AL63" s="41"/>
      <c r="AM63" s="34">
        <v>1549.4877382660347</v>
      </c>
      <c r="AN63" s="42"/>
      <c r="AO63" s="22">
        <f t="shared" si="21"/>
        <v>36454682.281344734</v>
      </c>
      <c r="AP63" s="41"/>
      <c r="AQ63" s="34">
        <v>1551.9410938516226</v>
      </c>
      <c r="AR63" s="42"/>
      <c r="AS63" s="22">
        <f t="shared" si="22"/>
        <v>36453130.34025088</v>
      </c>
      <c r="AT63" s="41"/>
      <c r="AU63" s="34">
        <v>1554.3983339168874</v>
      </c>
      <c r="AV63" s="42"/>
      <c r="AW63" s="22">
        <f t="shared" si="23"/>
        <v>36451575.941916965</v>
      </c>
      <c r="AX63" s="41"/>
      <c r="AY63" s="34">
        <v>1556.9419169616206</v>
      </c>
      <c r="AZ63" s="42"/>
      <c r="BA63" s="22">
        <f t="shared" si="24"/>
        <v>36450019</v>
      </c>
      <c r="BC63" s="23"/>
      <c r="BE63" s="23"/>
      <c r="BF63" s="23"/>
      <c r="BH63" s="24"/>
      <c r="BI63" s="24"/>
      <c r="BK63" s="25"/>
      <c r="BL63" s="25"/>
    </row>
    <row r="64" spans="1:64" x14ac:dyDescent="0.2">
      <c r="A64" s="16" t="s">
        <v>52</v>
      </c>
      <c r="B64" s="16">
        <v>341</v>
      </c>
      <c r="C64" s="16">
        <v>3410</v>
      </c>
      <c r="D64" s="10" t="s">
        <v>53</v>
      </c>
      <c r="E64" s="40">
        <v>15935912</v>
      </c>
      <c r="F64" s="41">
        <v>0</v>
      </c>
      <c r="G64" s="34">
        <v>0</v>
      </c>
      <c r="H64" s="42">
        <v>0</v>
      </c>
      <c r="I64" s="22">
        <f t="shared" si="13"/>
        <v>15935912</v>
      </c>
      <c r="J64" s="41">
        <v>0</v>
      </c>
      <c r="K64" s="34">
        <v>0</v>
      </c>
      <c r="L64" s="42">
        <v>0</v>
      </c>
      <c r="M64" s="22">
        <f t="shared" si="14"/>
        <v>15935912</v>
      </c>
      <c r="N64" s="41">
        <v>0</v>
      </c>
      <c r="O64" s="34">
        <v>0</v>
      </c>
      <c r="P64" s="42">
        <v>0</v>
      </c>
      <c r="Q64" s="22">
        <f t="shared" si="15"/>
        <v>15935912</v>
      </c>
      <c r="R64" s="41">
        <v>0</v>
      </c>
      <c r="S64" s="34">
        <v>0</v>
      </c>
      <c r="T64" s="42">
        <v>0</v>
      </c>
      <c r="U64" s="22">
        <f t="shared" si="16"/>
        <v>15935912</v>
      </c>
      <c r="V64" s="41">
        <v>26270068.829999998</v>
      </c>
      <c r="W64" s="34">
        <v>0</v>
      </c>
      <c r="X64" s="42">
        <v>0</v>
      </c>
      <c r="Y64" s="22">
        <f t="shared" si="17"/>
        <v>42205980.829999998</v>
      </c>
      <c r="Z64" s="41">
        <v>23626985.460000001</v>
      </c>
      <c r="AA64" s="34">
        <v>2042442.17</v>
      </c>
      <c r="AB64" s="42">
        <v>0</v>
      </c>
      <c r="AC64" s="22">
        <f t="shared" si="18"/>
        <v>63790524.119999997</v>
      </c>
      <c r="AD64" s="41"/>
      <c r="AE64" s="34">
        <v>1803252.5984831129</v>
      </c>
      <c r="AF64" s="42"/>
      <c r="AG64" s="22">
        <f t="shared" si="19"/>
        <v>61987271.521516882</v>
      </c>
      <c r="AH64" s="41"/>
      <c r="AI64" s="34">
        <v>1971.7154307110266</v>
      </c>
      <c r="AJ64" s="42"/>
      <c r="AK64" s="22">
        <f t="shared" si="20"/>
        <v>61985299.806086168</v>
      </c>
      <c r="AL64" s="41"/>
      <c r="AM64" s="34">
        <v>1974.837313476319</v>
      </c>
      <c r="AN64" s="42"/>
      <c r="AO64" s="22">
        <f t="shared" si="21"/>
        <v>61983324.968772694</v>
      </c>
      <c r="AP64" s="41"/>
      <c r="AQ64" s="34">
        <v>1977.9641392226561</v>
      </c>
      <c r="AR64" s="42"/>
      <c r="AS64" s="22">
        <f t="shared" si="22"/>
        <v>61981347.004633471</v>
      </c>
      <c r="AT64" s="41"/>
      <c r="AU64" s="34">
        <v>1981.0959157764253</v>
      </c>
      <c r="AV64" s="42"/>
      <c r="AW64" s="22">
        <f t="shared" si="23"/>
        <v>61979365.908717692</v>
      </c>
      <c r="AX64" s="41"/>
      <c r="AY64" s="34">
        <v>1983.9087176953999</v>
      </c>
      <c r="AZ64" s="42"/>
      <c r="BA64" s="22">
        <f t="shared" si="24"/>
        <v>61977382</v>
      </c>
      <c r="BC64" s="23"/>
      <c r="BE64" s="23"/>
      <c r="BF64" s="23"/>
      <c r="BH64" s="24"/>
      <c r="BI64" s="24"/>
      <c r="BK64" s="25"/>
      <c r="BL64" s="25"/>
    </row>
    <row r="65" spans="1:64" x14ac:dyDescent="0.2">
      <c r="A65" s="16" t="s">
        <v>54</v>
      </c>
      <c r="B65" s="16">
        <v>342</v>
      </c>
      <c r="C65" s="16">
        <v>3420</v>
      </c>
      <c r="D65" s="10" t="s">
        <v>55</v>
      </c>
      <c r="E65" s="40">
        <v>0</v>
      </c>
      <c r="F65" s="41">
        <v>0</v>
      </c>
      <c r="G65" s="34">
        <v>-10624.666666666666</v>
      </c>
      <c r="H65" s="42">
        <v>0</v>
      </c>
      <c r="I65" s="22">
        <f t="shared" si="13"/>
        <v>10624.666666666666</v>
      </c>
      <c r="J65" s="41">
        <v>0</v>
      </c>
      <c r="K65" s="34">
        <v>-10624.666666666666</v>
      </c>
      <c r="L65" s="42">
        <v>0</v>
      </c>
      <c r="M65" s="22">
        <f t="shared" si="14"/>
        <v>21249.333333333332</v>
      </c>
      <c r="N65" s="41">
        <v>0</v>
      </c>
      <c r="O65" s="34">
        <v>-10624.666666666666</v>
      </c>
      <c r="P65" s="42">
        <v>0</v>
      </c>
      <c r="Q65" s="22">
        <f t="shared" si="15"/>
        <v>31874</v>
      </c>
      <c r="R65" s="41">
        <v>0</v>
      </c>
      <c r="S65" s="34">
        <v>-10624.666666666666</v>
      </c>
      <c r="T65" s="42">
        <v>0</v>
      </c>
      <c r="U65" s="22">
        <f t="shared" si="16"/>
        <v>42498.666666666664</v>
      </c>
      <c r="V65" s="41">
        <v>188304.21</v>
      </c>
      <c r="W65" s="34">
        <v>-10624.666666666666</v>
      </c>
      <c r="X65" s="42">
        <v>0</v>
      </c>
      <c r="Y65" s="22">
        <f t="shared" si="17"/>
        <v>241427.54333333331</v>
      </c>
      <c r="Z65" s="41">
        <v>1225958.0999999999</v>
      </c>
      <c r="AA65" s="34">
        <v>-10624.666666666666</v>
      </c>
      <c r="AB65" s="42">
        <v>0</v>
      </c>
      <c r="AC65" s="22">
        <f t="shared" si="18"/>
        <v>1478010.3099999998</v>
      </c>
      <c r="AD65" s="41"/>
      <c r="AE65" s="34">
        <v>0</v>
      </c>
      <c r="AF65" s="42"/>
      <c r="AG65" s="22">
        <f t="shared" si="19"/>
        <v>1478010.3099999998</v>
      </c>
      <c r="AH65" s="41"/>
      <c r="AI65" s="34">
        <v>0</v>
      </c>
      <c r="AJ65" s="42"/>
      <c r="AK65" s="22">
        <f t="shared" si="20"/>
        <v>1478010.3099999998</v>
      </c>
      <c r="AL65" s="41"/>
      <c r="AM65" s="34">
        <v>0</v>
      </c>
      <c r="AN65" s="42"/>
      <c r="AO65" s="22">
        <f t="shared" si="21"/>
        <v>1478010.3099999998</v>
      </c>
      <c r="AP65" s="41"/>
      <c r="AQ65" s="34">
        <v>0</v>
      </c>
      <c r="AR65" s="42"/>
      <c r="AS65" s="22">
        <f t="shared" si="22"/>
        <v>1478010.3099999998</v>
      </c>
      <c r="AT65" s="41"/>
      <c r="AU65" s="34">
        <v>0</v>
      </c>
      <c r="AV65" s="42"/>
      <c r="AW65" s="22">
        <f t="shared" si="23"/>
        <v>1478010.3099999998</v>
      </c>
      <c r="AX65" s="41"/>
      <c r="AY65" s="34">
        <v>0.30999999982304871</v>
      </c>
      <c r="AZ65" s="42"/>
      <c r="BA65" s="22">
        <f t="shared" si="24"/>
        <v>1478010</v>
      </c>
      <c r="BC65" s="23"/>
      <c r="BE65" s="23"/>
      <c r="BF65" s="23"/>
      <c r="BH65" s="24"/>
      <c r="BI65" s="24"/>
      <c r="BK65" s="25"/>
      <c r="BL65" s="25"/>
    </row>
    <row r="66" spans="1:64" x14ac:dyDescent="0.2">
      <c r="A66" s="16" t="s">
        <v>56</v>
      </c>
      <c r="B66" s="16">
        <v>344</v>
      </c>
      <c r="C66" s="16">
        <v>3440</v>
      </c>
      <c r="D66" s="10" t="s">
        <v>57</v>
      </c>
      <c r="E66" s="40">
        <v>216872001</v>
      </c>
      <c r="F66" s="41">
        <v>27471.940000000002</v>
      </c>
      <c r="G66" s="34">
        <v>0</v>
      </c>
      <c r="H66" s="42">
        <v>0</v>
      </c>
      <c r="I66" s="22">
        <f t="shared" si="13"/>
        <v>216899472.94</v>
      </c>
      <c r="J66" s="41">
        <v>1003.95</v>
      </c>
      <c r="K66" s="34">
        <v>0</v>
      </c>
      <c r="L66" s="42">
        <v>0</v>
      </c>
      <c r="M66" s="22">
        <f t="shared" si="14"/>
        <v>216900476.88999999</v>
      </c>
      <c r="N66" s="41">
        <v>0</v>
      </c>
      <c r="O66" s="34">
        <v>0</v>
      </c>
      <c r="P66" s="42">
        <v>0</v>
      </c>
      <c r="Q66" s="22">
        <f t="shared" si="15"/>
        <v>216900476.88999999</v>
      </c>
      <c r="R66" s="41">
        <v>0</v>
      </c>
      <c r="S66" s="34">
        <v>0</v>
      </c>
      <c r="T66" s="42">
        <v>0</v>
      </c>
      <c r="U66" s="22">
        <f t="shared" si="16"/>
        <v>216900476.88999999</v>
      </c>
      <c r="V66" s="41">
        <v>0</v>
      </c>
      <c r="W66" s="34">
        <v>0</v>
      </c>
      <c r="X66" s="42">
        <v>0</v>
      </c>
      <c r="Y66" s="22">
        <f t="shared" si="17"/>
        <v>216900476.88999999</v>
      </c>
      <c r="Z66" s="41">
        <v>1621701.55</v>
      </c>
      <c r="AA66" s="34">
        <v>3216371.27</v>
      </c>
      <c r="AB66" s="42">
        <v>0</v>
      </c>
      <c r="AC66" s="22">
        <f t="shared" si="18"/>
        <v>215305807.16999999</v>
      </c>
      <c r="AD66" s="41"/>
      <c r="AE66" s="34">
        <v>162020.7028485988</v>
      </c>
      <c r="AF66" s="42"/>
      <c r="AG66" s="22">
        <f t="shared" si="19"/>
        <v>215143786.46715137</v>
      </c>
      <c r="AH66" s="41"/>
      <c r="AI66" s="34">
        <v>162277.23562810908</v>
      </c>
      <c r="AJ66" s="42"/>
      <c r="AK66" s="22">
        <f t="shared" si="20"/>
        <v>214981509.23152328</v>
      </c>
      <c r="AL66" s="41"/>
      <c r="AM66" s="34">
        <v>162534.17458452025</v>
      </c>
      <c r="AN66" s="42"/>
      <c r="AO66" s="22">
        <f t="shared" si="21"/>
        <v>214818975.05693877</v>
      </c>
      <c r="AP66" s="41"/>
      <c r="AQ66" s="34">
        <v>162791.52036094572</v>
      </c>
      <c r="AR66" s="42"/>
      <c r="AS66" s="22">
        <f t="shared" si="22"/>
        <v>214656183.53657782</v>
      </c>
      <c r="AT66" s="41"/>
      <c r="AU66" s="34">
        <v>163049.2736015172</v>
      </c>
      <c r="AV66" s="42"/>
      <c r="AW66" s="22">
        <f t="shared" si="23"/>
        <v>214493134.26297629</v>
      </c>
      <c r="AX66" s="41"/>
      <c r="AY66" s="34">
        <v>163307.26297628027</v>
      </c>
      <c r="AZ66" s="42"/>
      <c r="BA66" s="22">
        <f t="shared" si="24"/>
        <v>214329827</v>
      </c>
      <c r="BC66" s="23"/>
      <c r="BE66" s="23"/>
      <c r="BF66" s="23"/>
      <c r="BH66" s="24"/>
      <c r="BI66" s="24"/>
      <c r="BK66" s="25"/>
      <c r="BL66" s="25"/>
    </row>
    <row r="67" spans="1:64" x14ac:dyDescent="0.2">
      <c r="A67" s="16" t="s">
        <v>58</v>
      </c>
      <c r="B67" s="16">
        <v>344</v>
      </c>
      <c r="C67" s="16">
        <v>3440</v>
      </c>
      <c r="D67" s="10" t="s">
        <v>59</v>
      </c>
      <c r="E67" s="40">
        <v>4168276</v>
      </c>
      <c r="F67" s="41">
        <v>0</v>
      </c>
      <c r="G67" s="34">
        <v>0</v>
      </c>
      <c r="H67" s="42">
        <v>0</v>
      </c>
      <c r="I67" s="22">
        <f t="shared" si="13"/>
        <v>4168276</v>
      </c>
      <c r="J67" s="41">
        <v>0</v>
      </c>
      <c r="K67" s="34">
        <v>0</v>
      </c>
      <c r="L67" s="42">
        <v>0</v>
      </c>
      <c r="M67" s="22">
        <f t="shared" si="14"/>
        <v>4168276</v>
      </c>
      <c r="N67" s="41">
        <v>0</v>
      </c>
      <c r="O67" s="34">
        <v>0</v>
      </c>
      <c r="P67" s="42">
        <v>0</v>
      </c>
      <c r="Q67" s="22">
        <f t="shared" si="15"/>
        <v>4168276</v>
      </c>
      <c r="R67" s="41">
        <v>0</v>
      </c>
      <c r="S67" s="34">
        <v>0</v>
      </c>
      <c r="T67" s="42">
        <v>0</v>
      </c>
      <c r="U67" s="22">
        <f t="shared" si="16"/>
        <v>4168276</v>
      </c>
      <c r="V67" s="41">
        <v>0</v>
      </c>
      <c r="W67" s="34">
        <v>0</v>
      </c>
      <c r="X67" s="42">
        <v>0</v>
      </c>
      <c r="Y67" s="22">
        <f t="shared" si="17"/>
        <v>4168276</v>
      </c>
      <c r="Z67" s="41">
        <v>0</v>
      </c>
      <c r="AA67" s="34">
        <v>0</v>
      </c>
      <c r="AB67" s="42">
        <v>0</v>
      </c>
      <c r="AC67" s="22">
        <f t="shared" si="18"/>
        <v>4168276</v>
      </c>
      <c r="AD67" s="41"/>
      <c r="AE67" s="34">
        <v>0</v>
      </c>
      <c r="AF67" s="42"/>
      <c r="AG67" s="22">
        <f t="shared" si="19"/>
        <v>4168276</v>
      </c>
      <c r="AH67" s="41"/>
      <c r="AI67" s="34">
        <v>0</v>
      </c>
      <c r="AJ67" s="42"/>
      <c r="AK67" s="22">
        <f t="shared" si="20"/>
        <v>4168276</v>
      </c>
      <c r="AL67" s="41"/>
      <c r="AM67" s="34">
        <v>0</v>
      </c>
      <c r="AN67" s="42"/>
      <c r="AO67" s="22">
        <f t="shared" si="21"/>
        <v>4168276</v>
      </c>
      <c r="AP67" s="41"/>
      <c r="AQ67" s="34">
        <v>0</v>
      </c>
      <c r="AR67" s="42"/>
      <c r="AS67" s="22">
        <f t="shared" si="22"/>
        <v>4168276</v>
      </c>
      <c r="AT67" s="41"/>
      <c r="AU67" s="34">
        <v>0</v>
      </c>
      <c r="AV67" s="42"/>
      <c r="AW67" s="22">
        <f t="shared" si="23"/>
        <v>4168276</v>
      </c>
      <c r="AX67" s="41"/>
      <c r="AY67" s="34">
        <v>0</v>
      </c>
      <c r="AZ67" s="42"/>
      <c r="BA67" s="22">
        <f t="shared" si="24"/>
        <v>4168276</v>
      </c>
      <c r="BC67" s="23"/>
      <c r="BE67" s="23"/>
      <c r="BF67" s="23"/>
      <c r="BH67" s="24"/>
      <c r="BI67" s="24"/>
      <c r="BK67" s="25"/>
      <c r="BL67" s="25"/>
    </row>
    <row r="68" spans="1:64" x14ac:dyDescent="0.2">
      <c r="A68" s="16" t="s">
        <v>60</v>
      </c>
      <c r="B68" s="16">
        <v>344</v>
      </c>
      <c r="C68" s="16" t="s">
        <v>61</v>
      </c>
      <c r="D68" s="10" t="s">
        <v>57</v>
      </c>
      <c r="E68" s="40">
        <v>5747433</v>
      </c>
      <c r="F68" s="41">
        <v>0</v>
      </c>
      <c r="G68" s="34">
        <v>0</v>
      </c>
      <c r="H68" s="42">
        <v>0</v>
      </c>
      <c r="I68" s="22">
        <f t="shared" si="13"/>
        <v>5747433</v>
      </c>
      <c r="J68" s="41">
        <v>0</v>
      </c>
      <c r="K68" s="34">
        <v>0</v>
      </c>
      <c r="L68" s="42">
        <v>0</v>
      </c>
      <c r="M68" s="22">
        <f t="shared" si="14"/>
        <v>5747433</v>
      </c>
      <c r="N68" s="41">
        <v>0</v>
      </c>
      <c r="O68" s="34">
        <v>0</v>
      </c>
      <c r="P68" s="42">
        <v>0</v>
      </c>
      <c r="Q68" s="22">
        <f t="shared" si="15"/>
        <v>5747433</v>
      </c>
      <c r="R68" s="41">
        <v>0</v>
      </c>
      <c r="S68" s="34">
        <v>0</v>
      </c>
      <c r="T68" s="42">
        <v>0</v>
      </c>
      <c r="U68" s="22">
        <f t="shared" si="16"/>
        <v>5747433</v>
      </c>
      <c r="V68" s="41">
        <v>0</v>
      </c>
      <c r="W68" s="34">
        <v>0</v>
      </c>
      <c r="X68" s="42">
        <v>0</v>
      </c>
      <c r="Y68" s="22">
        <f t="shared" si="17"/>
        <v>5747433</v>
      </c>
      <c r="Z68" s="41">
        <v>0</v>
      </c>
      <c r="AA68" s="34">
        <v>0</v>
      </c>
      <c r="AB68" s="42">
        <v>0</v>
      </c>
      <c r="AC68" s="22">
        <f t="shared" si="18"/>
        <v>5747433</v>
      </c>
      <c r="AD68" s="41"/>
      <c r="AE68" s="34">
        <v>0</v>
      </c>
      <c r="AF68" s="42"/>
      <c r="AG68" s="22">
        <f t="shared" si="19"/>
        <v>5747433</v>
      </c>
      <c r="AH68" s="41"/>
      <c r="AI68" s="34">
        <v>0</v>
      </c>
      <c r="AJ68" s="42"/>
      <c r="AK68" s="22">
        <f t="shared" si="20"/>
        <v>5747433</v>
      </c>
      <c r="AL68" s="41"/>
      <c r="AM68" s="34">
        <v>0</v>
      </c>
      <c r="AN68" s="42"/>
      <c r="AO68" s="22">
        <f t="shared" si="21"/>
        <v>5747433</v>
      </c>
      <c r="AP68" s="41"/>
      <c r="AQ68" s="34">
        <v>0</v>
      </c>
      <c r="AR68" s="42"/>
      <c r="AS68" s="22">
        <f t="shared" si="22"/>
        <v>5747433</v>
      </c>
      <c r="AT68" s="41"/>
      <c r="AU68" s="34">
        <v>0</v>
      </c>
      <c r="AV68" s="42"/>
      <c r="AW68" s="22">
        <f t="shared" si="23"/>
        <v>5747433</v>
      </c>
      <c r="AX68" s="41"/>
      <c r="AY68" s="34">
        <v>0</v>
      </c>
      <c r="AZ68" s="42"/>
      <c r="BA68" s="22">
        <f t="shared" si="24"/>
        <v>5747433</v>
      </c>
      <c r="BC68" s="23"/>
      <c r="BE68" s="23"/>
      <c r="BF68" s="23"/>
      <c r="BH68" s="24"/>
      <c r="BI68" s="24"/>
      <c r="BK68" s="25"/>
      <c r="BL68" s="25"/>
    </row>
    <row r="69" spans="1:64" x14ac:dyDescent="0.2">
      <c r="A69" s="16" t="s">
        <v>62</v>
      </c>
      <c r="B69" s="16">
        <v>345</v>
      </c>
      <c r="C69" s="16">
        <v>3450</v>
      </c>
      <c r="D69" s="10" t="s">
        <v>39</v>
      </c>
      <c r="E69" s="40">
        <v>21498824</v>
      </c>
      <c r="F69" s="41">
        <v>8950.2100000000009</v>
      </c>
      <c r="G69" s="34">
        <v>15959.5</v>
      </c>
      <c r="H69" s="42">
        <v>0</v>
      </c>
      <c r="I69" s="22">
        <f t="shared" si="13"/>
        <v>21491814.710000001</v>
      </c>
      <c r="J69" s="41">
        <v>0</v>
      </c>
      <c r="K69" s="34">
        <v>15959.5</v>
      </c>
      <c r="L69" s="42">
        <v>0</v>
      </c>
      <c r="M69" s="22">
        <f t="shared" si="14"/>
        <v>21475855.210000001</v>
      </c>
      <c r="N69" s="41">
        <v>0</v>
      </c>
      <c r="O69" s="34">
        <v>15959.5</v>
      </c>
      <c r="P69" s="42">
        <v>0</v>
      </c>
      <c r="Q69" s="22">
        <f t="shared" si="15"/>
        <v>21459895.710000001</v>
      </c>
      <c r="R69" s="41">
        <v>0</v>
      </c>
      <c r="S69" s="34">
        <v>15959.5</v>
      </c>
      <c r="T69" s="42">
        <v>0</v>
      </c>
      <c r="U69" s="22">
        <f t="shared" si="16"/>
        <v>21443936.210000001</v>
      </c>
      <c r="V69" s="41">
        <v>217626.73</v>
      </c>
      <c r="W69" s="34">
        <v>106392.94</v>
      </c>
      <c r="X69" s="42">
        <v>0</v>
      </c>
      <c r="Y69" s="22">
        <f t="shared" si="17"/>
        <v>21555170</v>
      </c>
      <c r="Z69" s="41">
        <v>26801.670000000002</v>
      </c>
      <c r="AA69" s="34">
        <v>36926.92</v>
      </c>
      <c r="AB69" s="42">
        <v>0</v>
      </c>
      <c r="AC69" s="22">
        <f t="shared" si="18"/>
        <v>21545044.75</v>
      </c>
      <c r="AD69" s="41"/>
      <c r="AE69" s="34">
        <v>5360.6451001686046</v>
      </c>
      <c r="AF69" s="42"/>
      <c r="AG69" s="22">
        <f t="shared" si="19"/>
        <v>21539684.104899831</v>
      </c>
      <c r="AH69" s="41"/>
      <c r="AI69" s="34">
        <v>5369.1327882438718</v>
      </c>
      <c r="AJ69" s="42"/>
      <c r="AK69" s="22">
        <f t="shared" si="20"/>
        <v>21534314.972111586</v>
      </c>
      <c r="AL69" s="41"/>
      <c r="AM69" s="34">
        <v>5377.6339151585908</v>
      </c>
      <c r="AN69" s="42"/>
      <c r="AO69" s="22">
        <f t="shared" si="21"/>
        <v>21528937.338196427</v>
      </c>
      <c r="AP69" s="41"/>
      <c r="AQ69" s="34">
        <v>5386.1485021909248</v>
      </c>
      <c r="AR69" s="42"/>
      <c r="AS69" s="22">
        <f t="shared" si="22"/>
        <v>21523551.189694237</v>
      </c>
      <c r="AT69" s="41"/>
      <c r="AU69" s="34">
        <v>5394.6765706527267</v>
      </c>
      <c r="AV69" s="42"/>
      <c r="AW69" s="22">
        <f t="shared" si="23"/>
        <v>21518156.513123583</v>
      </c>
      <c r="AX69" s="41"/>
      <c r="AY69" s="34">
        <v>5402.5131235815797</v>
      </c>
      <c r="AZ69" s="42"/>
      <c r="BA69" s="22">
        <f t="shared" si="24"/>
        <v>21512754</v>
      </c>
      <c r="BC69" s="23"/>
      <c r="BE69" s="23"/>
      <c r="BF69" s="23"/>
      <c r="BH69" s="24"/>
      <c r="BI69" s="24"/>
      <c r="BK69" s="25"/>
      <c r="BL69" s="25"/>
    </row>
    <row r="70" spans="1:64" x14ac:dyDescent="0.2">
      <c r="A70" s="16" t="s">
        <v>63</v>
      </c>
      <c r="B70" s="16">
        <v>345</v>
      </c>
      <c r="C70" s="16">
        <v>3450</v>
      </c>
      <c r="D70" s="10" t="s">
        <v>64</v>
      </c>
      <c r="E70" s="40">
        <v>425603</v>
      </c>
      <c r="F70" s="41">
        <v>0</v>
      </c>
      <c r="G70" s="34">
        <v>0</v>
      </c>
      <c r="H70" s="42">
        <v>0</v>
      </c>
      <c r="I70" s="22">
        <f t="shared" si="13"/>
        <v>425603</v>
      </c>
      <c r="J70" s="41">
        <v>0</v>
      </c>
      <c r="K70" s="34">
        <v>0</v>
      </c>
      <c r="L70" s="42">
        <v>0</v>
      </c>
      <c r="M70" s="22">
        <f t="shared" si="14"/>
        <v>425603</v>
      </c>
      <c r="N70" s="41">
        <v>0</v>
      </c>
      <c r="O70" s="34">
        <v>0</v>
      </c>
      <c r="P70" s="42">
        <v>0</v>
      </c>
      <c r="Q70" s="22">
        <f t="shared" si="15"/>
        <v>425603</v>
      </c>
      <c r="R70" s="41">
        <v>0</v>
      </c>
      <c r="S70" s="34">
        <v>0</v>
      </c>
      <c r="T70" s="42">
        <v>0</v>
      </c>
      <c r="U70" s="22">
        <f t="shared" si="16"/>
        <v>425603</v>
      </c>
      <c r="V70" s="41">
        <v>0</v>
      </c>
      <c r="W70" s="34">
        <v>0</v>
      </c>
      <c r="X70" s="42">
        <v>0</v>
      </c>
      <c r="Y70" s="22">
        <f t="shared" si="17"/>
        <v>425603</v>
      </c>
      <c r="Z70" s="41">
        <v>0</v>
      </c>
      <c r="AA70" s="34">
        <v>0</v>
      </c>
      <c r="AB70" s="42">
        <v>0</v>
      </c>
      <c r="AC70" s="22">
        <f t="shared" si="18"/>
        <v>425603</v>
      </c>
      <c r="AD70" s="41"/>
      <c r="AE70" s="34">
        <v>0</v>
      </c>
      <c r="AF70" s="42"/>
      <c r="AG70" s="22">
        <f t="shared" si="19"/>
        <v>425603</v>
      </c>
      <c r="AH70" s="41"/>
      <c r="AI70" s="34">
        <v>0</v>
      </c>
      <c r="AJ70" s="42"/>
      <c r="AK70" s="22">
        <f t="shared" si="20"/>
        <v>425603</v>
      </c>
      <c r="AL70" s="41"/>
      <c r="AM70" s="34">
        <v>0</v>
      </c>
      <c r="AN70" s="42"/>
      <c r="AO70" s="22">
        <f t="shared" si="21"/>
        <v>425603</v>
      </c>
      <c r="AP70" s="41"/>
      <c r="AQ70" s="34">
        <v>0</v>
      </c>
      <c r="AR70" s="42"/>
      <c r="AS70" s="22">
        <f t="shared" si="22"/>
        <v>425603</v>
      </c>
      <c r="AT70" s="41"/>
      <c r="AU70" s="34">
        <v>0</v>
      </c>
      <c r="AV70" s="42"/>
      <c r="AW70" s="22">
        <f t="shared" si="23"/>
        <v>425603</v>
      </c>
      <c r="AX70" s="41"/>
      <c r="AY70" s="34">
        <v>0</v>
      </c>
      <c r="AZ70" s="42"/>
      <c r="BA70" s="22">
        <f t="shared" si="24"/>
        <v>425603</v>
      </c>
      <c r="BC70" s="23"/>
      <c r="BE70" s="23"/>
      <c r="BF70" s="23"/>
      <c r="BH70" s="24"/>
      <c r="BI70" s="24"/>
      <c r="BK70" s="25"/>
      <c r="BL70" s="25"/>
    </row>
    <row r="71" spans="1:64" x14ac:dyDescent="0.2">
      <c r="A71" s="16" t="s">
        <v>65</v>
      </c>
      <c r="B71" s="16">
        <v>346</v>
      </c>
      <c r="C71" s="16">
        <v>3460</v>
      </c>
      <c r="D71" s="10" t="s">
        <v>66</v>
      </c>
      <c r="E71" s="40">
        <v>631334</v>
      </c>
      <c r="F71" s="41">
        <v>0</v>
      </c>
      <c r="G71" s="34">
        <v>0</v>
      </c>
      <c r="H71" s="42">
        <v>0</v>
      </c>
      <c r="I71" s="22">
        <f t="shared" si="13"/>
        <v>631334</v>
      </c>
      <c r="J71" s="41">
        <v>0</v>
      </c>
      <c r="K71" s="34">
        <v>0</v>
      </c>
      <c r="L71" s="42">
        <v>0</v>
      </c>
      <c r="M71" s="22">
        <f t="shared" si="14"/>
        <v>631334</v>
      </c>
      <c r="N71" s="41">
        <v>0</v>
      </c>
      <c r="O71" s="34">
        <v>0</v>
      </c>
      <c r="P71" s="42">
        <v>0</v>
      </c>
      <c r="Q71" s="22">
        <f t="shared" si="15"/>
        <v>631334</v>
      </c>
      <c r="R71" s="41">
        <v>0</v>
      </c>
      <c r="S71" s="34">
        <v>0</v>
      </c>
      <c r="T71" s="42">
        <v>0</v>
      </c>
      <c r="U71" s="22">
        <f t="shared" si="16"/>
        <v>631334</v>
      </c>
      <c r="V71" s="41">
        <v>0</v>
      </c>
      <c r="W71" s="34">
        <v>0</v>
      </c>
      <c r="X71" s="42">
        <v>0</v>
      </c>
      <c r="Y71" s="22">
        <f t="shared" si="17"/>
        <v>631334</v>
      </c>
      <c r="Z71" s="41">
        <v>0</v>
      </c>
      <c r="AA71" s="34">
        <v>0</v>
      </c>
      <c r="AB71" s="42">
        <v>0</v>
      </c>
      <c r="AC71" s="22">
        <f t="shared" si="18"/>
        <v>631334</v>
      </c>
      <c r="AD71" s="41"/>
      <c r="AE71" s="34">
        <v>0</v>
      </c>
      <c r="AF71" s="42"/>
      <c r="AG71" s="22">
        <f t="shared" si="19"/>
        <v>631334</v>
      </c>
      <c r="AH71" s="41"/>
      <c r="AI71" s="34">
        <v>0</v>
      </c>
      <c r="AJ71" s="42"/>
      <c r="AK71" s="22">
        <f t="shared" si="20"/>
        <v>631334</v>
      </c>
      <c r="AL71" s="41"/>
      <c r="AM71" s="34">
        <v>0</v>
      </c>
      <c r="AN71" s="42"/>
      <c r="AO71" s="22">
        <f t="shared" si="21"/>
        <v>631334</v>
      </c>
      <c r="AP71" s="41"/>
      <c r="AQ71" s="34">
        <v>0</v>
      </c>
      <c r="AR71" s="42"/>
      <c r="AS71" s="22">
        <f t="shared" si="22"/>
        <v>631334</v>
      </c>
      <c r="AT71" s="41"/>
      <c r="AU71" s="34">
        <v>0</v>
      </c>
      <c r="AV71" s="42"/>
      <c r="AW71" s="22">
        <f t="shared" si="23"/>
        <v>631334</v>
      </c>
      <c r="AX71" s="41"/>
      <c r="AY71" s="34">
        <v>0</v>
      </c>
      <c r="AZ71" s="42"/>
      <c r="BA71" s="22">
        <f t="shared" si="24"/>
        <v>631334</v>
      </c>
      <c r="BC71" s="23"/>
      <c r="BE71" s="23"/>
      <c r="BF71" s="23"/>
      <c r="BH71" s="24"/>
      <c r="BI71" s="24"/>
      <c r="BK71" s="25"/>
      <c r="BL71" s="25"/>
    </row>
    <row r="72" spans="1:64" x14ac:dyDescent="0.2">
      <c r="A72" s="16" t="s">
        <v>67</v>
      </c>
      <c r="B72" s="16">
        <v>346</v>
      </c>
      <c r="C72" s="16">
        <v>3460</v>
      </c>
      <c r="D72" s="10" t="s">
        <v>68</v>
      </c>
      <c r="E72" s="40">
        <v>4805050</v>
      </c>
      <c r="F72" s="41">
        <v>-12439.94</v>
      </c>
      <c r="G72" s="34">
        <v>572.33333333333337</v>
      </c>
      <c r="H72" s="42">
        <v>0</v>
      </c>
      <c r="I72" s="22">
        <f t="shared" si="13"/>
        <v>4792037.7266666666</v>
      </c>
      <c r="J72" s="41">
        <v>0</v>
      </c>
      <c r="K72" s="34">
        <v>572.33333333333337</v>
      </c>
      <c r="L72" s="42">
        <v>0</v>
      </c>
      <c r="M72" s="22">
        <f t="shared" si="14"/>
        <v>4791465.3933333335</v>
      </c>
      <c r="N72" s="41">
        <v>9517.51</v>
      </c>
      <c r="O72" s="34">
        <v>572.33333333333337</v>
      </c>
      <c r="P72" s="42">
        <v>0</v>
      </c>
      <c r="Q72" s="22">
        <f t="shared" si="15"/>
        <v>4800410.57</v>
      </c>
      <c r="R72" s="41">
        <v>0</v>
      </c>
      <c r="S72" s="34">
        <v>572.33333333333337</v>
      </c>
      <c r="T72" s="42">
        <v>0</v>
      </c>
      <c r="U72" s="22">
        <f t="shared" si="16"/>
        <v>4799838.2366666673</v>
      </c>
      <c r="V72" s="41">
        <v>9193.92</v>
      </c>
      <c r="W72" s="34">
        <v>572.33333333333337</v>
      </c>
      <c r="X72" s="42">
        <v>0</v>
      </c>
      <c r="Y72" s="22">
        <f t="shared" si="17"/>
        <v>4808459.8233333342</v>
      </c>
      <c r="Z72" s="41">
        <v>3071.02</v>
      </c>
      <c r="AA72" s="34">
        <v>572.33333333333337</v>
      </c>
      <c r="AB72" s="42">
        <v>0</v>
      </c>
      <c r="AC72" s="22">
        <f t="shared" si="18"/>
        <v>4810958.5100000007</v>
      </c>
      <c r="AD72" s="41"/>
      <c r="AE72" s="34">
        <v>-777.3440164086303</v>
      </c>
      <c r="AF72" s="42"/>
      <c r="AG72" s="22">
        <f t="shared" si="19"/>
        <v>4811735.8540164093</v>
      </c>
      <c r="AH72" s="41"/>
      <c r="AI72" s="34">
        <v>-778.57481110127719</v>
      </c>
      <c r="AJ72" s="42"/>
      <c r="AK72" s="22">
        <f t="shared" si="20"/>
        <v>4812514.4288275102</v>
      </c>
      <c r="AL72" s="41"/>
      <c r="AM72" s="34">
        <v>-779.80755455218753</v>
      </c>
      <c r="AN72" s="42"/>
      <c r="AO72" s="22">
        <f t="shared" si="21"/>
        <v>4813294.2363820625</v>
      </c>
      <c r="AP72" s="41"/>
      <c r="AQ72" s="34">
        <v>-781.04224984689506</v>
      </c>
      <c r="AR72" s="42"/>
      <c r="AS72" s="22">
        <f t="shared" si="22"/>
        <v>4814075.2786319098</v>
      </c>
      <c r="AT72" s="41"/>
      <c r="AU72" s="34">
        <v>-782.27890007581925</v>
      </c>
      <c r="AV72" s="42"/>
      <c r="AW72" s="22">
        <f t="shared" si="23"/>
        <v>4814857.5575319855</v>
      </c>
      <c r="AX72" s="41"/>
      <c r="AY72" s="34">
        <v>-784.44246801433815</v>
      </c>
      <c r="AZ72" s="42"/>
      <c r="BA72" s="22">
        <f t="shared" si="24"/>
        <v>4815642</v>
      </c>
      <c r="BC72" s="23"/>
      <c r="BE72" s="23"/>
      <c r="BF72" s="23"/>
      <c r="BH72" s="24"/>
      <c r="BI72" s="24"/>
      <c r="BK72" s="25"/>
      <c r="BL72" s="25"/>
    </row>
    <row r="73" spans="1:64" x14ac:dyDescent="0.2">
      <c r="A73" s="16" t="s">
        <v>69</v>
      </c>
      <c r="B73" s="10"/>
      <c r="C73" s="10"/>
      <c r="D73" s="10" t="s">
        <v>44</v>
      </c>
      <c r="E73" s="40">
        <v>0</v>
      </c>
      <c r="F73" s="41"/>
      <c r="G73" s="40"/>
      <c r="H73" s="42">
        <v>0</v>
      </c>
      <c r="I73" s="22">
        <f t="shared" si="13"/>
        <v>0</v>
      </c>
      <c r="J73" s="40"/>
      <c r="K73" s="40"/>
      <c r="L73" s="42">
        <v>0</v>
      </c>
      <c r="M73" s="22">
        <f t="shared" si="14"/>
        <v>0</v>
      </c>
      <c r="N73" s="40"/>
      <c r="O73" s="40"/>
      <c r="P73" s="42">
        <v>0</v>
      </c>
      <c r="Q73" s="22">
        <f t="shared" si="15"/>
        <v>0</v>
      </c>
      <c r="R73" s="40"/>
      <c r="S73" s="40"/>
      <c r="T73" s="42">
        <v>0</v>
      </c>
      <c r="U73" s="22">
        <f t="shared" si="16"/>
        <v>0</v>
      </c>
      <c r="V73" s="40"/>
      <c r="W73" s="40"/>
      <c r="X73" s="42">
        <v>0</v>
      </c>
      <c r="Y73" s="22">
        <f t="shared" si="17"/>
        <v>0</v>
      </c>
      <c r="Z73" s="43"/>
      <c r="AA73" s="43"/>
      <c r="AB73" s="42">
        <v>0</v>
      </c>
      <c r="AC73" s="22">
        <f t="shared" si="18"/>
        <v>0</v>
      </c>
      <c r="AD73" s="40">
        <v>6066893.1762455124</v>
      </c>
      <c r="AE73" s="34">
        <v>0</v>
      </c>
      <c r="AF73" s="42"/>
      <c r="AG73" s="22">
        <f t="shared" si="19"/>
        <v>6066893.1762455124</v>
      </c>
      <c r="AH73" s="40">
        <v>1138005.48</v>
      </c>
      <c r="AI73" s="40">
        <v>0</v>
      </c>
      <c r="AJ73" s="42"/>
      <c r="AK73" s="22">
        <f t="shared" si="20"/>
        <v>7204898.6562455129</v>
      </c>
      <c r="AL73" s="40">
        <v>753309.57000000007</v>
      </c>
      <c r="AM73" s="40">
        <v>0</v>
      </c>
      <c r="AN73" s="42"/>
      <c r="AO73" s="22">
        <f t="shared" si="21"/>
        <v>7958208.2262455132</v>
      </c>
      <c r="AP73" s="40">
        <v>3822060.4587887633</v>
      </c>
      <c r="AQ73" s="40">
        <v>0</v>
      </c>
      <c r="AR73" s="42"/>
      <c r="AS73" s="22">
        <f t="shared" si="22"/>
        <v>11780268.685034277</v>
      </c>
      <c r="AT73" s="43">
        <v>414722.78</v>
      </c>
      <c r="AU73" s="40">
        <v>0</v>
      </c>
      <c r="AV73" s="42"/>
      <c r="AW73" s="22">
        <f t="shared" si="23"/>
        <v>12194991.465034276</v>
      </c>
      <c r="AX73" s="43">
        <v>394168.33</v>
      </c>
      <c r="AY73" s="40">
        <v>-0.20496572367846966</v>
      </c>
      <c r="AZ73" s="42"/>
      <c r="BA73" s="22">
        <f t="shared" si="24"/>
        <v>12589160</v>
      </c>
      <c r="BC73" s="23"/>
      <c r="BE73" s="23"/>
      <c r="BF73" s="23"/>
      <c r="BH73" s="24"/>
      <c r="BI73" s="24"/>
      <c r="BK73" s="25"/>
      <c r="BL73" s="25"/>
    </row>
    <row r="74" spans="1:64" x14ac:dyDescent="0.2">
      <c r="A74" s="4"/>
      <c r="B74" s="4"/>
      <c r="C74" s="4"/>
      <c r="D74" s="4"/>
      <c r="E74" s="40"/>
      <c r="F74" s="41"/>
      <c r="G74" s="41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C74" s="23"/>
      <c r="BE74" s="23"/>
      <c r="BF74" s="23"/>
      <c r="BH74" s="24"/>
      <c r="BI74" s="24"/>
      <c r="BK74" s="25"/>
      <c r="BL74" s="25"/>
    </row>
    <row r="75" spans="1:64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E75" s="23"/>
      <c r="BF75" s="23"/>
      <c r="BH75" s="24"/>
      <c r="BI75" s="24"/>
      <c r="BK75" s="25"/>
      <c r="BL75" s="25"/>
    </row>
    <row r="76" spans="1:64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E76" s="23"/>
      <c r="BF76" s="23"/>
      <c r="BH76" s="24"/>
      <c r="BI76" s="24"/>
      <c r="BK76" s="25"/>
      <c r="BL76" s="25"/>
    </row>
    <row r="77" spans="1:64" x14ac:dyDescent="0.2">
      <c r="A77" s="16">
        <v>14</v>
      </c>
      <c r="B77" s="4"/>
      <c r="C77" s="4"/>
      <c r="D77" s="10" t="s">
        <v>70</v>
      </c>
      <c r="E77" s="34">
        <f>SUM(E61:E75)</f>
        <v>310242026</v>
      </c>
      <c r="F77" s="34">
        <f>SUM(F61:F75)</f>
        <v>23982.21</v>
      </c>
      <c r="G77" s="34">
        <f>SUM(G61:G75)</f>
        <v>5907.166666666667</v>
      </c>
      <c r="H77" s="34">
        <f>SUM(H61:H75)</f>
        <v>0</v>
      </c>
      <c r="I77" s="34">
        <f t="shared" ref="I77:BA77" si="25">SUM(I61:I75)</f>
        <v>310260101.04333335</v>
      </c>
      <c r="J77" s="34">
        <f t="shared" si="25"/>
        <v>1003.95</v>
      </c>
      <c r="K77" s="34">
        <f t="shared" si="25"/>
        <v>5907.166666666667</v>
      </c>
      <c r="L77" s="34">
        <f t="shared" si="25"/>
        <v>0</v>
      </c>
      <c r="M77" s="34">
        <f t="shared" si="25"/>
        <v>310255197.82666659</v>
      </c>
      <c r="N77" s="34">
        <f t="shared" si="25"/>
        <v>9517.51</v>
      </c>
      <c r="O77" s="34">
        <f t="shared" si="25"/>
        <v>5907.166666666667</v>
      </c>
      <c r="P77" s="34">
        <f t="shared" si="25"/>
        <v>0</v>
      </c>
      <c r="Q77" s="34">
        <f t="shared" si="25"/>
        <v>310258808.16999996</v>
      </c>
      <c r="R77" s="34">
        <f t="shared" si="25"/>
        <v>0</v>
      </c>
      <c r="S77" s="34">
        <f t="shared" si="25"/>
        <v>5907.166666666667</v>
      </c>
      <c r="T77" s="34">
        <f t="shared" si="25"/>
        <v>0</v>
      </c>
      <c r="U77" s="34">
        <f t="shared" si="25"/>
        <v>310252901.00333333</v>
      </c>
      <c r="V77" s="34">
        <f t="shared" si="25"/>
        <v>26685193.690000001</v>
      </c>
      <c r="W77" s="34">
        <f t="shared" si="25"/>
        <v>107357.20666666667</v>
      </c>
      <c r="X77" s="34">
        <f t="shared" si="25"/>
        <v>0</v>
      </c>
      <c r="Y77" s="34">
        <f t="shared" si="25"/>
        <v>336830737.48666662</v>
      </c>
      <c r="Z77" s="34">
        <f t="shared" si="25"/>
        <v>26504517.800000004</v>
      </c>
      <c r="AA77" s="34">
        <f t="shared" si="25"/>
        <v>5285688.0266666664</v>
      </c>
      <c r="AB77" s="34">
        <f t="shared" si="25"/>
        <v>0</v>
      </c>
      <c r="AC77" s="34">
        <f t="shared" si="25"/>
        <v>358049567.25999999</v>
      </c>
      <c r="AD77" s="34">
        <f t="shared" si="25"/>
        <v>6066893.1762455124</v>
      </c>
      <c r="AE77" s="34">
        <f t="shared" si="25"/>
        <v>1971401.1950714525</v>
      </c>
      <c r="AF77" s="34">
        <f t="shared" si="25"/>
        <v>0</v>
      </c>
      <c r="AG77" s="34">
        <f t="shared" si="25"/>
        <v>362145059.24117404</v>
      </c>
      <c r="AH77" s="34">
        <f t="shared" si="25"/>
        <v>1138005.48</v>
      </c>
      <c r="AI77" s="34">
        <f t="shared" si="25"/>
        <v>170386.54729698211</v>
      </c>
      <c r="AJ77" s="34">
        <f t="shared" si="25"/>
        <v>0</v>
      </c>
      <c r="AK77" s="34">
        <f t="shared" si="25"/>
        <v>363112678.17387706</v>
      </c>
      <c r="AL77" s="34">
        <f t="shared" si="25"/>
        <v>753309.57000000007</v>
      </c>
      <c r="AM77" s="34">
        <f t="shared" si="25"/>
        <v>170656.32599686901</v>
      </c>
      <c r="AN77" s="34">
        <f t="shared" si="25"/>
        <v>0</v>
      </c>
      <c r="AO77" s="34">
        <f t="shared" si="25"/>
        <v>363695331.41788024</v>
      </c>
      <c r="AP77" s="34">
        <f t="shared" si="25"/>
        <v>3822060.4587887633</v>
      </c>
      <c r="AQ77" s="34">
        <f t="shared" si="25"/>
        <v>170926.53184636403</v>
      </c>
      <c r="AR77" s="34">
        <f t="shared" si="25"/>
        <v>0</v>
      </c>
      <c r="AS77" s="34">
        <f t="shared" si="25"/>
        <v>367346465.34482259</v>
      </c>
      <c r="AT77" s="34">
        <f t="shared" si="25"/>
        <v>414722.78</v>
      </c>
      <c r="AU77" s="34">
        <f t="shared" si="25"/>
        <v>171197.16552178742</v>
      </c>
      <c r="AV77" s="34">
        <f t="shared" si="25"/>
        <v>0</v>
      </c>
      <c r="AW77" s="34">
        <f t="shared" si="25"/>
        <v>367589990.95930076</v>
      </c>
      <c r="AX77" s="34">
        <f t="shared" si="25"/>
        <v>394168.33</v>
      </c>
      <c r="AY77" s="34">
        <f t="shared" si="25"/>
        <v>171466.28930078069</v>
      </c>
      <c r="AZ77" s="34">
        <f t="shared" si="25"/>
        <v>0</v>
      </c>
      <c r="BA77" s="34">
        <f t="shared" si="25"/>
        <v>367812693</v>
      </c>
      <c r="BC77" s="23"/>
      <c r="BE77" s="23"/>
      <c r="BF77" s="23"/>
      <c r="BH77" s="24"/>
      <c r="BI77" s="24"/>
      <c r="BK77" s="25"/>
      <c r="BL77" s="25"/>
    </row>
    <row r="78" spans="1:64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E78" s="23"/>
      <c r="BF78" s="23"/>
    </row>
    <row r="79" spans="1:64" x14ac:dyDescent="0.2">
      <c r="A79" s="15"/>
      <c r="B79" s="15"/>
      <c r="C79" s="15"/>
      <c r="D79" s="15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5"/>
      <c r="AA79" s="45"/>
      <c r="AB79" s="45"/>
      <c r="AC79" s="45"/>
      <c r="AD79" s="37"/>
      <c r="AE79" s="4"/>
      <c r="AF79" s="5"/>
      <c r="AG79" s="5"/>
      <c r="AH79" s="5"/>
      <c r="AI79" s="5"/>
      <c r="AJ79" s="5"/>
      <c r="AK79" s="5"/>
      <c r="AL79" s="5"/>
      <c r="AM79" s="5"/>
      <c r="AN79" s="4"/>
    </row>
    <row r="80" spans="1:64" x14ac:dyDescent="0.2">
      <c r="A80" s="1" t="s">
        <v>122</v>
      </c>
      <c r="B80" s="2"/>
      <c r="C80" s="2"/>
      <c r="D80" s="2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37"/>
      <c r="AE80" s="4"/>
      <c r="AF80" s="5"/>
      <c r="AG80" s="5"/>
      <c r="AH80" s="5"/>
      <c r="AI80" s="5"/>
      <c r="AJ80" s="5"/>
      <c r="AK80" s="5"/>
      <c r="AL80" s="5"/>
      <c r="AM80" s="5"/>
      <c r="AN80" s="4"/>
    </row>
    <row r="81" spans="1:53" x14ac:dyDescent="0.2">
      <c r="A81" s="1" t="s">
        <v>127</v>
      </c>
      <c r="B81" s="2"/>
      <c r="C81" s="2"/>
      <c r="D81" s="2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37"/>
      <c r="AE81" s="4"/>
      <c r="AF81" s="5"/>
      <c r="AG81" s="5"/>
      <c r="AH81" s="5"/>
      <c r="AI81" s="5"/>
      <c r="AJ81" s="5"/>
      <c r="AK81" s="5"/>
      <c r="AL81" s="5"/>
      <c r="AM81" s="5"/>
      <c r="AN81" s="4"/>
    </row>
    <row r="82" spans="1:53" x14ac:dyDescent="0.2">
      <c r="A82" s="1" t="s">
        <v>0</v>
      </c>
      <c r="B82" s="2"/>
      <c r="C82" s="2"/>
      <c r="D82" s="2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37"/>
      <c r="AE82" s="4"/>
      <c r="AF82" s="5"/>
      <c r="AG82" s="5"/>
      <c r="AH82" s="5"/>
      <c r="AI82" s="5"/>
      <c r="AJ82" s="5"/>
      <c r="AK82" s="5"/>
      <c r="AL82" s="5"/>
      <c r="AM82" s="5"/>
      <c r="AN82" s="4"/>
    </row>
    <row r="83" spans="1:53" x14ac:dyDescent="0.2">
      <c r="A83" s="1" t="str">
        <f>A4</f>
        <v>FROM DECEMBER 1, 2018 TO NOVEMBER 30, 2019</v>
      </c>
      <c r="B83" s="2"/>
      <c r="C83" s="2"/>
      <c r="D83" s="2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37"/>
      <c r="AE83" s="4"/>
      <c r="AF83" s="5"/>
      <c r="AG83" s="5"/>
      <c r="AH83" s="5"/>
      <c r="AI83" s="5"/>
      <c r="AJ83" s="5"/>
      <c r="AK83" s="5"/>
      <c r="AL83" s="5"/>
      <c r="AM83" s="5"/>
      <c r="AN83" s="4"/>
    </row>
    <row r="84" spans="1:53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37"/>
      <c r="AE84" s="4"/>
      <c r="AF84" s="5"/>
      <c r="AG84" s="5"/>
      <c r="AH84" s="5"/>
      <c r="AI84" s="5"/>
      <c r="AJ84" s="5"/>
      <c r="AK84" s="5"/>
      <c r="AL84" s="5"/>
      <c r="AM84" s="5"/>
      <c r="AN84" s="4"/>
    </row>
    <row r="85" spans="1:53" x14ac:dyDescent="0.2">
      <c r="A85" s="1" t="s">
        <v>71</v>
      </c>
      <c r="B85" s="2"/>
      <c r="C85" s="2"/>
      <c r="D85" s="2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37"/>
      <c r="AE85" s="4"/>
      <c r="AF85" s="5"/>
      <c r="AG85" s="5"/>
      <c r="AH85" s="5"/>
      <c r="AI85" s="5"/>
      <c r="AJ85" s="5"/>
      <c r="AK85" s="5"/>
      <c r="AL85" s="5"/>
      <c r="AM85" s="5"/>
      <c r="AN85" s="4"/>
    </row>
    <row r="86" spans="1:53" x14ac:dyDescent="0.2">
      <c r="A86" s="2"/>
      <c r="B86" s="2"/>
      <c r="C86" s="2"/>
      <c r="D86" s="2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37"/>
      <c r="AE86" s="4"/>
      <c r="AF86" s="5"/>
      <c r="AG86" s="5"/>
      <c r="AH86" s="5"/>
      <c r="AI86" s="5"/>
      <c r="AJ86" s="5"/>
      <c r="AK86" s="5"/>
      <c r="AL86" s="5"/>
      <c r="AM86" s="5"/>
      <c r="AN86" s="4"/>
    </row>
    <row r="87" spans="1:53" x14ac:dyDescent="0.2">
      <c r="A87" s="9" t="s">
        <v>3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37"/>
      <c r="AE87" s="4"/>
      <c r="AF87" s="5"/>
      <c r="AG87" s="5"/>
      <c r="AH87" s="5"/>
      <c r="AI87" s="5"/>
      <c r="AJ87" s="5"/>
      <c r="AK87" s="5"/>
      <c r="AL87" s="5"/>
      <c r="AM87" s="5"/>
      <c r="AN87" s="4"/>
    </row>
    <row r="88" spans="1:53" x14ac:dyDescent="0.2">
      <c r="A88" s="9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37"/>
      <c r="AE88" s="4"/>
      <c r="AF88" s="5"/>
      <c r="AG88" s="5"/>
      <c r="AH88" s="5"/>
      <c r="AI88" s="5"/>
      <c r="AJ88" s="5"/>
      <c r="AK88" s="5"/>
      <c r="AL88" s="5"/>
      <c r="AM88" s="5"/>
      <c r="AN88" s="4"/>
    </row>
    <row r="89" spans="1:53" x14ac:dyDescent="0.2">
      <c r="A89" s="10" t="s">
        <v>126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10" t="str">
        <f>AC10</f>
        <v>SCHEDULE B-2.3</v>
      </c>
      <c r="AD89" s="37"/>
      <c r="AE89" s="4"/>
      <c r="AF89" s="5"/>
      <c r="AG89" s="5"/>
      <c r="AH89" s="5"/>
      <c r="AI89" s="5"/>
      <c r="AJ89" s="5"/>
      <c r="AK89" s="5"/>
      <c r="AL89" s="5"/>
      <c r="AM89" s="5"/>
      <c r="AN89" s="4"/>
    </row>
    <row r="90" spans="1:53" x14ac:dyDescent="0.2">
      <c r="A90" s="10" t="s">
        <v>125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10" t="s">
        <v>72</v>
      </c>
      <c r="AD90" s="37"/>
      <c r="AE90" s="4"/>
      <c r="AF90" s="5"/>
      <c r="AG90" s="5"/>
      <c r="AH90" s="5"/>
      <c r="AI90" s="5"/>
      <c r="AJ90" s="5"/>
      <c r="AK90" s="5"/>
      <c r="AL90" s="5"/>
      <c r="AM90" s="5"/>
      <c r="AN90" s="4"/>
    </row>
    <row r="91" spans="1:53" x14ac:dyDescent="0.2">
      <c r="A91" s="10" t="s">
        <v>6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11" t="s">
        <v>7</v>
      </c>
      <c r="AD91" s="37"/>
      <c r="AE91" s="4"/>
      <c r="AF91" s="5"/>
      <c r="AG91" s="5"/>
      <c r="AH91" s="5"/>
      <c r="AI91" s="5"/>
      <c r="AJ91" s="5"/>
      <c r="AK91" s="5"/>
      <c r="AL91" s="5"/>
      <c r="AM91" s="5"/>
      <c r="AN91" s="4"/>
    </row>
    <row r="92" spans="1:53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11" t="str">
        <f>AC13</f>
        <v>C. M. JACOBI / M. B. ABERNATHY</v>
      </c>
      <c r="AD92" s="37"/>
      <c r="AE92" s="4"/>
      <c r="AF92" s="5"/>
      <c r="AG92" s="5"/>
      <c r="AH92" s="5"/>
      <c r="AI92" s="5"/>
      <c r="AJ92" s="5"/>
      <c r="AK92" s="5"/>
      <c r="AL92" s="5"/>
      <c r="AM92" s="5"/>
      <c r="AN92" s="4"/>
    </row>
    <row r="93" spans="1:53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37"/>
      <c r="AE93" s="4"/>
      <c r="AF93" s="5"/>
      <c r="AG93" s="5"/>
      <c r="AH93" s="5"/>
      <c r="AI93" s="5"/>
      <c r="AJ93" s="5"/>
      <c r="AK93" s="5"/>
      <c r="AL93" s="5"/>
      <c r="AM93" s="5"/>
      <c r="AN93" s="4"/>
    </row>
    <row r="94" spans="1:53" x14ac:dyDescent="0.2">
      <c r="A94" s="4"/>
      <c r="B94" s="4"/>
      <c r="C94" s="4"/>
      <c r="D94" s="4"/>
      <c r="E94" s="4"/>
      <c r="F94" s="4"/>
      <c r="G94" s="4"/>
      <c r="H94" s="12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4"/>
      <c r="Z94" s="4"/>
      <c r="AA94" s="4"/>
      <c r="AB94" s="4"/>
      <c r="AC94" s="4"/>
      <c r="AD94" s="37"/>
      <c r="AE94" s="4"/>
      <c r="AF94" s="5"/>
      <c r="AG94" s="5"/>
      <c r="AH94" s="5"/>
      <c r="AI94" s="5"/>
      <c r="AJ94" s="5"/>
      <c r="AK94" s="5"/>
      <c r="AL94" s="5"/>
      <c r="AM94" s="5"/>
      <c r="AN94" s="4"/>
    </row>
    <row r="95" spans="1:53" ht="13.5" thickBot="1" x14ac:dyDescent="0.25">
      <c r="A95" s="13"/>
      <c r="B95" s="13"/>
      <c r="C95" s="14"/>
      <c r="D95" s="13"/>
      <c r="E95" s="13"/>
      <c r="F95" s="13"/>
      <c r="G95" s="13"/>
      <c r="H95" s="5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9"/>
      <c r="Z95" s="39"/>
      <c r="AA95" s="39"/>
      <c r="AB95" s="39"/>
      <c r="AC95" s="39"/>
      <c r="AD95" s="37"/>
      <c r="AE95" s="4"/>
      <c r="AF95" s="5"/>
      <c r="AG95" s="5"/>
      <c r="AH95" s="5"/>
      <c r="AI95" s="5"/>
      <c r="AJ95" s="5"/>
      <c r="AK95" s="5"/>
      <c r="AL95" s="5"/>
      <c r="AM95" s="5"/>
      <c r="AN95" s="4"/>
    </row>
    <row r="96" spans="1:53" ht="13.5" thickBot="1" x14ac:dyDescent="0.25">
      <c r="A96" s="4"/>
      <c r="B96" s="16" t="s">
        <v>8</v>
      </c>
      <c r="C96" s="16" t="s">
        <v>9</v>
      </c>
      <c r="D96" s="4"/>
      <c r="E96" s="72" t="s">
        <v>10</v>
      </c>
      <c r="F96" s="73"/>
      <c r="G96" s="73"/>
      <c r="H96" s="73"/>
      <c r="I96" s="74"/>
      <c r="J96" s="69" t="s">
        <v>11</v>
      </c>
      <c r="K96" s="70"/>
      <c r="L96" s="70"/>
      <c r="M96" s="71"/>
      <c r="N96" s="69" t="s">
        <v>12</v>
      </c>
      <c r="O96" s="70"/>
      <c r="P96" s="70"/>
      <c r="Q96" s="71"/>
      <c r="R96" s="69" t="s">
        <v>13</v>
      </c>
      <c r="S96" s="70"/>
      <c r="T96" s="70"/>
      <c r="U96" s="71"/>
      <c r="V96" s="69" t="s">
        <v>14</v>
      </c>
      <c r="W96" s="70"/>
      <c r="X96" s="70"/>
      <c r="Y96" s="71"/>
      <c r="Z96" s="69" t="s">
        <v>15</v>
      </c>
      <c r="AA96" s="70"/>
      <c r="AB96" s="70"/>
      <c r="AC96" s="71"/>
      <c r="AD96" s="69" t="s">
        <v>16</v>
      </c>
      <c r="AE96" s="70"/>
      <c r="AF96" s="70"/>
      <c r="AG96" s="71"/>
      <c r="AH96" s="69" t="s">
        <v>17</v>
      </c>
      <c r="AI96" s="70"/>
      <c r="AJ96" s="70"/>
      <c r="AK96" s="71"/>
      <c r="AL96" s="69" t="s">
        <v>18</v>
      </c>
      <c r="AM96" s="70"/>
      <c r="AN96" s="70"/>
      <c r="AO96" s="71"/>
      <c r="AP96" s="69" t="s">
        <v>19</v>
      </c>
      <c r="AQ96" s="70"/>
      <c r="AR96" s="70"/>
      <c r="AS96" s="71"/>
      <c r="AT96" s="69" t="s">
        <v>20</v>
      </c>
      <c r="AU96" s="70"/>
      <c r="AV96" s="70"/>
      <c r="AW96" s="71"/>
      <c r="AX96" s="69" t="s">
        <v>21</v>
      </c>
      <c r="AY96" s="70"/>
      <c r="AZ96" s="70"/>
      <c r="BA96" s="71"/>
    </row>
    <row r="97" spans="1:61" x14ac:dyDescent="0.2">
      <c r="A97" s="16" t="s">
        <v>22</v>
      </c>
      <c r="B97" s="16" t="s">
        <v>23</v>
      </c>
      <c r="C97" s="16" t="s">
        <v>23</v>
      </c>
      <c r="D97" s="16" t="s">
        <v>24</v>
      </c>
      <c r="E97" s="16" t="s">
        <v>25</v>
      </c>
      <c r="F97" s="4"/>
      <c r="G97" s="4"/>
      <c r="H97" s="17"/>
      <c r="I97" s="18" t="s">
        <v>26</v>
      </c>
      <c r="J97" s="4"/>
      <c r="K97" s="4"/>
      <c r="L97" s="17"/>
      <c r="M97" s="18" t="s">
        <v>26</v>
      </c>
      <c r="N97" s="4"/>
      <c r="O97" s="4"/>
      <c r="P97" s="17"/>
      <c r="Q97" s="18" t="s">
        <v>26</v>
      </c>
      <c r="R97" s="4"/>
      <c r="S97" s="4"/>
      <c r="T97" s="17"/>
      <c r="U97" s="18" t="s">
        <v>26</v>
      </c>
      <c r="V97" s="4"/>
      <c r="W97" s="4"/>
      <c r="X97" s="17"/>
      <c r="Y97" s="18" t="s">
        <v>26</v>
      </c>
      <c r="Z97" s="4"/>
      <c r="AA97" s="4"/>
      <c r="AB97" s="17"/>
      <c r="AC97" s="18" t="s">
        <v>26</v>
      </c>
      <c r="AD97" s="4"/>
      <c r="AE97" s="4"/>
      <c r="AF97" s="17"/>
      <c r="AG97" s="18" t="s">
        <v>26</v>
      </c>
      <c r="AH97" s="4"/>
      <c r="AI97" s="4"/>
      <c r="AJ97" s="17"/>
      <c r="AK97" s="18" t="s">
        <v>26</v>
      </c>
      <c r="AL97" s="4"/>
      <c r="AM97" s="4"/>
      <c r="AN97" s="17"/>
      <c r="AO97" s="18" t="s">
        <v>26</v>
      </c>
      <c r="AP97" s="4"/>
      <c r="AQ97" s="4"/>
      <c r="AR97" s="17"/>
      <c r="AS97" s="18" t="s">
        <v>26</v>
      </c>
      <c r="AT97" s="4"/>
      <c r="AU97" s="4"/>
      <c r="AV97" s="17"/>
      <c r="AW97" s="18" t="s">
        <v>26</v>
      </c>
      <c r="AX97" s="4"/>
      <c r="AY97" s="4"/>
      <c r="AZ97" s="17"/>
      <c r="BA97" s="18" t="s">
        <v>26</v>
      </c>
    </row>
    <row r="98" spans="1:61" x14ac:dyDescent="0.2">
      <c r="A98" s="16" t="s">
        <v>27</v>
      </c>
      <c r="B98" s="16" t="s">
        <v>27</v>
      </c>
      <c r="C98" s="16" t="s">
        <v>27</v>
      </c>
      <c r="D98" s="16" t="s">
        <v>28</v>
      </c>
      <c r="E98" s="16" t="s">
        <v>29</v>
      </c>
      <c r="F98" s="16" t="s">
        <v>30</v>
      </c>
      <c r="G98" s="16" t="s">
        <v>31</v>
      </c>
      <c r="H98" s="16" t="s">
        <v>32</v>
      </c>
      <c r="I98" s="16" t="s">
        <v>29</v>
      </c>
      <c r="J98" s="16" t="s">
        <v>30</v>
      </c>
      <c r="K98" s="16" t="s">
        <v>31</v>
      </c>
      <c r="L98" s="16" t="s">
        <v>32</v>
      </c>
      <c r="M98" s="16" t="s">
        <v>29</v>
      </c>
      <c r="N98" s="16" t="s">
        <v>30</v>
      </c>
      <c r="O98" s="16" t="s">
        <v>31</v>
      </c>
      <c r="P98" s="16" t="s">
        <v>32</v>
      </c>
      <c r="Q98" s="16" t="s">
        <v>29</v>
      </c>
      <c r="R98" s="16" t="s">
        <v>30</v>
      </c>
      <c r="S98" s="16" t="s">
        <v>31</v>
      </c>
      <c r="T98" s="16" t="s">
        <v>32</v>
      </c>
      <c r="U98" s="16" t="s">
        <v>29</v>
      </c>
      <c r="V98" s="16" t="s">
        <v>30</v>
      </c>
      <c r="W98" s="16" t="s">
        <v>31</v>
      </c>
      <c r="X98" s="16" t="s">
        <v>32</v>
      </c>
      <c r="Y98" s="16" t="s">
        <v>29</v>
      </c>
      <c r="Z98" s="16" t="s">
        <v>30</v>
      </c>
      <c r="AA98" s="16" t="s">
        <v>31</v>
      </c>
      <c r="AB98" s="16" t="s">
        <v>32</v>
      </c>
      <c r="AC98" s="16" t="s">
        <v>29</v>
      </c>
      <c r="AD98" s="16" t="s">
        <v>30</v>
      </c>
      <c r="AE98" s="16" t="s">
        <v>31</v>
      </c>
      <c r="AF98" s="16" t="s">
        <v>32</v>
      </c>
      <c r="AG98" s="16" t="s">
        <v>29</v>
      </c>
      <c r="AH98" s="16" t="s">
        <v>30</v>
      </c>
      <c r="AI98" s="16" t="s">
        <v>31</v>
      </c>
      <c r="AJ98" s="16" t="s">
        <v>32</v>
      </c>
      <c r="AK98" s="16" t="s">
        <v>29</v>
      </c>
      <c r="AL98" s="16" t="s">
        <v>30</v>
      </c>
      <c r="AM98" s="16" t="s">
        <v>31</v>
      </c>
      <c r="AN98" s="16" t="s">
        <v>32</v>
      </c>
      <c r="AO98" s="16" t="s">
        <v>29</v>
      </c>
      <c r="AP98" s="16" t="s">
        <v>30</v>
      </c>
      <c r="AQ98" s="16" t="s">
        <v>31</v>
      </c>
      <c r="AR98" s="16" t="s">
        <v>32</v>
      </c>
      <c r="AS98" s="16" t="s">
        <v>29</v>
      </c>
      <c r="AT98" s="16" t="s">
        <v>30</v>
      </c>
      <c r="AU98" s="16" t="s">
        <v>31</v>
      </c>
      <c r="AV98" s="16" t="s">
        <v>32</v>
      </c>
      <c r="AW98" s="16" t="s">
        <v>29</v>
      </c>
      <c r="AX98" s="16" t="s">
        <v>30</v>
      </c>
      <c r="AY98" s="16" t="s">
        <v>31</v>
      </c>
      <c r="AZ98" s="16" t="s">
        <v>32</v>
      </c>
      <c r="BA98" s="16" t="s">
        <v>29</v>
      </c>
      <c r="BE98" s="75"/>
      <c r="BF98" s="75"/>
      <c r="BH98" s="75"/>
      <c r="BI98" s="75"/>
    </row>
    <row r="99" spans="1:6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1:61" x14ac:dyDescent="0.2">
      <c r="A100" s="13"/>
      <c r="B100" s="13"/>
      <c r="C100" s="13"/>
      <c r="D100" s="13"/>
      <c r="E100" s="19" t="s">
        <v>33</v>
      </c>
      <c r="F100" s="19" t="s">
        <v>33</v>
      </c>
      <c r="G100" s="19" t="s">
        <v>33</v>
      </c>
      <c r="H100" s="19" t="s">
        <v>33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3"/>
      <c r="Z100" s="13"/>
      <c r="AA100" s="13"/>
      <c r="AB100" s="13"/>
      <c r="AC100" s="13"/>
      <c r="AD100" s="13"/>
      <c r="AE100" s="13"/>
      <c r="AF100" s="13"/>
      <c r="AG100" s="19" t="s">
        <v>33</v>
      </c>
      <c r="AH100" s="13"/>
      <c r="AI100" s="13"/>
      <c r="AJ100" s="13"/>
      <c r="AK100" s="19" t="s">
        <v>33</v>
      </c>
      <c r="AL100" s="13"/>
      <c r="AM100" s="13"/>
      <c r="AN100" s="13"/>
      <c r="AO100" s="19" t="s">
        <v>33</v>
      </c>
      <c r="AP100" s="13"/>
      <c r="AQ100" s="13"/>
      <c r="AR100" s="13"/>
      <c r="AS100" s="19" t="s">
        <v>33</v>
      </c>
      <c r="AT100" s="13"/>
      <c r="AU100" s="13"/>
      <c r="AV100" s="13"/>
      <c r="AW100" s="19" t="s">
        <v>33</v>
      </c>
      <c r="AX100" s="13"/>
      <c r="AY100" s="13"/>
      <c r="AZ100" s="13"/>
      <c r="BA100" s="19" t="s">
        <v>33</v>
      </c>
    </row>
    <row r="101" spans="1:6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1:61" x14ac:dyDescent="0.2">
      <c r="A102" s="16">
        <v>1</v>
      </c>
      <c r="B102" s="46">
        <v>350</v>
      </c>
      <c r="C102" s="46">
        <v>3500</v>
      </c>
      <c r="D102" s="47" t="s">
        <v>73</v>
      </c>
      <c r="E102" s="48">
        <v>308628</v>
      </c>
      <c r="F102" s="48">
        <v>0</v>
      </c>
      <c r="G102" s="48">
        <v>0</v>
      </c>
      <c r="H102" s="42">
        <v>0</v>
      </c>
      <c r="I102" s="22">
        <f t="shared" ref="I102:I112" si="26">E102+F102-G102+H102</f>
        <v>308628</v>
      </c>
      <c r="J102" s="48">
        <v>0</v>
      </c>
      <c r="K102" s="48">
        <v>0</v>
      </c>
      <c r="L102" s="42">
        <v>0</v>
      </c>
      <c r="M102" s="22">
        <f t="shared" ref="M102:M112" si="27">I102+J102-K102+L102</f>
        <v>308628</v>
      </c>
      <c r="N102" s="48">
        <v>0</v>
      </c>
      <c r="O102" s="48">
        <v>0</v>
      </c>
      <c r="P102" s="42">
        <v>0</v>
      </c>
      <c r="Q102" s="22">
        <f t="shared" ref="Q102:Q112" si="28">M102+N102-O102+P102</f>
        <v>308628</v>
      </c>
      <c r="R102" s="48">
        <v>0</v>
      </c>
      <c r="S102" s="48">
        <v>0</v>
      </c>
      <c r="T102" s="42">
        <v>0</v>
      </c>
      <c r="U102" s="22">
        <f t="shared" ref="U102:U112" si="29">Q102+R102-S102+T102</f>
        <v>308628</v>
      </c>
      <c r="V102" s="48">
        <v>0</v>
      </c>
      <c r="W102" s="48">
        <v>0</v>
      </c>
      <c r="X102" s="42">
        <v>0</v>
      </c>
      <c r="Y102" s="22">
        <f t="shared" ref="Y102:Y112" si="30">U102+V102-W102+X102</f>
        <v>308628</v>
      </c>
      <c r="Z102" s="48">
        <v>0</v>
      </c>
      <c r="AA102" s="48">
        <v>0</v>
      </c>
      <c r="AB102" s="42">
        <v>0</v>
      </c>
      <c r="AC102" s="22">
        <f t="shared" ref="AC102:AC112" si="31">Y102+Z102-AA102+AB102</f>
        <v>308628</v>
      </c>
      <c r="AD102" s="48"/>
      <c r="AE102" s="48"/>
      <c r="AF102" s="42"/>
      <c r="AG102" s="22">
        <f t="shared" ref="AG102:AG112" si="32">AC102+AD102-AE102+AF102</f>
        <v>308628</v>
      </c>
      <c r="AH102" s="48"/>
      <c r="AI102" s="48"/>
      <c r="AJ102" s="42"/>
      <c r="AK102" s="22">
        <f t="shared" ref="AK102:AK112" si="33">AG102+AH102-AI102+AJ102</f>
        <v>308628</v>
      </c>
      <c r="AL102" s="48"/>
      <c r="AM102" s="48"/>
      <c r="AN102" s="42"/>
      <c r="AO102" s="22">
        <f t="shared" ref="AO102:AO112" si="34">AK102+AL102-AM102+AN102</f>
        <v>308628</v>
      </c>
      <c r="AP102" s="48"/>
      <c r="AQ102" s="48"/>
      <c r="AR102" s="42"/>
      <c r="AS102" s="22">
        <f t="shared" ref="AS102:AS112" si="35">AO102+AP102-AQ102+AR102</f>
        <v>308628</v>
      </c>
      <c r="AT102" s="48"/>
      <c r="AU102" s="48"/>
      <c r="AV102" s="42"/>
      <c r="AW102" s="22">
        <f t="shared" ref="AW102:AW112" si="36">AS102+AT102-AU102+AV102</f>
        <v>308628</v>
      </c>
      <c r="AX102" s="48"/>
      <c r="AY102" s="48"/>
      <c r="AZ102" s="42"/>
      <c r="BA102" s="22">
        <f t="shared" ref="BA102:BA112" si="37">AW102+AX102-AY102+AZ102</f>
        <v>308628</v>
      </c>
      <c r="BC102" s="23"/>
      <c r="BE102" s="23"/>
      <c r="BF102" s="23"/>
      <c r="BH102" s="24"/>
      <c r="BI102" s="24"/>
    </row>
    <row r="103" spans="1:61" x14ac:dyDescent="0.2">
      <c r="A103" s="16">
        <v>2</v>
      </c>
      <c r="B103" s="46">
        <v>350</v>
      </c>
      <c r="C103" s="46">
        <v>3501</v>
      </c>
      <c r="D103" s="47" t="s">
        <v>50</v>
      </c>
      <c r="E103" s="48">
        <v>1030238</v>
      </c>
      <c r="F103" s="48">
        <v>0</v>
      </c>
      <c r="G103" s="48">
        <v>0</v>
      </c>
      <c r="H103" s="42">
        <v>0</v>
      </c>
      <c r="I103" s="22">
        <f t="shared" si="26"/>
        <v>1030238</v>
      </c>
      <c r="J103" s="48">
        <v>0</v>
      </c>
      <c r="K103" s="48">
        <v>0</v>
      </c>
      <c r="L103" s="42">
        <v>0</v>
      </c>
      <c r="M103" s="22">
        <f t="shared" si="27"/>
        <v>1030238</v>
      </c>
      <c r="N103" s="48">
        <v>0</v>
      </c>
      <c r="O103" s="48">
        <v>0</v>
      </c>
      <c r="P103" s="42">
        <v>0</v>
      </c>
      <c r="Q103" s="22">
        <f t="shared" si="28"/>
        <v>1030238</v>
      </c>
      <c r="R103" s="48">
        <v>0</v>
      </c>
      <c r="S103" s="48">
        <v>0</v>
      </c>
      <c r="T103" s="42">
        <v>0</v>
      </c>
      <c r="U103" s="22">
        <f t="shared" si="29"/>
        <v>1030238</v>
      </c>
      <c r="V103" s="48">
        <v>0</v>
      </c>
      <c r="W103" s="48">
        <v>0</v>
      </c>
      <c r="X103" s="42">
        <v>0</v>
      </c>
      <c r="Y103" s="22">
        <f t="shared" si="30"/>
        <v>1030238</v>
      </c>
      <c r="Z103" s="48">
        <v>0</v>
      </c>
      <c r="AA103" s="48">
        <v>0</v>
      </c>
      <c r="AB103" s="42">
        <v>0</v>
      </c>
      <c r="AC103" s="22">
        <f t="shared" si="31"/>
        <v>1030238</v>
      </c>
      <c r="AD103" s="48"/>
      <c r="AE103" s="48">
        <v>70.66763785533</v>
      </c>
      <c r="AF103" s="42"/>
      <c r="AG103" s="22">
        <f t="shared" si="32"/>
        <v>1030167.3323621447</v>
      </c>
      <c r="AH103" s="48"/>
      <c r="AI103" s="48">
        <v>70.779528281934276</v>
      </c>
      <c r="AJ103" s="42"/>
      <c r="AK103" s="22">
        <f t="shared" si="33"/>
        <v>1030096.5528338628</v>
      </c>
      <c r="AL103" s="48"/>
      <c r="AM103" s="48">
        <v>70.891595868380662</v>
      </c>
      <c r="AN103" s="42"/>
      <c r="AO103" s="22">
        <f t="shared" si="34"/>
        <v>1030025.6612379944</v>
      </c>
      <c r="AP103" s="48"/>
      <c r="AQ103" s="48">
        <v>71.00384089517226</v>
      </c>
      <c r="AR103" s="42"/>
      <c r="AS103" s="22">
        <f t="shared" si="35"/>
        <v>1029954.6573970993</v>
      </c>
      <c r="AT103" s="48"/>
      <c r="AU103" s="48">
        <v>71.116263643256261</v>
      </c>
      <c r="AV103" s="42"/>
      <c r="AW103" s="22">
        <f t="shared" si="36"/>
        <v>1029883.541133456</v>
      </c>
      <c r="AX103" s="48"/>
      <c r="AY103" s="48">
        <v>71.22886439402474</v>
      </c>
      <c r="AZ103" s="42"/>
      <c r="BA103" s="22">
        <f t="shared" si="37"/>
        <v>1029812.312269062</v>
      </c>
      <c r="BC103" s="23"/>
      <c r="BE103" s="23"/>
      <c r="BF103" s="23"/>
      <c r="BH103" s="24"/>
      <c r="BI103" s="24"/>
    </row>
    <row r="104" spans="1:61" x14ac:dyDescent="0.2">
      <c r="A104" s="16">
        <v>3</v>
      </c>
      <c r="B104" s="46">
        <v>352</v>
      </c>
      <c r="C104" s="46">
        <v>3520</v>
      </c>
      <c r="D104" s="47" t="s">
        <v>35</v>
      </c>
      <c r="E104" s="48">
        <v>1480413</v>
      </c>
      <c r="F104" s="48">
        <v>0</v>
      </c>
      <c r="G104" s="48">
        <v>0</v>
      </c>
      <c r="H104" s="42">
        <v>0</v>
      </c>
      <c r="I104" s="22">
        <f t="shared" si="26"/>
        <v>1480413</v>
      </c>
      <c r="J104" s="48">
        <v>0</v>
      </c>
      <c r="K104" s="48">
        <v>0</v>
      </c>
      <c r="L104" s="42">
        <v>0</v>
      </c>
      <c r="M104" s="22">
        <f t="shared" si="27"/>
        <v>1480413</v>
      </c>
      <c r="N104" s="48">
        <v>0</v>
      </c>
      <c r="O104" s="48">
        <v>0</v>
      </c>
      <c r="P104" s="42">
        <v>0</v>
      </c>
      <c r="Q104" s="22">
        <f t="shared" si="28"/>
        <v>1480413</v>
      </c>
      <c r="R104" s="48">
        <v>0</v>
      </c>
      <c r="S104" s="48">
        <v>0</v>
      </c>
      <c r="T104" s="42">
        <v>0</v>
      </c>
      <c r="U104" s="22">
        <f t="shared" si="29"/>
        <v>1480413</v>
      </c>
      <c r="V104" s="48">
        <v>0</v>
      </c>
      <c r="W104" s="48">
        <v>0</v>
      </c>
      <c r="X104" s="42">
        <v>0</v>
      </c>
      <c r="Y104" s="22">
        <f t="shared" si="30"/>
        <v>1480413</v>
      </c>
      <c r="Z104" s="48">
        <v>0</v>
      </c>
      <c r="AA104" s="48">
        <v>0</v>
      </c>
      <c r="AB104" s="42">
        <v>0</v>
      </c>
      <c r="AC104" s="22">
        <f t="shared" si="31"/>
        <v>1480413</v>
      </c>
      <c r="AD104" s="48"/>
      <c r="AE104" s="48">
        <v>0</v>
      </c>
      <c r="AF104" s="42"/>
      <c r="AG104" s="22">
        <f t="shared" si="32"/>
        <v>1480413</v>
      </c>
      <c r="AH104" s="48"/>
      <c r="AI104" s="48">
        <v>0</v>
      </c>
      <c r="AJ104" s="42"/>
      <c r="AK104" s="22">
        <f t="shared" si="33"/>
        <v>1480413</v>
      </c>
      <c r="AL104" s="48"/>
      <c r="AM104" s="48">
        <v>0</v>
      </c>
      <c r="AN104" s="42"/>
      <c r="AO104" s="22">
        <f t="shared" si="34"/>
        <v>1480413</v>
      </c>
      <c r="AP104" s="48"/>
      <c r="AQ104" s="48">
        <v>0</v>
      </c>
      <c r="AR104" s="42"/>
      <c r="AS104" s="22">
        <f t="shared" si="35"/>
        <v>1480413</v>
      </c>
      <c r="AT104" s="48"/>
      <c r="AU104" s="48">
        <v>0</v>
      </c>
      <c r="AV104" s="42"/>
      <c r="AW104" s="22">
        <f t="shared" si="36"/>
        <v>1480413</v>
      </c>
      <c r="AX104" s="48"/>
      <c r="AY104" s="48">
        <v>0</v>
      </c>
      <c r="AZ104" s="42"/>
      <c r="BA104" s="22">
        <f t="shared" si="37"/>
        <v>1480413</v>
      </c>
      <c r="BC104" s="23"/>
      <c r="BE104" s="23"/>
      <c r="BF104" s="23"/>
      <c r="BH104" s="24"/>
      <c r="BI104" s="24"/>
    </row>
    <row r="105" spans="1:61" s="51" customFormat="1" x14ac:dyDescent="0.2">
      <c r="A105" s="49">
        <v>4</v>
      </c>
      <c r="B105" s="46">
        <v>353</v>
      </c>
      <c r="C105" s="46">
        <v>3530</v>
      </c>
      <c r="D105" s="47" t="s">
        <v>74</v>
      </c>
      <c r="E105" s="50">
        <v>17632323</v>
      </c>
      <c r="F105" s="48">
        <v>18018.990000000002</v>
      </c>
      <c r="G105" s="50">
        <v>4520.666666666667</v>
      </c>
      <c r="H105" s="42">
        <v>0</v>
      </c>
      <c r="I105" s="22">
        <f t="shared" si="26"/>
        <v>17645821.32333333</v>
      </c>
      <c r="J105" s="48">
        <v>0</v>
      </c>
      <c r="K105" s="50">
        <v>4520.666666666667</v>
      </c>
      <c r="L105" s="42">
        <v>0</v>
      </c>
      <c r="M105" s="22">
        <f t="shared" si="27"/>
        <v>17641300.656666663</v>
      </c>
      <c r="N105" s="48">
        <v>490550.65</v>
      </c>
      <c r="O105" s="50">
        <v>4520.666666666667</v>
      </c>
      <c r="P105" s="42">
        <v>0</v>
      </c>
      <c r="Q105" s="22">
        <f t="shared" si="28"/>
        <v>18127330.639999993</v>
      </c>
      <c r="R105" s="48">
        <v>0</v>
      </c>
      <c r="S105" s="50">
        <v>4520.666666666667</v>
      </c>
      <c r="T105" s="42">
        <v>0</v>
      </c>
      <c r="U105" s="22">
        <f t="shared" si="29"/>
        <v>18122809.973333325</v>
      </c>
      <c r="V105" s="48">
        <v>0</v>
      </c>
      <c r="W105" s="50">
        <v>4520.666666666667</v>
      </c>
      <c r="X105" s="42">
        <v>0</v>
      </c>
      <c r="Y105" s="22">
        <f t="shared" si="30"/>
        <v>18118289.306666657</v>
      </c>
      <c r="Z105" s="48">
        <v>209116.06</v>
      </c>
      <c r="AA105" s="50">
        <v>4520.666666666667</v>
      </c>
      <c r="AB105" s="42">
        <v>0</v>
      </c>
      <c r="AC105" s="22">
        <f t="shared" si="31"/>
        <v>18322884.699999988</v>
      </c>
      <c r="AD105" s="48"/>
      <c r="AE105" s="48">
        <v>13325.897424147945</v>
      </c>
      <c r="AF105" s="42"/>
      <c r="AG105" s="22">
        <f t="shared" si="32"/>
        <v>18309558.802575842</v>
      </c>
      <c r="AH105" s="48"/>
      <c r="AI105" s="48">
        <v>13346.996761736178</v>
      </c>
      <c r="AJ105" s="42"/>
      <c r="AK105" s="22">
        <f t="shared" si="33"/>
        <v>18296211.805814106</v>
      </c>
      <c r="AL105" s="48"/>
      <c r="AM105" s="48">
        <v>13368.129506608928</v>
      </c>
      <c r="AN105" s="42"/>
      <c r="AO105" s="22">
        <f t="shared" si="34"/>
        <v>18282843.676307496</v>
      </c>
      <c r="AP105" s="48"/>
      <c r="AQ105" s="48">
        <v>13389.295711661056</v>
      </c>
      <c r="AR105" s="42"/>
      <c r="AS105" s="22">
        <f t="shared" si="35"/>
        <v>18269454.380595833</v>
      </c>
      <c r="AT105" s="48"/>
      <c r="AU105" s="48">
        <v>13410.495429871185</v>
      </c>
      <c r="AV105" s="42"/>
      <c r="AW105" s="22">
        <f t="shared" si="36"/>
        <v>18256043.885165963</v>
      </c>
      <c r="AX105" s="48"/>
      <c r="AY105" s="48">
        <v>13431.728714301813</v>
      </c>
      <c r="AZ105" s="42"/>
      <c r="BA105" s="22">
        <f t="shared" si="37"/>
        <v>18242612.156451661</v>
      </c>
      <c r="BC105" s="23"/>
      <c r="BE105" s="23"/>
      <c r="BF105" s="23"/>
      <c r="BH105" s="24"/>
      <c r="BI105" s="24"/>
    </row>
    <row r="106" spans="1:61" s="51" customFormat="1" x14ac:dyDescent="0.2">
      <c r="A106" s="16">
        <v>5</v>
      </c>
      <c r="B106" s="46">
        <v>353</v>
      </c>
      <c r="C106" s="46">
        <v>3531</v>
      </c>
      <c r="D106" s="47" t="s">
        <v>75</v>
      </c>
      <c r="E106" s="50">
        <v>9446665</v>
      </c>
      <c r="F106" s="48">
        <v>0</v>
      </c>
      <c r="G106" s="50">
        <v>0</v>
      </c>
      <c r="H106" s="42">
        <v>0</v>
      </c>
      <c r="I106" s="22">
        <f t="shared" si="26"/>
        <v>9446665</v>
      </c>
      <c r="J106" s="48">
        <v>0</v>
      </c>
      <c r="K106" s="50">
        <v>0</v>
      </c>
      <c r="L106" s="42">
        <v>0</v>
      </c>
      <c r="M106" s="22">
        <f t="shared" si="27"/>
        <v>9446665</v>
      </c>
      <c r="N106" s="48">
        <v>0</v>
      </c>
      <c r="O106" s="50">
        <v>0</v>
      </c>
      <c r="P106" s="42">
        <v>0</v>
      </c>
      <c r="Q106" s="22">
        <f t="shared" si="28"/>
        <v>9446665</v>
      </c>
      <c r="R106" s="48">
        <v>0</v>
      </c>
      <c r="S106" s="50">
        <v>0</v>
      </c>
      <c r="T106" s="42">
        <v>0</v>
      </c>
      <c r="U106" s="22">
        <f t="shared" si="29"/>
        <v>9446665</v>
      </c>
      <c r="V106" s="48">
        <v>0</v>
      </c>
      <c r="W106" s="50">
        <v>0</v>
      </c>
      <c r="X106" s="42">
        <v>0</v>
      </c>
      <c r="Y106" s="22">
        <f t="shared" si="30"/>
        <v>9446665</v>
      </c>
      <c r="Z106" s="48">
        <v>0</v>
      </c>
      <c r="AA106" s="50">
        <v>0</v>
      </c>
      <c r="AB106" s="42">
        <v>0</v>
      </c>
      <c r="AC106" s="22">
        <f t="shared" si="31"/>
        <v>9446665</v>
      </c>
      <c r="AD106" s="48"/>
      <c r="AE106" s="48">
        <v>0</v>
      </c>
      <c r="AF106" s="42"/>
      <c r="AG106" s="22">
        <f t="shared" si="32"/>
        <v>9446665</v>
      </c>
      <c r="AH106" s="48"/>
      <c r="AI106" s="48">
        <v>0</v>
      </c>
      <c r="AJ106" s="42"/>
      <c r="AK106" s="22">
        <f t="shared" si="33"/>
        <v>9446665</v>
      </c>
      <c r="AL106" s="48"/>
      <c r="AM106" s="48">
        <v>0</v>
      </c>
      <c r="AN106" s="42"/>
      <c r="AO106" s="22">
        <f t="shared" si="34"/>
        <v>9446665</v>
      </c>
      <c r="AP106" s="48"/>
      <c r="AQ106" s="48">
        <v>0</v>
      </c>
      <c r="AR106" s="42"/>
      <c r="AS106" s="22">
        <f t="shared" si="35"/>
        <v>9446665</v>
      </c>
      <c r="AT106" s="48"/>
      <c r="AU106" s="48">
        <v>0</v>
      </c>
      <c r="AV106" s="42"/>
      <c r="AW106" s="22">
        <f t="shared" si="36"/>
        <v>9446665</v>
      </c>
      <c r="AX106" s="48"/>
      <c r="AY106" s="48">
        <v>0</v>
      </c>
      <c r="AZ106" s="42"/>
      <c r="BA106" s="22">
        <f t="shared" si="37"/>
        <v>9446665</v>
      </c>
      <c r="BC106" s="23"/>
      <c r="BE106" s="23"/>
      <c r="BF106" s="23"/>
      <c r="BH106" s="24"/>
      <c r="BI106" s="24"/>
    </row>
    <row r="107" spans="1:61" s="51" customFormat="1" x14ac:dyDescent="0.2">
      <c r="A107" s="16">
        <v>6</v>
      </c>
      <c r="B107" s="46">
        <v>353</v>
      </c>
      <c r="C107" s="46">
        <v>3532</v>
      </c>
      <c r="D107" s="47" t="s">
        <v>76</v>
      </c>
      <c r="E107" s="50">
        <v>5826370</v>
      </c>
      <c r="F107" s="48">
        <v>0</v>
      </c>
      <c r="G107" s="50">
        <v>0</v>
      </c>
      <c r="H107" s="42">
        <v>0</v>
      </c>
      <c r="I107" s="22">
        <f t="shared" si="26"/>
        <v>5826370</v>
      </c>
      <c r="J107" s="48">
        <v>0</v>
      </c>
      <c r="K107" s="50">
        <v>0</v>
      </c>
      <c r="L107" s="42">
        <v>0</v>
      </c>
      <c r="M107" s="22">
        <f t="shared" si="27"/>
        <v>5826370</v>
      </c>
      <c r="N107" s="48">
        <v>0</v>
      </c>
      <c r="O107" s="50">
        <v>0</v>
      </c>
      <c r="P107" s="42">
        <v>0</v>
      </c>
      <c r="Q107" s="22">
        <f t="shared" si="28"/>
        <v>5826370</v>
      </c>
      <c r="R107" s="48">
        <v>0</v>
      </c>
      <c r="S107" s="50">
        <v>0</v>
      </c>
      <c r="T107" s="42">
        <v>0</v>
      </c>
      <c r="U107" s="22">
        <f t="shared" si="29"/>
        <v>5826370</v>
      </c>
      <c r="V107" s="48">
        <v>0</v>
      </c>
      <c r="W107" s="50">
        <v>0</v>
      </c>
      <c r="X107" s="42">
        <v>0</v>
      </c>
      <c r="Y107" s="22">
        <f t="shared" si="30"/>
        <v>5826370</v>
      </c>
      <c r="Z107" s="48">
        <v>0</v>
      </c>
      <c r="AA107" s="50">
        <v>0</v>
      </c>
      <c r="AB107" s="42">
        <v>0</v>
      </c>
      <c r="AC107" s="22">
        <f t="shared" si="31"/>
        <v>5826370</v>
      </c>
      <c r="AD107" s="48"/>
      <c r="AE107" s="48">
        <v>0</v>
      </c>
      <c r="AF107" s="42"/>
      <c r="AG107" s="22">
        <f t="shared" si="32"/>
        <v>5826370</v>
      </c>
      <c r="AH107" s="48"/>
      <c r="AI107" s="48">
        <v>0</v>
      </c>
      <c r="AJ107" s="42"/>
      <c r="AK107" s="22">
        <f t="shared" si="33"/>
        <v>5826370</v>
      </c>
      <c r="AL107" s="48"/>
      <c r="AM107" s="48">
        <v>0</v>
      </c>
      <c r="AN107" s="42"/>
      <c r="AO107" s="22">
        <f t="shared" si="34"/>
        <v>5826370</v>
      </c>
      <c r="AP107" s="48"/>
      <c r="AQ107" s="48">
        <v>0</v>
      </c>
      <c r="AR107" s="42"/>
      <c r="AS107" s="22">
        <f t="shared" si="35"/>
        <v>5826370</v>
      </c>
      <c r="AT107" s="48"/>
      <c r="AU107" s="48">
        <v>0</v>
      </c>
      <c r="AV107" s="42"/>
      <c r="AW107" s="22">
        <f t="shared" si="36"/>
        <v>5826370</v>
      </c>
      <c r="AX107" s="48"/>
      <c r="AY107" s="48">
        <v>0</v>
      </c>
      <c r="AZ107" s="42"/>
      <c r="BA107" s="22">
        <f t="shared" si="37"/>
        <v>5826370</v>
      </c>
      <c r="BC107" s="23"/>
      <c r="BE107" s="23"/>
      <c r="BF107" s="23"/>
      <c r="BH107" s="24"/>
      <c r="BI107" s="24"/>
    </row>
    <row r="108" spans="1:61" s="51" customFormat="1" x14ac:dyDescent="0.2">
      <c r="A108" s="16">
        <v>7</v>
      </c>
      <c r="B108" s="46">
        <v>353</v>
      </c>
      <c r="C108" s="46">
        <v>3534</v>
      </c>
      <c r="D108" s="47" t="s">
        <v>77</v>
      </c>
      <c r="E108" s="50">
        <v>7057290</v>
      </c>
      <c r="F108" s="48">
        <v>0</v>
      </c>
      <c r="G108" s="50">
        <v>0</v>
      </c>
      <c r="H108" s="42">
        <v>0</v>
      </c>
      <c r="I108" s="22">
        <f t="shared" si="26"/>
        <v>7057290</v>
      </c>
      <c r="J108" s="48">
        <v>0</v>
      </c>
      <c r="K108" s="50">
        <v>0</v>
      </c>
      <c r="L108" s="42">
        <v>0</v>
      </c>
      <c r="M108" s="22">
        <f t="shared" si="27"/>
        <v>7057290</v>
      </c>
      <c r="N108" s="48">
        <v>0</v>
      </c>
      <c r="O108" s="50">
        <v>0</v>
      </c>
      <c r="P108" s="42">
        <v>0</v>
      </c>
      <c r="Q108" s="22">
        <f t="shared" si="28"/>
        <v>7057290</v>
      </c>
      <c r="R108" s="48">
        <v>0</v>
      </c>
      <c r="S108" s="50">
        <v>0</v>
      </c>
      <c r="T108" s="42">
        <v>0</v>
      </c>
      <c r="U108" s="22">
        <f t="shared" si="29"/>
        <v>7057290</v>
      </c>
      <c r="V108" s="48">
        <v>0</v>
      </c>
      <c r="W108" s="50">
        <v>0</v>
      </c>
      <c r="X108" s="42">
        <v>0</v>
      </c>
      <c r="Y108" s="22">
        <f t="shared" si="30"/>
        <v>7057290</v>
      </c>
      <c r="Z108" s="48">
        <v>0</v>
      </c>
      <c r="AA108" s="50">
        <v>0</v>
      </c>
      <c r="AB108" s="42">
        <v>0</v>
      </c>
      <c r="AC108" s="22">
        <f t="shared" si="31"/>
        <v>7057290</v>
      </c>
      <c r="AD108" s="48"/>
      <c r="AE108" s="48">
        <v>0</v>
      </c>
      <c r="AF108" s="42"/>
      <c r="AG108" s="22">
        <f t="shared" si="32"/>
        <v>7057290</v>
      </c>
      <c r="AH108" s="48"/>
      <c r="AI108" s="48">
        <v>0</v>
      </c>
      <c r="AJ108" s="42"/>
      <c r="AK108" s="22">
        <f t="shared" si="33"/>
        <v>7057290</v>
      </c>
      <c r="AL108" s="48"/>
      <c r="AM108" s="48">
        <v>0</v>
      </c>
      <c r="AN108" s="42"/>
      <c r="AO108" s="22">
        <f t="shared" si="34"/>
        <v>7057290</v>
      </c>
      <c r="AP108" s="48"/>
      <c r="AQ108" s="48">
        <v>0</v>
      </c>
      <c r="AR108" s="42"/>
      <c r="AS108" s="22">
        <f t="shared" si="35"/>
        <v>7057290</v>
      </c>
      <c r="AT108" s="48"/>
      <c r="AU108" s="48">
        <v>0</v>
      </c>
      <c r="AV108" s="42"/>
      <c r="AW108" s="22">
        <f t="shared" si="36"/>
        <v>7057290</v>
      </c>
      <c r="AX108" s="48"/>
      <c r="AY108" s="48">
        <v>0</v>
      </c>
      <c r="AZ108" s="42"/>
      <c r="BA108" s="22">
        <f t="shared" si="37"/>
        <v>7057290</v>
      </c>
      <c r="BC108" s="23"/>
      <c r="BE108" s="23"/>
      <c r="BF108" s="23"/>
      <c r="BH108" s="24"/>
      <c r="BI108" s="24"/>
    </row>
    <row r="109" spans="1:61" x14ac:dyDescent="0.2">
      <c r="A109" s="49">
        <v>8</v>
      </c>
      <c r="B109" s="46">
        <v>355</v>
      </c>
      <c r="C109" s="46">
        <v>3550</v>
      </c>
      <c r="D109" s="47" t="s">
        <v>78</v>
      </c>
      <c r="E109" s="48">
        <v>8648080</v>
      </c>
      <c r="F109" s="48">
        <v>19255.93</v>
      </c>
      <c r="G109" s="48">
        <v>46696</v>
      </c>
      <c r="H109" s="42">
        <v>0</v>
      </c>
      <c r="I109" s="22">
        <f t="shared" si="26"/>
        <v>8620639.9299999997</v>
      </c>
      <c r="J109" s="48">
        <v>24901.08</v>
      </c>
      <c r="K109" s="48">
        <v>46696</v>
      </c>
      <c r="L109" s="42">
        <v>0</v>
      </c>
      <c r="M109" s="22">
        <f t="shared" si="27"/>
        <v>8598845.0099999998</v>
      </c>
      <c r="N109" s="48">
        <v>3763.12</v>
      </c>
      <c r="O109" s="48">
        <v>46696</v>
      </c>
      <c r="P109" s="42">
        <v>0</v>
      </c>
      <c r="Q109" s="22">
        <f t="shared" si="28"/>
        <v>8555912.129999999</v>
      </c>
      <c r="R109" s="48">
        <v>1385.95</v>
      </c>
      <c r="S109" s="48">
        <v>46696</v>
      </c>
      <c r="T109" s="42">
        <v>0</v>
      </c>
      <c r="U109" s="22">
        <f t="shared" si="29"/>
        <v>8510602.0799999982</v>
      </c>
      <c r="V109" s="48">
        <v>900351.24</v>
      </c>
      <c r="W109" s="48">
        <v>46696</v>
      </c>
      <c r="X109" s="42">
        <v>0</v>
      </c>
      <c r="Y109" s="22">
        <f t="shared" si="30"/>
        <v>9364257.3199999984</v>
      </c>
      <c r="Z109" s="48">
        <v>1757661.23</v>
      </c>
      <c r="AA109" s="48">
        <v>46696</v>
      </c>
      <c r="AB109" s="42">
        <v>0</v>
      </c>
      <c r="AC109" s="22">
        <f t="shared" si="31"/>
        <v>11075222.549999999</v>
      </c>
      <c r="AD109" s="48"/>
      <c r="AE109" s="48">
        <v>1726.3094390373474</v>
      </c>
      <c r="AF109" s="42"/>
      <c r="AG109" s="22">
        <f t="shared" si="32"/>
        <v>11073496.240560962</v>
      </c>
      <c r="AH109" s="48"/>
      <c r="AI109" s="48">
        <v>1729.0427623158232</v>
      </c>
      <c r="AJ109" s="42"/>
      <c r="AK109" s="22">
        <f t="shared" si="33"/>
        <v>11071767.197798647</v>
      </c>
      <c r="AL109" s="48"/>
      <c r="AM109" s="48">
        <v>1731.7804133561563</v>
      </c>
      <c r="AN109" s="42"/>
      <c r="AO109" s="22">
        <f t="shared" si="34"/>
        <v>11070035.417385291</v>
      </c>
      <c r="AP109" s="48"/>
      <c r="AQ109" s="48">
        <v>1734.5223990106367</v>
      </c>
      <c r="AR109" s="42"/>
      <c r="AS109" s="22">
        <f t="shared" si="35"/>
        <v>11068300.894986281</v>
      </c>
      <c r="AT109" s="48"/>
      <c r="AU109" s="48">
        <v>1737.2687261424035</v>
      </c>
      <c r="AV109" s="42"/>
      <c r="AW109" s="22">
        <f t="shared" si="36"/>
        <v>11066563.626260139</v>
      </c>
      <c r="AX109" s="48"/>
      <c r="AY109" s="48">
        <v>1740.019401625462</v>
      </c>
      <c r="AZ109" s="42"/>
      <c r="BA109" s="22">
        <f t="shared" si="37"/>
        <v>11064823.606858514</v>
      </c>
      <c r="BC109" s="23"/>
      <c r="BE109" s="23"/>
      <c r="BF109" s="23"/>
      <c r="BH109" s="24"/>
      <c r="BI109" s="24"/>
    </row>
    <row r="110" spans="1:61" x14ac:dyDescent="0.2">
      <c r="A110" s="16">
        <v>9</v>
      </c>
      <c r="B110" s="46">
        <v>356</v>
      </c>
      <c r="C110" s="46">
        <v>3560</v>
      </c>
      <c r="D110" s="47" t="s">
        <v>79</v>
      </c>
      <c r="E110" s="48">
        <v>6232393</v>
      </c>
      <c r="F110" s="48">
        <v>4580.67</v>
      </c>
      <c r="G110" s="48">
        <v>254.16666666666666</v>
      </c>
      <c r="H110" s="42">
        <v>0</v>
      </c>
      <c r="I110" s="22">
        <f t="shared" si="26"/>
        <v>6236719.5033333329</v>
      </c>
      <c r="J110" s="48">
        <v>0</v>
      </c>
      <c r="K110" s="48">
        <v>254.16666666666666</v>
      </c>
      <c r="L110" s="42">
        <v>0</v>
      </c>
      <c r="M110" s="22">
        <f t="shared" si="27"/>
        <v>6236465.336666666</v>
      </c>
      <c r="N110" s="48">
        <v>0</v>
      </c>
      <c r="O110" s="48">
        <v>254.16666666666666</v>
      </c>
      <c r="P110" s="42">
        <v>0</v>
      </c>
      <c r="Q110" s="22">
        <f t="shared" si="28"/>
        <v>6236211.169999999</v>
      </c>
      <c r="R110" s="48">
        <v>0</v>
      </c>
      <c r="S110" s="48">
        <v>16121.036666666667</v>
      </c>
      <c r="T110" s="42">
        <v>0</v>
      </c>
      <c r="U110" s="22">
        <f t="shared" si="29"/>
        <v>6220090.1333333319</v>
      </c>
      <c r="V110" s="48">
        <v>94.87</v>
      </c>
      <c r="W110" s="48">
        <v>254.16666666666666</v>
      </c>
      <c r="X110" s="42">
        <v>0</v>
      </c>
      <c r="Y110" s="22">
        <f t="shared" si="30"/>
        <v>6219930.836666665</v>
      </c>
      <c r="Z110" s="48">
        <v>0</v>
      </c>
      <c r="AA110" s="48">
        <v>254.16666666666666</v>
      </c>
      <c r="AB110" s="42">
        <v>0</v>
      </c>
      <c r="AC110" s="22">
        <f t="shared" si="31"/>
        <v>6219676.6699999981</v>
      </c>
      <c r="AD110" s="48"/>
      <c r="AE110" s="48">
        <v>323.05205876722295</v>
      </c>
      <c r="AF110" s="42"/>
      <c r="AG110" s="22">
        <f t="shared" si="32"/>
        <v>6219353.6179412305</v>
      </c>
      <c r="AH110" s="48"/>
      <c r="AI110" s="48">
        <v>323.56355786027103</v>
      </c>
      <c r="AJ110" s="42"/>
      <c r="AK110" s="22">
        <f t="shared" si="33"/>
        <v>6219030.0543833701</v>
      </c>
      <c r="AL110" s="48"/>
      <c r="AM110" s="48">
        <v>324.0758668268831</v>
      </c>
      <c r="AN110" s="42"/>
      <c r="AO110" s="22">
        <f t="shared" si="34"/>
        <v>6218705.9785165433</v>
      </c>
      <c r="AP110" s="48"/>
      <c r="AQ110" s="48">
        <v>324.58898694935903</v>
      </c>
      <c r="AR110" s="42"/>
      <c r="AS110" s="22">
        <f t="shared" si="35"/>
        <v>6218381.3895295942</v>
      </c>
      <c r="AT110" s="48"/>
      <c r="AU110" s="48">
        <v>325.10291951202879</v>
      </c>
      <c r="AV110" s="42"/>
      <c r="AW110" s="22">
        <f t="shared" si="36"/>
        <v>6218056.2866100818</v>
      </c>
      <c r="AX110" s="48"/>
      <c r="AY110" s="48">
        <v>325.61766580125618</v>
      </c>
      <c r="AZ110" s="42"/>
      <c r="BA110" s="22">
        <f t="shared" si="37"/>
        <v>6217730.6689442806</v>
      </c>
      <c r="BC110" s="23"/>
      <c r="BE110" s="23"/>
      <c r="BF110" s="23"/>
      <c r="BH110" s="24"/>
      <c r="BI110" s="24"/>
    </row>
    <row r="111" spans="1:61" x14ac:dyDescent="0.2">
      <c r="A111" s="16">
        <v>10</v>
      </c>
      <c r="B111" s="46">
        <v>356</v>
      </c>
      <c r="C111" s="46">
        <v>3561</v>
      </c>
      <c r="D111" s="47" t="s">
        <v>80</v>
      </c>
      <c r="E111" s="48">
        <v>573225</v>
      </c>
      <c r="F111" s="48">
        <v>7811.56</v>
      </c>
      <c r="G111" s="48">
        <v>0</v>
      </c>
      <c r="H111" s="42">
        <v>0</v>
      </c>
      <c r="I111" s="22">
        <f t="shared" si="26"/>
        <v>581036.56000000006</v>
      </c>
      <c r="J111" s="48">
        <v>6162.2300000000005</v>
      </c>
      <c r="K111" s="48">
        <v>0</v>
      </c>
      <c r="L111" s="42">
        <v>0</v>
      </c>
      <c r="M111" s="22">
        <f t="shared" si="27"/>
        <v>587198.79</v>
      </c>
      <c r="N111" s="48">
        <v>26506.66</v>
      </c>
      <c r="O111" s="48">
        <v>0</v>
      </c>
      <c r="P111" s="42">
        <v>0</v>
      </c>
      <c r="Q111" s="22">
        <f t="shared" si="28"/>
        <v>613705.45000000007</v>
      </c>
      <c r="R111" s="48">
        <v>41485.910000000003</v>
      </c>
      <c r="S111" s="48">
        <v>0</v>
      </c>
      <c r="T111" s="42">
        <v>0</v>
      </c>
      <c r="U111" s="22">
        <f t="shared" si="29"/>
        <v>655191.3600000001</v>
      </c>
      <c r="V111" s="48">
        <v>80958.509999999995</v>
      </c>
      <c r="W111" s="48">
        <v>0</v>
      </c>
      <c r="X111" s="42">
        <v>0</v>
      </c>
      <c r="Y111" s="22">
        <f t="shared" si="30"/>
        <v>736149.87000000011</v>
      </c>
      <c r="Z111" s="48">
        <v>8695.9500000000007</v>
      </c>
      <c r="AA111" s="48">
        <v>0</v>
      </c>
      <c r="AB111" s="42">
        <v>0</v>
      </c>
      <c r="AC111" s="22">
        <f t="shared" si="31"/>
        <v>744845.82000000007</v>
      </c>
      <c r="AD111" s="48"/>
      <c r="AE111" s="48">
        <v>0</v>
      </c>
      <c r="AF111" s="42"/>
      <c r="AG111" s="22">
        <f t="shared" si="32"/>
        <v>744845.82000000007</v>
      </c>
      <c r="AH111" s="48"/>
      <c r="AI111" s="48">
        <v>0</v>
      </c>
      <c r="AJ111" s="42"/>
      <c r="AK111" s="22">
        <f t="shared" si="33"/>
        <v>744845.82000000007</v>
      </c>
      <c r="AL111" s="48"/>
      <c r="AM111" s="48">
        <v>0</v>
      </c>
      <c r="AN111" s="42"/>
      <c r="AO111" s="22">
        <f t="shared" si="34"/>
        <v>744845.82000000007</v>
      </c>
      <c r="AP111" s="48"/>
      <c r="AQ111" s="48">
        <v>0</v>
      </c>
      <c r="AR111" s="42"/>
      <c r="AS111" s="22">
        <f t="shared" si="35"/>
        <v>744845.82000000007</v>
      </c>
      <c r="AT111" s="48"/>
      <c r="AU111" s="48">
        <v>0</v>
      </c>
      <c r="AV111" s="42"/>
      <c r="AW111" s="22">
        <f t="shared" si="36"/>
        <v>744845.82000000007</v>
      </c>
      <c r="AX111" s="48"/>
      <c r="AY111" s="48">
        <v>0</v>
      </c>
      <c r="AZ111" s="42"/>
      <c r="BA111" s="22">
        <f t="shared" si="37"/>
        <v>744845.82000000007</v>
      </c>
      <c r="BC111" s="23"/>
      <c r="BE111" s="23"/>
      <c r="BF111" s="23"/>
      <c r="BH111" s="24"/>
      <c r="BI111" s="24"/>
    </row>
    <row r="112" spans="1:61" x14ac:dyDescent="0.2">
      <c r="A112" s="16">
        <v>11</v>
      </c>
      <c r="B112" s="47"/>
      <c r="C112" s="47"/>
      <c r="D112" s="10" t="s">
        <v>44</v>
      </c>
      <c r="E112" s="48">
        <v>0</v>
      </c>
      <c r="F112" s="48"/>
      <c r="G112" s="48"/>
      <c r="H112" s="42">
        <v>0</v>
      </c>
      <c r="I112" s="22">
        <f t="shared" si="26"/>
        <v>0</v>
      </c>
      <c r="J112" s="48"/>
      <c r="K112" s="48"/>
      <c r="L112" s="42">
        <v>0</v>
      </c>
      <c r="M112" s="22">
        <f t="shared" si="27"/>
        <v>0</v>
      </c>
      <c r="N112" s="48"/>
      <c r="O112" s="48"/>
      <c r="P112" s="42">
        <v>0</v>
      </c>
      <c r="Q112" s="22">
        <f t="shared" si="28"/>
        <v>0</v>
      </c>
      <c r="R112" s="48"/>
      <c r="S112" s="48"/>
      <c r="T112" s="42">
        <v>0</v>
      </c>
      <c r="U112" s="22">
        <f t="shared" si="29"/>
        <v>0</v>
      </c>
      <c r="V112" s="48"/>
      <c r="W112" s="48"/>
      <c r="X112" s="42">
        <v>0</v>
      </c>
      <c r="Y112" s="22">
        <f t="shared" si="30"/>
        <v>0</v>
      </c>
      <c r="Z112" s="48"/>
      <c r="AA112" s="48"/>
      <c r="AB112" s="42">
        <v>0</v>
      </c>
      <c r="AC112" s="22">
        <f t="shared" si="31"/>
        <v>0</v>
      </c>
      <c r="AD112" s="48">
        <v>828356.0036418651</v>
      </c>
      <c r="AE112" s="48">
        <v>0</v>
      </c>
      <c r="AF112" s="42"/>
      <c r="AG112" s="22">
        <f t="shared" si="32"/>
        <v>828356.0036418651</v>
      </c>
      <c r="AH112" s="48">
        <v>102971.88143200001</v>
      </c>
      <c r="AI112" s="48">
        <v>0</v>
      </c>
      <c r="AJ112" s="42"/>
      <c r="AK112" s="22">
        <f t="shared" si="33"/>
        <v>931327.88507386507</v>
      </c>
      <c r="AL112" s="48">
        <v>6248.6837420000002</v>
      </c>
      <c r="AM112" s="48">
        <v>0</v>
      </c>
      <c r="AN112" s="42"/>
      <c r="AO112" s="22">
        <f t="shared" si="34"/>
        <v>937576.56881586509</v>
      </c>
      <c r="AP112" s="48">
        <v>1424310.0464149404</v>
      </c>
      <c r="AQ112" s="48">
        <v>0</v>
      </c>
      <c r="AR112" s="42"/>
      <c r="AS112" s="22">
        <f t="shared" si="35"/>
        <v>2361886.6152308052</v>
      </c>
      <c r="AT112" s="48">
        <v>32747.447544000002</v>
      </c>
      <c r="AU112" s="48">
        <v>0</v>
      </c>
      <c r="AV112" s="42"/>
      <c r="AW112" s="22">
        <f t="shared" si="36"/>
        <v>2394634.0627748054</v>
      </c>
      <c r="AX112" s="48">
        <v>7393.8903669121646</v>
      </c>
      <c r="AY112" s="48">
        <v>0</v>
      </c>
      <c r="AZ112" s="42"/>
      <c r="BA112" s="22">
        <f t="shared" si="37"/>
        <v>2402027.9531417177</v>
      </c>
      <c r="BC112" s="23"/>
      <c r="BE112" s="23"/>
      <c r="BF112" s="23"/>
      <c r="BH112" s="24"/>
      <c r="BI112" s="24"/>
    </row>
    <row r="113" spans="1:61" x14ac:dyDescent="0.2">
      <c r="A113" s="16"/>
      <c r="B113" s="47"/>
      <c r="C113" s="47"/>
      <c r="D113" s="47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C113" s="23"/>
      <c r="BE113" s="23"/>
      <c r="BF113" s="23"/>
      <c r="BH113" s="24"/>
      <c r="BI113" s="24"/>
    </row>
    <row r="114" spans="1:61" x14ac:dyDescent="0.2">
      <c r="A114" s="4"/>
      <c r="B114" s="4"/>
      <c r="C114" s="4"/>
      <c r="D114" s="4"/>
      <c r="E114" s="34"/>
      <c r="F114" s="53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C114" s="23"/>
      <c r="BE114" s="23"/>
      <c r="BF114" s="23"/>
      <c r="BH114" s="24"/>
      <c r="BI114" s="24"/>
    </row>
    <row r="115" spans="1:61" x14ac:dyDescent="0.2">
      <c r="A115" s="13"/>
      <c r="B115" s="13"/>
      <c r="C115" s="13"/>
      <c r="D115" s="13"/>
      <c r="E115" s="35"/>
      <c r="F115" s="54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6"/>
      <c r="AD115" s="35"/>
      <c r="AE115" s="35"/>
      <c r="AF115" s="35"/>
      <c r="AG115" s="36"/>
      <c r="AH115" s="35"/>
      <c r="AI115" s="35"/>
      <c r="AJ115" s="35"/>
      <c r="AK115" s="36"/>
      <c r="AL115" s="35"/>
      <c r="AM115" s="35"/>
      <c r="AN115" s="35"/>
      <c r="AO115" s="36"/>
      <c r="AP115" s="35"/>
      <c r="AQ115" s="35"/>
      <c r="AR115" s="35"/>
      <c r="AS115" s="36"/>
      <c r="AT115" s="35"/>
      <c r="AU115" s="35"/>
      <c r="AV115" s="35"/>
      <c r="AW115" s="36"/>
      <c r="AX115" s="35"/>
      <c r="AY115" s="35"/>
      <c r="AZ115" s="35"/>
      <c r="BA115" s="36"/>
      <c r="BC115" s="23"/>
      <c r="BE115" s="23"/>
      <c r="BF115" s="23"/>
      <c r="BH115" s="24"/>
      <c r="BI115" s="24"/>
    </row>
    <row r="116" spans="1:61" x14ac:dyDescent="0.2">
      <c r="A116" s="16">
        <v>12</v>
      </c>
      <c r="B116" s="4"/>
      <c r="C116" s="4"/>
      <c r="D116" s="10" t="s">
        <v>81</v>
      </c>
      <c r="E116" s="34">
        <f>SUM(E102:E112)</f>
        <v>58235625</v>
      </c>
      <c r="F116" s="34">
        <f>SUM(F102:F112)</f>
        <v>49667.149999999994</v>
      </c>
      <c r="G116" s="34">
        <f>SUM(G102:G112)</f>
        <v>51470.833333333328</v>
      </c>
      <c r="H116" s="34">
        <f>SUM(H102:H112)</f>
        <v>0</v>
      </c>
      <c r="I116" s="34">
        <f t="shared" ref="I116:BA116" si="38">SUM(I102:I112)</f>
        <v>58233821.316666663</v>
      </c>
      <c r="J116" s="34">
        <f t="shared" si="38"/>
        <v>31063.31</v>
      </c>
      <c r="K116" s="34">
        <f t="shared" si="38"/>
        <v>51470.833333333328</v>
      </c>
      <c r="L116" s="34">
        <f t="shared" si="38"/>
        <v>0</v>
      </c>
      <c r="M116" s="34">
        <f t="shared" si="38"/>
        <v>58213413.793333329</v>
      </c>
      <c r="N116" s="34">
        <f t="shared" si="38"/>
        <v>520820.43</v>
      </c>
      <c r="O116" s="34">
        <f t="shared" si="38"/>
        <v>51470.833333333328</v>
      </c>
      <c r="P116" s="34">
        <f t="shared" si="38"/>
        <v>0</v>
      </c>
      <c r="Q116" s="34">
        <f t="shared" si="38"/>
        <v>58682763.390000001</v>
      </c>
      <c r="R116" s="34">
        <f t="shared" si="38"/>
        <v>42871.86</v>
      </c>
      <c r="S116" s="34">
        <f t="shared" si="38"/>
        <v>67337.703333333338</v>
      </c>
      <c r="T116" s="34">
        <f t="shared" si="38"/>
        <v>0</v>
      </c>
      <c r="U116" s="34">
        <f t="shared" si="38"/>
        <v>58658297.546666659</v>
      </c>
      <c r="V116" s="34">
        <f t="shared" si="38"/>
        <v>981404.62</v>
      </c>
      <c r="W116" s="34">
        <f t="shared" si="38"/>
        <v>51470.833333333328</v>
      </c>
      <c r="X116" s="34">
        <f t="shared" si="38"/>
        <v>0</v>
      </c>
      <c r="Y116" s="34">
        <f t="shared" si="38"/>
        <v>59588231.333333321</v>
      </c>
      <c r="Z116" s="34">
        <f t="shared" si="38"/>
        <v>1975473.24</v>
      </c>
      <c r="AA116" s="34">
        <f t="shared" si="38"/>
        <v>51470.833333333328</v>
      </c>
      <c r="AB116" s="34">
        <f t="shared" si="38"/>
        <v>0</v>
      </c>
      <c r="AC116" s="34">
        <f t="shared" si="38"/>
        <v>61512233.739999987</v>
      </c>
      <c r="AD116" s="34">
        <f t="shared" si="38"/>
        <v>828356.0036418651</v>
      </c>
      <c r="AE116" s="34">
        <f t="shared" si="38"/>
        <v>15445.926559807845</v>
      </c>
      <c r="AF116" s="34">
        <f t="shared" si="38"/>
        <v>0</v>
      </c>
      <c r="AG116" s="34">
        <f t="shared" si="38"/>
        <v>62325143.817082047</v>
      </c>
      <c r="AH116" s="34">
        <f t="shared" si="38"/>
        <v>102971.88143200001</v>
      </c>
      <c r="AI116" s="34">
        <f t="shared" si="38"/>
        <v>15470.382610194205</v>
      </c>
      <c r="AJ116" s="34">
        <f t="shared" si="38"/>
        <v>0</v>
      </c>
      <c r="AK116" s="34">
        <f t="shared" si="38"/>
        <v>62412645.31590385</v>
      </c>
      <c r="AL116" s="34">
        <f t="shared" si="38"/>
        <v>6248.6837420000002</v>
      </c>
      <c r="AM116" s="34">
        <f t="shared" si="38"/>
        <v>15494.877382660348</v>
      </c>
      <c r="AN116" s="34">
        <f t="shared" si="38"/>
        <v>0</v>
      </c>
      <c r="AO116" s="34">
        <f t="shared" si="38"/>
        <v>62403399.122263186</v>
      </c>
      <c r="AP116" s="34">
        <f t="shared" si="38"/>
        <v>1424310.0464149404</v>
      </c>
      <c r="AQ116" s="34">
        <f t="shared" si="38"/>
        <v>15519.410938516223</v>
      </c>
      <c r="AR116" s="34">
        <f t="shared" si="38"/>
        <v>0</v>
      </c>
      <c r="AS116" s="34">
        <f t="shared" si="38"/>
        <v>63812189.757739611</v>
      </c>
      <c r="AT116" s="34">
        <f t="shared" si="38"/>
        <v>32747.447544000002</v>
      </c>
      <c r="AU116" s="34">
        <f t="shared" si="38"/>
        <v>15543.983339168873</v>
      </c>
      <c r="AV116" s="34">
        <f t="shared" si="38"/>
        <v>0</v>
      </c>
      <c r="AW116" s="34">
        <f t="shared" si="38"/>
        <v>63829393.221944451</v>
      </c>
      <c r="AX116" s="34">
        <f t="shared" si="38"/>
        <v>7393.8903669121646</v>
      </c>
      <c r="AY116" s="34">
        <f t="shared" si="38"/>
        <v>15568.594646122556</v>
      </c>
      <c r="AZ116" s="34">
        <f t="shared" si="38"/>
        <v>0</v>
      </c>
      <c r="BA116" s="34">
        <f t="shared" si="38"/>
        <v>63821218.51766523</v>
      </c>
      <c r="BC116" s="23"/>
      <c r="BE116" s="23"/>
      <c r="BF116" s="23"/>
      <c r="BH116" s="24"/>
      <c r="BI116" s="24"/>
    </row>
    <row r="117" spans="1:61" x14ac:dyDescent="0.2">
      <c r="A117" s="12"/>
      <c r="B117" s="12"/>
      <c r="C117" s="12"/>
      <c r="D117" s="12"/>
      <c r="E117" s="55"/>
      <c r="F117" s="56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E117" s="23"/>
      <c r="BF117" s="23"/>
      <c r="BH117" s="24"/>
      <c r="BI117" s="24"/>
    </row>
    <row r="118" spans="1:61" x14ac:dyDescent="0.2">
      <c r="A118" s="4"/>
      <c r="B118" s="4"/>
      <c r="C118" s="4"/>
      <c r="D118" s="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7"/>
      <c r="Z118" s="37"/>
      <c r="AA118" s="37"/>
      <c r="AB118" s="37"/>
      <c r="AC118" s="37"/>
      <c r="AD118" s="37"/>
      <c r="AE118" s="4"/>
      <c r="AF118" s="5"/>
      <c r="AG118" s="5"/>
      <c r="AH118" s="5"/>
      <c r="AI118" s="5"/>
      <c r="AJ118" s="5"/>
      <c r="AK118" s="5"/>
      <c r="AL118" s="5"/>
      <c r="AM118" s="5"/>
      <c r="AN118" s="4"/>
      <c r="BE118" s="23"/>
      <c r="BF118" s="23"/>
      <c r="BH118" s="24"/>
      <c r="BI118" s="24"/>
    </row>
    <row r="119" spans="1:61" x14ac:dyDescent="0.2">
      <c r="A119" s="1" t="str">
        <f>A1</f>
        <v>DUKE ENERGY KENTUCKY, INC.</v>
      </c>
      <c r="B119" s="2"/>
      <c r="C119" s="2"/>
      <c r="D119" s="2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4"/>
      <c r="AE119" s="37"/>
      <c r="AF119" s="4"/>
      <c r="AG119" s="4"/>
      <c r="AH119" s="4"/>
      <c r="AI119" s="4"/>
      <c r="AJ119" s="4"/>
      <c r="AK119" s="4"/>
      <c r="AL119" s="4"/>
      <c r="AM119" s="4"/>
      <c r="AN119" s="4"/>
      <c r="BE119" s="23"/>
      <c r="BF119" s="23"/>
    </row>
    <row r="120" spans="1:61" x14ac:dyDescent="0.2">
      <c r="A120" s="1" t="str">
        <f>A2</f>
        <v>CASE NO. 2019-00271</v>
      </c>
      <c r="B120" s="2"/>
      <c r="C120" s="2"/>
      <c r="D120" s="2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4"/>
      <c r="AE120" s="37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1:61" x14ac:dyDescent="0.2">
      <c r="A121" s="1" t="str">
        <f>A3</f>
        <v>GROSS ADDITIONS, RETIREMENTS, AND TRANSFERS</v>
      </c>
      <c r="B121" s="2"/>
      <c r="C121" s="2"/>
      <c r="D121" s="2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4"/>
      <c r="AE121" s="37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1:61" x14ac:dyDescent="0.2">
      <c r="A122" s="1" t="str">
        <f>A4</f>
        <v>FROM DECEMBER 1, 2018 TO NOVEMBER 30, 2019</v>
      </c>
      <c r="B122" s="2"/>
      <c r="C122" s="2"/>
      <c r="D122" s="2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4"/>
      <c r="AE122" s="37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1:6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4"/>
      <c r="AE123" s="37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1:61" x14ac:dyDescent="0.2">
      <c r="A124" s="1" t="s">
        <v>82</v>
      </c>
      <c r="B124" s="2"/>
      <c r="C124" s="2"/>
      <c r="D124" s="2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4"/>
      <c r="AE124" s="37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1:61" x14ac:dyDescent="0.2">
      <c r="A125" s="2"/>
      <c r="B125" s="2"/>
      <c r="C125" s="2"/>
      <c r="D125" s="2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4"/>
      <c r="AE125" s="37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1:61" x14ac:dyDescent="0.2">
      <c r="A126" s="9" t="s">
        <v>3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4"/>
      <c r="AE126" s="37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1:61" x14ac:dyDescent="0.2">
      <c r="A127" s="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4"/>
      <c r="AE127" s="37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1:61" x14ac:dyDescent="0.2">
      <c r="A128" s="10" t="s">
        <v>126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10" t="str">
        <f>AC10</f>
        <v>SCHEDULE B-2.3</v>
      </c>
      <c r="AD128" s="4"/>
      <c r="AE128" s="37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1:64" x14ac:dyDescent="0.2">
      <c r="A129" s="10" t="str">
        <f>A11</f>
        <v xml:space="preserve">TYPE OF FILING:  "X" ORIGINAL   UPDATED    REVISED  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10" t="s">
        <v>83</v>
      </c>
      <c r="AD129" s="4"/>
      <c r="AE129" s="37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1:64" x14ac:dyDescent="0.2">
      <c r="A130" s="10" t="str">
        <f>A12</f>
        <v>WORK PAPER REFERENCE NO(S).: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11" t="s">
        <v>7</v>
      </c>
      <c r="AD130" s="4"/>
      <c r="AE130" s="37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1:64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11" t="str">
        <f>AC13</f>
        <v>C. M. JACOBI / M. B. ABERNATHY</v>
      </c>
      <c r="AD131" s="4"/>
      <c r="AE131" s="37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1:64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37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1:64" x14ac:dyDescent="0.2">
      <c r="A133" s="4"/>
      <c r="B133" s="4"/>
      <c r="C133" s="4"/>
      <c r="D133" s="4"/>
      <c r="E133" s="4"/>
      <c r="F133" s="4"/>
      <c r="G133" s="4"/>
      <c r="H133" s="12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4"/>
      <c r="Z133" s="4"/>
      <c r="AA133" s="4"/>
      <c r="AB133" s="4"/>
      <c r="AC133" s="4"/>
      <c r="AD133" s="4"/>
      <c r="AE133" s="37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1:64" ht="13.5" thickBot="1" x14ac:dyDescent="0.25">
      <c r="A134" s="13"/>
      <c r="B134" s="13"/>
      <c r="C134" s="14"/>
      <c r="D134" s="13"/>
      <c r="E134" s="13"/>
      <c r="F134" s="13"/>
      <c r="G134" s="13"/>
      <c r="H134" s="5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9"/>
      <c r="Z134" s="39"/>
      <c r="AA134" s="39"/>
      <c r="AB134" s="39"/>
      <c r="AC134" s="39"/>
      <c r="AD134" s="4"/>
      <c r="AE134" s="37"/>
      <c r="AF134" s="4"/>
      <c r="AG134" s="4"/>
      <c r="AH134" s="4"/>
      <c r="AI134" s="4"/>
      <c r="AJ134" s="4"/>
      <c r="AK134" s="4"/>
      <c r="AL134" s="4"/>
      <c r="AM134" s="4"/>
      <c r="AN134" s="4"/>
      <c r="BC134" s="57"/>
    </row>
    <row r="135" spans="1:64" ht="13.5" thickBot="1" x14ac:dyDescent="0.25">
      <c r="A135" s="4"/>
      <c r="B135" s="16" t="s">
        <v>8</v>
      </c>
      <c r="C135" s="16" t="s">
        <v>9</v>
      </c>
      <c r="D135" s="4"/>
      <c r="E135" s="72" t="s">
        <v>10</v>
      </c>
      <c r="F135" s="73"/>
      <c r="G135" s="73"/>
      <c r="H135" s="73"/>
      <c r="I135" s="74"/>
      <c r="J135" s="69" t="s">
        <v>11</v>
      </c>
      <c r="K135" s="70"/>
      <c r="L135" s="70"/>
      <c r="M135" s="71"/>
      <c r="N135" s="69" t="s">
        <v>12</v>
      </c>
      <c r="O135" s="70"/>
      <c r="P135" s="70"/>
      <c r="Q135" s="71"/>
      <c r="R135" s="69" t="s">
        <v>13</v>
      </c>
      <c r="S135" s="70"/>
      <c r="T135" s="70"/>
      <c r="U135" s="71"/>
      <c r="V135" s="69" t="s">
        <v>14</v>
      </c>
      <c r="W135" s="70"/>
      <c r="X135" s="70"/>
      <c r="Y135" s="71"/>
      <c r="Z135" s="69" t="s">
        <v>15</v>
      </c>
      <c r="AA135" s="70"/>
      <c r="AB135" s="70"/>
      <c r="AC135" s="71"/>
      <c r="AD135" s="69" t="s">
        <v>16</v>
      </c>
      <c r="AE135" s="70"/>
      <c r="AF135" s="70"/>
      <c r="AG135" s="71"/>
      <c r="AH135" s="69" t="s">
        <v>17</v>
      </c>
      <c r="AI135" s="70"/>
      <c r="AJ135" s="70"/>
      <c r="AK135" s="71"/>
      <c r="AL135" s="69" t="s">
        <v>18</v>
      </c>
      <c r="AM135" s="70"/>
      <c r="AN135" s="70"/>
      <c r="AO135" s="71"/>
      <c r="AP135" s="69" t="s">
        <v>19</v>
      </c>
      <c r="AQ135" s="70"/>
      <c r="AR135" s="70"/>
      <c r="AS135" s="71"/>
      <c r="AT135" s="69" t="s">
        <v>20</v>
      </c>
      <c r="AU135" s="70"/>
      <c r="AV135" s="70"/>
      <c r="AW135" s="71"/>
      <c r="AX135" s="69" t="s">
        <v>21</v>
      </c>
      <c r="AY135" s="70"/>
      <c r="AZ135" s="70"/>
      <c r="BA135" s="71"/>
    </row>
    <row r="136" spans="1:64" x14ac:dyDescent="0.2">
      <c r="A136" s="16" t="s">
        <v>22</v>
      </c>
      <c r="B136" s="16" t="s">
        <v>23</v>
      </c>
      <c r="C136" s="16" t="s">
        <v>23</v>
      </c>
      <c r="D136" s="16" t="s">
        <v>24</v>
      </c>
      <c r="E136" s="16" t="s">
        <v>25</v>
      </c>
      <c r="F136" s="4"/>
      <c r="G136" s="4"/>
      <c r="H136" s="17"/>
      <c r="I136" s="18" t="s">
        <v>26</v>
      </c>
      <c r="J136" s="4"/>
      <c r="K136" s="4"/>
      <c r="L136" s="17"/>
      <c r="M136" s="18" t="s">
        <v>26</v>
      </c>
      <c r="N136" s="4"/>
      <c r="O136" s="4"/>
      <c r="P136" s="17"/>
      <c r="Q136" s="18" t="s">
        <v>26</v>
      </c>
      <c r="R136" s="4"/>
      <c r="S136" s="4"/>
      <c r="T136" s="17"/>
      <c r="U136" s="18" t="s">
        <v>26</v>
      </c>
      <c r="V136" s="4"/>
      <c r="W136" s="4"/>
      <c r="X136" s="17"/>
      <c r="Y136" s="18" t="s">
        <v>26</v>
      </c>
      <c r="Z136" s="4"/>
      <c r="AA136" s="4"/>
      <c r="AB136" s="17"/>
      <c r="AC136" s="18" t="s">
        <v>26</v>
      </c>
      <c r="AD136" s="4"/>
      <c r="AE136" s="4"/>
      <c r="AF136" s="17"/>
      <c r="AG136" s="18" t="s">
        <v>26</v>
      </c>
      <c r="AH136" s="4"/>
      <c r="AI136" s="4"/>
      <c r="AJ136" s="17"/>
      <c r="AK136" s="18" t="s">
        <v>26</v>
      </c>
      <c r="AL136" s="4"/>
      <c r="AM136" s="4"/>
      <c r="AN136" s="17"/>
      <c r="AO136" s="18" t="s">
        <v>26</v>
      </c>
      <c r="AP136" s="4"/>
      <c r="AQ136" s="4"/>
      <c r="AR136" s="17"/>
      <c r="AS136" s="18" t="s">
        <v>26</v>
      </c>
      <c r="AT136" s="4"/>
      <c r="AU136" s="4"/>
      <c r="AV136" s="17"/>
      <c r="AW136" s="18" t="s">
        <v>26</v>
      </c>
      <c r="AX136" s="4"/>
      <c r="AY136" s="4"/>
      <c r="AZ136" s="17"/>
      <c r="BA136" s="18" t="s">
        <v>26</v>
      </c>
    </row>
    <row r="137" spans="1:64" x14ac:dyDescent="0.2">
      <c r="A137" s="16" t="s">
        <v>27</v>
      </c>
      <c r="B137" s="16" t="s">
        <v>27</v>
      </c>
      <c r="C137" s="16" t="s">
        <v>27</v>
      </c>
      <c r="D137" s="16" t="s">
        <v>28</v>
      </c>
      <c r="E137" s="16" t="s">
        <v>29</v>
      </c>
      <c r="F137" s="16" t="s">
        <v>30</v>
      </c>
      <c r="G137" s="16" t="s">
        <v>31</v>
      </c>
      <c r="H137" s="16" t="s">
        <v>32</v>
      </c>
      <c r="I137" s="16" t="s">
        <v>29</v>
      </c>
      <c r="J137" s="16" t="s">
        <v>30</v>
      </c>
      <c r="K137" s="16" t="s">
        <v>31</v>
      </c>
      <c r="L137" s="16" t="s">
        <v>32</v>
      </c>
      <c r="M137" s="16" t="s">
        <v>29</v>
      </c>
      <c r="N137" s="16" t="s">
        <v>30</v>
      </c>
      <c r="O137" s="16" t="s">
        <v>31</v>
      </c>
      <c r="P137" s="16" t="s">
        <v>32</v>
      </c>
      <c r="Q137" s="16" t="s">
        <v>29</v>
      </c>
      <c r="R137" s="16" t="s">
        <v>30</v>
      </c>
      <c r="S137" s="16" t="s">
        <v>31</v>
      </c>
      <c r="T137" s="16" t="s">
        <v>32</v>
      </c>
      <c r="U137" s="16" t="s">
        <v>29</v>
      </c>
      <c r="V137" s="16" t="s">
        <v>30</v>
      </c>
      <c r="W137" s="16" t="s">
        <v>31</v>
      </c>
      <c r="X137" s="16" t="s">
        <v>32</v>
      </c>
      <c r="Y137" s="16" t="s">
        <v>29</v>
      </c>
      <c r="Z137" s="16" t="s">
        <v>30</v>
      </c>
      <c r="AA137" s="16" t="s">
        <v>31</v>
      </c>
      <c r="AB137" s="16" t="s">
        <v>32</v>
      </c>
      <c r="AC137" s="16" t="s">
        <v>29</v>
      </c>
      <c r="AD137" s="16" t="s">
        <v>30</v>
      </c>
      <c r="AE137" s="16" t="s">
        <v>31</v>
      </c>
      <c r="AF137" s="16" t="s">
        <v>32</v>
      </c>
      <c r="AG137" s="16" t="s">
        <v>29</v>
      </c>
      <c r="AH137" s="16" t="s">
        <v>30</v>
      </c>
      <c r="AI137" s="16" t="s">
        <v>31</v>
      </c>
      <c r="AJ137" s="16" t="s">
        <v>32</v>
      </c>
      <c r="AK137" s="16" t="s">
        <v>29</v>
      </c>
      <c r="AL137" s="16" t="s">
        <v>30</v>
      </c>
      <c r="AM137" s="16" t="s">
        <v>31</v>
      </c>
      <c r="AN137" s="16" t="s">
        <v>32</v>
      </c>
      <c r="AO137" s="16" t="s">
        <v>29</v>
      </c>
      <c r="AP137" s="16" t="s">
        <v>30</v>
      </c>
      <c r="AQ137" s="16" t="s">
        <v>31</v>
      </c>
      <c r="AR137" s="16" t="s">
        <v>32</v>
      </c>
      <c r="AS137" s="16" t="s">
        <v>29</v>
      </c>
      <c r="AT137" s="16" t="s">
        <v>30</v>
      </c>
      <c r="AU137" s="16" t="s">
        <v>31</v>
      </c>
      <c r="AV137" s="16" t="s">
        <v>32</v>
      </c>
      <c r="AW137" s="16" t="s">
        <v>29</v>
      </c>
      <c r="AX137" s="16" t="s">
        <v>30</v>
      </c>
      <c r="AY137" s="16" t="s">
        <v>31</v>
      </c>
      <c r="AZ137" s="16" t="s">
        <v>32</v>
      </c>
      <c r="BA137" s="16" t="s">
        <v>29</v>
      </c>
      <c r="BE137" s="75"/>
      <c r="BF137" s="75"/>
      <c r="BH137" s="75"/>
      <c r="BI137" s="75"/>
    </row>
    <row r="138" spans="1:64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1:64" x14ac:dyDescent="0.2">
      <c r="A139" s="13"/>
      <c r="B139" s="13"/>
      <c r="C139" s="13"/>
      <c r="D139" s="13"/>
      <c r="E139" s="19" t="s">
        <v>33</v>
      </c>
      <c r="F139" s="19" t="s">
        <v>33</v>
      </c>
      <c r="G139" s="19" t="s">
        <v>33</v>
      </c>
      <c r="H139" s="19" t="s">
        <v>33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3"/>
      <c r="Z139" s="13"/>
      <c r="AA139" s="13"/>
      <c r="AB139" s="13"/>
      <c r="AC139" s="13"/>
      <c r="AD139" s="13"/>
      <c r="AE139" s="13"/>
      <c r="AF139" s="13"/>
      <c r="AG139" s="19" t="s">
        <v>33</v>
      </c>
      <c r="AH139" s="13"/>
      <c r="AI139" s="13"/>
      <c r="AJ139" s="13"/>
      <c r="AK139" s="19" t="s">
        <v>33</v>
      </c>
      <c r="AL139" s="13"/>
      <c r="AM139" s="13"/>
      <c r="AN139" s="13"/>
      <c r="AO139" s="19" t="s">
        <v>33</v>
      </c>
      <c r="AP139" s="13"/>
      <c r="AQ139" s="13"/>
      <c r="AR139" s="13"/>
      <c r="AS139" s="19" t="s">
        <v>33</v>
      </c>
      <c r="AT139" s="13"/>
      <c r="AU139" s="13"/>
      <c r="AV139" s="13"/>
      <c r="AW139" s="19" t="s">
        <v>33</v>
      </c>
      <c r="AX139" s="13"/>
      <c r="AY139" s="13"/>
      <c r="AZ139" s="13"/>
      <c r="BA139" s="19" t="s">
        <v>33</v>
      </c>
    </row>
    <row r="140" spans="1:64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1:64" x14ac:dyDescent="0.2">
      <c r="A141" s="16">
        <v>1</v>
      </c>
      <c r="B141" s="58">
        <v>360</v>
      </c>
      <c r="C141" s="58">
        <v>3600</v>
      </c>
      <c r="D141" s="59" t="s">
        <v>34</v>
      </c>
      <c r="E141" s="27">
        <v>6931362</v>
      </c>
      <c r="F141" s="27">
        <v>60385.9</v>
      </c>
      <c r="G141" s="27">
        <v>0</v>
      </c>
      <c r="H141" s="42">
        <v>0</v>
      </c>
      <c r="I141" s="22">
        <f t="shared" ref="I141:I164" si="39">E141+F141-G141+H141</f>
        <v>6991747.9000000004</v>
      </c>
      <c r="J141" s="27">
        <v>14779.14</v>
      </c>
      <c r="K141" s="27">
        <v>0</v>
      </c>
      <c r="L141" s="42">
        <v>0</v>
      </c>
      <c r="M141" s="22">
        <f t="shared" ref="M141:M164" si="40">I141+J141-K141+L141</f>
        <v>7006527.04</v>
      </c>
      <c r="N141" s="27">
        <v>7836.75</v>
      </c>
      <c r="O141" s="27">
        <v>0</v>
      </c>
      <c r="P141" s="42">
        <v>0</v>
      </c>
      <c r="Q141" s="22">
        <f t="shared" ref="Q141:Q164" si="41">M141+N141-O141+P141</f>
        <v>7014363.79</v>
      </c>
      <c r="R141" s="27">
        <v>285316.56</v>
      </c>
      <c r="S141" s="27">
        <v>0</v>
      </c>
      <c r="T141" s="42">
        <v>0</v>
      </c>
      <c r="U141" s="22">
        <f t="shared" ref="U141:U164" si="42">Q141+R141-S141+T141</f>
        <v>7299680.3499999996</v>
      </c>
      <c r="V141" s="27">
        <v>1106.77</v>
      </c>
      <c r="W141" s="27">
        <v>0</v>
      </c>
      <c r="X141" s="42">
        <v>0</v>
      </c>
      <c r="Y141" s="22">
        <f t="shared" ref="Y141:Y164" si="43">U141+V141-W141+X141</f>
        <v>7300787.1199999992</v>
      </c>
      <c r="Z141" s="27">
        <v>-59519.119999999974</v>
      </c>
      <c r="AA141" s="27">
        <v>-0.37598973470744568</v>
      </c>
      <c r="AB141" s="42">
        <v>0</v>
      </c>
      <c r="AC141" s="22">
        <f t="shared" ref="AC141:AC164" si="44">Y141+Z141-AA141+AB141</f>
        <v>7241268.3759897342</v>
      </c>
      <c r="AD141" s="27"/>
      <c r="AE141" s="27">
        <v>302.86130509427153</v>
      </c>
      <c r="AF141" s="42"/>
      <c r="AG141" s="22">
        <f t="shared" ref="AG141:AG164" si="45">AC141+AD141-AE141+AF141</f>
        <v>7240965.5146846399</v>
      </c>
      <c r="AH141" s="27"/>
      <c r="AI141" s="27">
        <v>303.34083549400407</v>
      </c>
      <c r="AJ141" s="42"/>
      <c r="AK141" s="22">
        <f t="shared" ref="AK141:AK164" si="46">AG141+AH141-AI141+AJ141</f>
        <v>7240662.1738491459</v>
      </c>
      <c r="AL141" s="27"/>
      <c r="AM141" s="27">
        <v>303.82112515020293</v>
      </c>
      <c r="AN141" s="42"/>
      <c r="AO141" s="22">
        <f t="shared" ref="AO141:AO164" si="47">AK141+AL141-AM141+AN141</f>
        <v>7240358.3527239952</v>
      </c>
      <c r="AP141" s="27"/>
      <c r="AQ141" s="27">
        <v>304.30217526502406</v>
      </c>
      <c r="AR141" s="42"/>
      <c r="AS141" s="22">
        <f t="shared" ref="AS141:AS164" si="48">AO141+AP141-AQ141+AR141</f>
        <v>7240054.0505487304</v>
      </c>
      <c r="AT141" s="27"/>
      <c r="AU141" s="27">
        <v>304.78398704252703</v>
      </c>
      <c r="AV141" s="42"/>
      <c r="AW141" s="22">
        <f t="shared" ref="AW141:AW164" si="49">AS141+AT141-AU141+AV141</f>
        <v>7239749.2665616879</v>
      </c>
      <c r="AX141" s="27"/>
      <c r="AY141" s="27">
        <v>305.26656168867765</v>
      </c>
      <c r="AZ141" s="42"/>
      <c r="BA141" s="22">
        <f t="shared" ref="BA141:BA164" si="50">AW141+AX141-AY141+AZ141</f>
        <v>7239443.9999999991</v>
      </c>
      <c r="BC141" s="23"/>
      <c r="BE141" s="23"/>
      <c r="BF141" s="23"/>
      <c r="BH141" s="24"/>
      <c r="BI141" s="24"/>
      <c r="BK141" s="23"/>
      <c r="BL141" s="23"/>
    </row>
    <row r="142" spans="1:64" x14ac:dyDescent="0.2">
      <c r="A142" s="16">
        <v>2</v>
      </c>
      <c r="B142" s="58">
        <v>360</v>
      </c>
      <c r="C142" s="58">
        <v>3601</v>
      </c>
      <c r="D142" s="59" t="s">
        <v>50</v>
      </c>
      <c r="E142" s="27">
        <v>4483802</v>
      </c>
      <c r="F142" s="27">
        <v>0</v>
      </c>
      <c r="G142" s="27">
        <v>0</v>
      </c>
      <c r="H142" s="42">
        <v>0</v>
      </c>
      <c r="I142" s="22">
        <f t="shared" si="39"/>
        <v>4483802</v>
      </c>
      <c r="J142" s="27">
        <v>0</v>
      </c>
      <c r="K142" s="27">
        <v>0</v>
      </c>
      <c r="L142" s="42">
        <v>0</v>
      </c>
      <c r="M142" s="22">
        <f t="shared" si="40"/>
        <v>4483802</v>
      </c>
      <c r="N142" s="27">
        <v>0</v>
      </c>
      <c r="O142" s="27">
        <v>0</v>
      </c>
      <c r="P142" s="42">
        <v>0</v>
      </c>
      <c r="Q142" s="22">
        <f t="shared" si="41"/>
        <v>4483802</v>
      </c>
      <c r="R142" s="27">
        <v>0</v>
      </c>
      <c r="S142" s="27">
        <v>0</v>
      </c>
      <c r="T142" s="42">
        <v>0</v>
      </c>
      <c r="U142" s="22">
        <f t="shared" si="42"/>
        <v>4483802</v>
      </c>
      <c r="V142" s="27">
        <v>0</v>
      </c>
      <c r="W142" s="27">
        <v>0</v>
      </c>
      <c r="X142" s="42">
        <v>0</v>
      </c>
      <c r="Y142" s="22">
        <f t="shared" si="43"/>
        <v>4483802</v>
      </c>
      <c r="Z142" s="27">
        <v>0</v>
      </c>
      <c r="AA142" s="27">
        <v>0</v>
      </c>
      <c r="AB142" s="42">
        <v>0</v>
      </c>
      <c r="AC142" s="22">
        <f t="shared" si="44"/>
        <v>4483802</v>
      </c>
      <c r="AD142" s="27"/>
      <c r="AE142" s="27">
        <v>0</v>
      </c>
      <c r="AF142" s="42"/>
      <c r="AG142" s="22">
        <f t="shared" si="45"/>
        <v>4483802</v>
      </c>
      <c r="AH142" s="27"/>
      <c r="AI142" s="27">
        <v>0</v>
      </c>
      <c r="AJ142" s="42"/>
      <c r="AK142" s="22">
        <f t="shared" si="46"/>
        <v>4483802</v>
      </c>
      <c r="AL142" s="27"/>
      <c r="AM142" s="27">
        <v>0</v>
      </c>
      <c r="AN142" s="42"/>
      <c r="AO142" s="22">
        <f t="shared" si="47"/>
        <v>4483802</v>
      </c>
      <c r="AP142" s="27"/>
      <c r="AQ142" s="27">
        <v>0</v>
      </c>
      <c r="AR142" s="42"/>
      <c r="AS142" s="22">
        <f t="shared" si="48"/>
        <v>4483802</v>
      </c>
      <c r="AT142" s="27"/>
      <c r="AU142" s="27">
        <v>0</v>
      </c>
      <c r="AV142" s="42"/>
      <c r="AW142" s="22">
        <f t="shared" si="49"/>
        <v>4483802</v>
      </c>
      <c r="AX142" s="27"/>
      <c r="AY142" s="27">
        <v>0</v>
      </c>
      <c r="AZ142" s="42"/>
      <c r="BA142" s="22">
        <f t="shared" si="50"/>
        <v>4483802</v>
      </c>
      <c r="BC142" s="23"/>
      <c r="BE142" s="23"/>
      <c r="BF142" s="23"/>
      <c r="BH142" s="24"/>
      <c r="BI142" s="24"/>
      <c r="BK142" s="23"/>
      <c r="BL142" s="23"/>
    </row>
    <row r="143" spans="1:64" x14ac:dyDescent="0.2">
      <c r="A143" s="16">
        <v>3</v>
      </c>
      <c r="B143" s="58">
        <v>361</v>
      </c>
      <c r="C143" s="58">
        <v>3610</v>
      </c>
      <c r="D143" s="59" t="s">
        <v>35</v>
      </c>
      <c r="E143" s="27">
        <v>1419096</v>
      </c>
      <c r="F143" s="27">
        <v>0</v>
      </c>
      <c r="G143" s="27">
        <v>54.5</v>
      </c>
      <c r="H143" s="42">
        <v>0</v>
      </c>
      <c r="I143" s="22">
        <f t="shared" si="39"/>
        <v>1419041.5</v>
      </c>
      <c r="J143" s="27">
        <v>0</v>
      </c>
      <c r="K143" s="27">
        <v>54.5</v>
      </c>
      <c r="L143" s="42">
        <v>0</v>
      </c>
      <c r="M143" s="22">
        <f t="shared" si="40"/>
        <v>1418987</v>
      </c>
      <c r="N143" s="27">
        <v>0</v>
      </c>
      <c r="O143" s="27">
        <v>54.5</v>
      </c>
      <c r="P143" s="42">
        <v>0</v>
      </c>
      <c r="Q143" s="22">
        <f t="shared" si="41"/>
        <v>1418932.5</v>
      </c>
      <c r="R143" s="27">
        <v>0</v>
      </c>
      <c r="S143" s="27">
        <v>54.5</v>
      </c>
      <c r="T143" s="42">
        <v>0</v>
      </c>
      <c r="U143" s="22">
        <f t="shared" si="42"/>
        <v>1418878</v>
      </c>
      <c r="V143" s="27">
        <v>0</v>
      </c>
      <c r="W143" s="27">
        <v>54.5</v>
      </c>
      <c r="X143" s="42">
        <v>0</v>
      </c>
      <c r="Y143" s="22">
        <f t="shared" si="43"/>
        <v>1418823.5</v>
      </c>
      <c r="Z143" s="27">
        <v>0</v>
      </c>
      <c r="AA143" s="27">
        <v>54.557386370679524</v>
      </c>
      <c r="AB143" s="42">
        <v>0</v>
      </c>
      <c r="AC143" s="22">
        <f t="shared" si="44"/>
        <v>1418768.9426136294</v>
      </c>
      <c r="AD143" s="27"/>
      <c r="AE143" s="27">
        <v>1564.783409653736</v>
      </c>
      <c r="AF143" s="42"/>
      <c r="AG143" s="22">
        <f t="shared" si="45"/>
        <v>1417204.1592039757</v>
      </c>
      <c r="AH143" s="27"/>
      <c r="AI143" s="27">
        <v>1567.2609833856877</v>
      </c>
      <c r="AJ143" s="42"/>
      <c r="AK143" s="22">
        <f t="shared" si="46"/>
        <v>1415636.8982205901</v>
      </c>
      <c r="AL143" s="27"/>
      <c r="AM143" s="27">
        <v>1569.7424799427149</v>
      </c>
      <c r="AN143" s="42"/>
      <c r="AO143" s="22">
        <f t="shared" si="47"/>
        <v>1414067.1557406473</v>
      </c>
      <c r="AP143" s="27"/>
      <c r="AQ143" s="27">
        <v>1572.2279055359575</v>
      </c>
      <c r="AR143" s="42"/>
      <c r="AS143" s="22">
        <f t="shared" si="48"/>
        <v>1412494.9278351113</v>
      </c>
      <c r="AT143" s="27"/>
      <c r="AU143" s="27">
        <v>1574.7172663863894</v>
      </c>
      <c r="AV143" s="42"/>
      <c r="AW143" s="22">
        <f t="shared" si="49"/>
        <v>1410920.2105687249</v>
      </c>
      <c r="AX143" s="27"/>
      <c r="AY143" s="27">
        <v>1577.2105687248343</v>
      </c>
      <c r="AZ143" s="42"/>
      <c r="BA143" s="22">
        <f t="shared" si="50"/>
        <v>1409343</v>
      </c>
      <c r="BC143" s="23"/>
      <c r="BE143" s="23"/>
      <c r="BF143" s="23"/>
      <c r="BH143" s="24"/>
      <c r="BI143" s="24"/>
      <c r="BK143" s="23"/>
      <c r="BL143" s="23"/>
    </row>
    <row r="144" spans="1:64" ht="15" x14ac:dyDescent="0.25">
      <c r="A144" s="16">
        <v>4</v>
      </c>
      <c r="B144" s="58">
        <v>362</v>
      </c>
      <c r="C144" s="58">
        <v>3620</v>
      </c>
      <c r="D144" s="60" t="s">
        <v>74</v>
      </c>
      <c r="E144" s="27">
        <v>42402063</v>
      </c>
      <c r="F144" s="27">
        <v>25236.71</v>
      </c>
      <c r="G144" s="27">
        <v>-18423.966666666667</v>
      </c>
      <c r="H144" s="42">
        <v>0</v>
      </c>
      <c r="I144" s="22">
        <f t="shared" si="39"/>
        <v>42445723.67666667</v>
      </c>
      <c r="J144" s="27">
        <v>2204664.52</v>
      </c>
      <c r="K144" s="27">
        <v>84991.783333333326</v>
      </c>
      <c r="L144" s="42">
        <v>0</v>
      </c>
      <c r="M144" s="22">
        <f t="shared" si="40"/>
        <v>44565396.413333341</v>
      </c>
      <c r="N144" s="27">
        <v>2174572.6</v>
      </c>
      <c r="O144" s="27">
        <v>398446.82333333336</v>
      </c>
      <c r="P144" s="42">
        <v>0</v>
      </c>
      <c r="Q144" s="22">
        <f t="shared" si="41"/>
        <v>46341522.190000013</v>
      </c>
      <c r="R144" s="27">
        <v>544734.89</v>
      </c>
      <c r="S144" s="27">
        <v>678411.82333333325</v>
      </c>
      <c r="T144" s="42">
        <v>0</v>
      </c>
      <c r="U144" s="22">
        <f t="shared" si="42"/>
        <v>46207845.256666683</v>
      </c>
      <c r="V144" s="27">
        <v>-21565.040000000001</v>
      </c>
      <c r="W144" s="27">
        <v>60288.833333333328</v>
      </c>
      <c r="X144" s="42">
        <v>0</v>
      </c>
      <c r="Y144" s="22">
        <f t="shared" si="43"/>
        <v>46125991.383333348</v>
      </c>
      <c r="Z144" s="27">
        <v>350369.32000000024</v>
      </c>
      <c r="AA144" s="27">
        <v>123781.16348428425</v>
      </c>
      <c r="AB144" s="42">
        <v>0</v>
      </c>
      <c r="AC144" s="22">
        <f t="shared" si="44"/>
        <v>46352579.539849065</v>
      </c>
      <c r="AD144" s="27"/>
      <c r="AE144" s="27">
        <v>146070.00744696712</v>
      </c>
      <c r="AF144" s="42"/>
      <c r="AG144" s="22">
        <f t="shared" si="45"/>
        <v>46206509.532402098</v>
      </c>
      <c r="AH144" s="27"/>
      <c r="AI144" s="27">
        <v>146301.28495875816</v>
      </c>
      <c r="AJ144" s="42"/>
      <c r="AK144" s="22">
        <f t="shared" si="46"/>
        <v>46060208.247443341</v>
      </c>
      <c r="AL144" s="27"/>
      <c r="AM144" s="27">
        <v>146532.92865994282</v>
      </c>
      <c r="AN144" s="42"/>
      <c r="AO144" s="22">
        <f t="shared" si="47"/>
        <v>45913675.318783395</v>
      </c>
      <c r="AP144" s="27"/>
      <c r="AQ144" s="27">
        <v>146764.93913032106</v>
      </c>
      <c r="AR144" s="42"/>
      <c r="AS144" s="22">
        <f t="shared" si="48"/>
        <v>45766910.379653074</v>
      </c>
      <c r="AT144" s="27"/>
      <c r="AU144" s="27">
        <v>146997.31695061072</v>
      </c>
      <c r="AV144" s="42"/>
      <c r="AW144" s="22">
        <f t="shared" si="49"/>
        <v>45619913.062702462</v>
      </c>
      <c r="AX144" s="27"/>
      <c r="AY144" s="27">
        <v>147230.06270244918</v>
      </c>
      <c r="AZ144" s="42"/>
      <c r="BA144" s="22">
        <f t="shared" si="50"/>
        <v>45472683.000000015</v>
      </c>
      <c r="BC144" s="23"/>
      <c r="BE144" s="23"/>
      <c r="BF144" s="23"/>
      <c r="BH144" s="24"/>
      <c r="BI144" s="24"/>
      <c r="BK144" s="23"/>
      <c r="BL144" s="23"/>
    </row>
    <row r="145" spans="1:64" ht="15" x14ac:dyDescent="0.25">
      <c r="A145" s="16">
        <v>5</v>
      </c>
      <c r="B145" s="58">
        <v>362</v>
      </c>
      <c r="C145" s="61">
        <v>3622</v>
      </c>
      <c r="D145" s="60" t="s">
        <v>76</v>
      </c>
      <c r="E145" s="27">
        <v>28755096</v>
      </c>
      <c r="F145" s="27">
        <v>1697.2</v>
      </c>
      <c r="G145" s="27">
        <v>0</v>
      </c>
      <c r="H145" s="42">
        <v>0</v>
      </c>
      <c r="I145" s="22">
        <f t="shared" si="39"/>
        <v>28756793.199999999</v>
      </c>
      <c r="J145" s="27">
        <v>610257.27</v>
      </c>
      <c r="K145" s="27">
        <v>0</v>
      </c>
      <c r="L145" s="42">
        <v>0</v>
      </c>
      <c r="M145" s="22">
        <f t="shared" si="40"/>
        <v>29367050.469999999</v>
      </c>
      <c r="N145" s="27">
        <v>982727.65</v>
      </c>
      <c r="O145" s="27">
        <v>0</v>
      </c>
      <c r="P145" s="42">
        <v>0</v>
      </c>
      <c r="Q145" s="22">
        <f t="shared" si="41"/>
        <v>30349778.119999997</v>
      </c>
      <c r="R145" s="27">
        <v>427170.58</v>
      </c>
      <c r="S145" s="27">
        <v>0</v>
      </c>
      <c r="T145" s="42">
        <v>0</v>
      </c>
      <c r="U145" s="22">
        <f t="shared" si="42"/>
        <v>30776948.699999996</v>
      </c>
      <c r="V145" s="27">
        <v>431805.35000000003</v>
      </c>
      <c r="W145" s="27">
        <v>0</v>
      </c>
      <c r="X145" s="42">
        <v>0</v>
      </c>
      <c r="Y145" s="22">
        <f t="shared" si="43"/>
        <v>31208754.049999997</v>
      </c>
      <c r="Z145" s="27">
        <v>160185.94999999966</v>
      </c>
      <c r="AA145" s="27">
        <v>0.3122690619018158</v>
      </c>
      <c r="AB145" s="42">
        <v>0</v>
      </c>
      <c r="AC145" s="22">
        <f t="shared" si="44"/>
        <v>31368939.687730934</v>
      </c>
      <c r="AD145" s="27"/>
      <c r="AE145" s="27">
        <v>70.66763785533</v>
      </c>
      <c r="AF145" s="42"/>
      <c r="AG145" s="22">
        <f t="shared" si="45"/>
        <v>31368869.02009308</v>
      </c>
      <c r="AH145" s="27"/>
      <c r="AI145" s="27">
        <v>70.779528281934276</v>
      </c>
      <c r="AJ145" s="42"/>
      <c r="AK145" s="22">
        <f t="shared" si="46"/>
        <v>31368798.240564797</v>
      </c>
      <c r="AL145" s="27"/>
      <c r="AM145" s="27">
        <v>70.891595868380662</v>
      </c>
      <c r="AN145" s="42"/>
      <c r="AO145" s="22">
        <f t="shared" si="47"/>
        <v>31368727.348968931</v>
      </c>
      <c r="AP145" s="27"/>
      <c r="AQ145" s="27">
        <v>71.00384089517226</v>
      </c>
      <c r="AR145" s="42"/>
      <c r="AS145" s="22">
        <f t="shared" si="48"/>
        <v>31368656.345128037</v>
      </c>
      <c r="AT145" s="27"/>
      <c r="AU145" s="27">
        <v>71.116263643256261</v>
      </c>
      <c r="AV145" s="42"/>
      <c r="AW145" s="22">
        <f t="shared" si="49"/>
        <v>31368585.228864394</v>
      </c>
      <c r="AX145" s="27"/>
      <c r="AY145" s="27">
        <v>71.22886439402474</v>
      </c>
      <c r="AZ145" s="42"/>
      <c r="BA145" s="22">
        <f t="shared" si="50"/>
        <v>31368514</v>
      </c>
      <c r="BC145" s="23"/>
      <c r="BE145" s="23"/>
      <c r="BF145" s="23"/>
      <c r="BH145" s="24"/>
      <c r="BI145" s="24"/>
      <c r="BK145" s="23"/>
      <c r="BL145" s="23"/>
    </row>
    <row r="146" spans="1:64" ht="15" x14ac:dyDescent="0.25">
      <c r="A146" s="16">
        <f>A145+1</f>
        <v>6</v>
      </c>
      <c r="B146" s="58">
        <v>363</v>
      </c>
      <c r="C146" s="61">
        <v>3630</v>
      </c>
      <c r="D146" s="60" t="s">
        <v>84</v>
      </c>
      <c r="E146" s="27">
        <v>0</v>
      </c>
      <c r="F146" s="27">
        <v>0</v>
      </c>
      <c r="G146" s="27">
        <v>0</v>
      </c>
      <c r="H146" s="42">
        <v>0</v>
      </c>
      <c r="I146" s="22">
        <f t="shared" si="39"/>
        <v>0</v>
      </c>
      <c r="J146" s="27">
        <v>0</v>
      </c>
      <c r="K146" s="27">
        <v>0</v>
      </c>
      <c r="L146" s="42">
        <v>0</v>
      </c>
      <c r="M146" s="22">
        <f t="shared" si="40"/>
        <v>0</v>
      </c>
      <c r="N146" s="27">
        <v>0</v>
      </c>
      <c r="O146" s="27">
        <v>0</v>
      </c>
      <c r="P146" s="42">
        <v>0</v>
      </c>
      <c r="Q146" s="22">
        <f t="shared" si="41"/>
        <v>0</v>
      </c>
      <c r="R146" s="27">
        <v>0</v>
      </c>
      <c r="S146" s="27">
        <v>0</v>
      </c>
      <c r="T146" s="42">
        <v>0</v>
      </c>
      <c r="U146" s="22">
        <f t="shared" si="42"/>
        <v>0</v>
      </c>
      <c r="V146" s="27">
        <v>0</v>
      </c>
      <c r="W146" s="27">
        <v>0</v>
      </c>
      <c r="X146" s="42">
        <v>0</v>
      </c>
      <c r="Y146" s="22">
        <f t="shared" si="43"/>
        <v>0</v>
      </c>
      <c r="Z146" s="27">
        <v>0</v>
      </c>
      <c r="AA146" s="27">
        <v>0</v>
      </c>
      <c r="AB146" s="42">
        <v>0</v>
      </c>
      <c r="AC146" s="22">
        <f t="shared" si="44"/>
        <v>0</v>
      </c>
      <c r="AD146" s="27"/>
      <c r="AE146" s="27">
        <v>0</v>
      </c>
      <c r="AF146" s="42"/>
      <c r="AG146" s="22">
        <f t="shared" si="45"/>
        <v>0</v>
      </c>
      <c r="AH146" s="27"/>
      <c r="AI146" s="27">
        <v>0</v>
      </c>
      <c r="AJ146" s="42"/>
      <c r="AK146" s="22">
        <f t="shared" si="46"/>
        <v>0</v>
      </c>
      <c r="AL146" s="27"/>
      <c r="AM146" s="27">
        <v>0</v>
      </c>
      <c r="AN146" s="42"/>
      <c r="AO146" s="22">
        <f t="shared" si="47"/>
        <v>0</v>
      </c>
      <c r="AP146" s="27"/>
      <c r="AQ146" s="27">
        <v>0</v>
      </c>
      <c r="AR146" s="42"/>
      <c r="AS146" s="22">
        <f t="shared" si="48"/>
        <v>0</v>
      </c>
      <c r="AT146" s="27"/>
      <c r="AU146" s="27">
        <v>0</v>
      </c>
      <c r="AV146" s="42"/>
      <c r="AW146" s="22">
        <f t="shared" si="49"/>
        <v>0</v>
      </c>
      <c r="AX146" s="27"/>
      <c r="AY146" s="27">
        <v>0</v>
      </c>
      <c r="AZ146" s="42"/>
      <c r="BA146" s="22">
        <f t="shared" si="50"/>
        <v>0</v>
      </c>
      <c r="BC146" s="23"/>
      <c r="BE146" s="23"/>
      <c r="BF146" s="23"/>
      <c r="BH146" s="24"/>
      <c r="BI146" s="24"/>
      <c r="BK146" s="23"/>
      <c r="BL146" s="23"/>
    </row>
    <row r="147" spans="1:64" x14ac:dyDescent="0.2">
      <c r="A147" s="16">
        <f t="shared" ref="A147:A164" si="51">A146+1</f>
        <v>7</v>
      </c>
      <c r="B147" s="58">
        <v>364</v>
      </c>
      <c r="C147" s="58">
        <v>3640</v>
      </c>
      <c r="D147" s="59" t="s">
        <v>85</v>
      </c>
      <c r="E147" s="27">
        <v>63243550</v>
      </c>
      <c r="F147" s="27">
        <v>472761.61</v>
      </c>
      <c r="G147" s="27">
        <v>3723.6766666666663</v>
      </c>
      <c r="H147" s="42">
        <v>0</v>
      </c>
      <c r="I147" s="22">
        <f t="shared" si="39"/>
        <v>63712587.93333333</v>
      </c>
      <c r="J147" s="27">
        <v>139995.51999999999</v>
      </c>
      <c r="K147" s="27">
        <v>29267.486666666668</v>
      </c>
      <c r="L147" s="42">
        <v>0</v>
      </c>
      <c r="M147" s="22">
        <f t="shared" si="40"/>
        <v>63823315.966666669</v>
      </c>
      <c r="N147" s="27">
        <v>350579.28</v>
      </c>
      <c r="O147" s="27">
        <v>19136.086666666666</v>
      </c>
      <c r="P147" s="42">
        <v>0</v>
      </c>
      <c r="Q147" s="22">
        <f t="shared" si="41"/>
        <v>64154759.160000004</v>
      </c>
      <c r="R147" s="27">
        <v>221069.44</v>
      </c>
      <c r="S147" s="27">
        <v>9042.1466666666674</v>
      </c>
      <c r="T147" s="42">
        <v>0</v>
      </c>
      <c r="U147" s="22">
        <f t="shared" si="42"/>
        <v>64366786.453333333</v>
      </c>
      <c r="V147" s="27">
        <v>251422.13</v>
      </c>
      <c r="W147" s="27">
        <v>40315.826666666668</v>
      </c>
      <c r="X147" s="42">
        <v>0</v>
      </c>
      <c r="Y147" s="22">
        <f t="shared" si="43"/>
        <v>64577892.756666668</v>
      </c>
      <c r="Z147" s="27">
        <v>208734.0199999999</v>
      </c>
      <c r="AA147" s="27">
        <v>35753.156578855604</v>
      </c>
      <c r="AB147" s="42">
        <v>0</v>
      </c>
      <c r="AC147" s="22">
        <f t="shared" si="44"/>
        <v>64750873.620087817</v>
      </c>
      <c r="AD147" s="27"/>
      <c r="AE147" s="27">
        <v>36747.171684771602</v>
      </c>
      <c r="AF147" s="42"/>
      <c r="AG147" s="22">
        <f t="shared" si="45"/>
        <v>64714126.448403046</v>
      </c>
      <c r="AH147" s="27"/>
      <c r="AI147" s="27">
        <v>36805.354706605816</v>
      </c>
      <c r="AJ147" s="42"/>
      <c r="AK147" s="22">
        <f t="shared" si="46"/>
        <v>64677321.093696438</v>
      </c>
      <c r="AL147" s="27"/>
      <c r="AM147" s="27">
        <v>36863.629851557947</v>
      </c>
      <c r="AN147" s="42"/>
      <c r="AO147" s="22">
        <f t="shared" si="47"/>
        <v>64640457.46384488</v>
      </c>
      <c r="AP147" s="27"/>
      <c r="AQ147" s="27">
        <v>36921.997265489583</v>
      </c>
      <c r="AR147" s="42"/>
      <c r="AS147" s="22">
        <f t="shared" si="48"/>
        <v>64603535.466579393</v>
      </c>
      <c r="AT147" s="27"/>
      <c r="AU147" s="27">
        <v>36980.457094493271</v>
      </c>
      <c r="AV147" s="42"/>
      <c r="AW147" s="22">
        <f t="shared" si="49"/>
        <v>64566555.009484902</v>
      </c>
      <c r="AX147" s="27"/>
      <c r="AY147" s="27">
        <v>37039.009484892878</v>
      </c>
      <c r="AZ147" s="42"/>
      <c r="BA147" s="22">
        <f t="shared" si="50"/>
        <v>64529516.000000007</v>
      </c>
      <c r="BC147" s="23"/>
      <c r="BE147" s="23"/>
      <c r="BF147" s="23"/>
      <c r="BH147" s="24"/>
      <c r="BI147" s="24"/>
      <c r="BK147" s="23"/>
      <c r="BL147" s="23"/>
    </row>
    <row r="148" spans="1:64" x14ac:dyDescent="0.2">
      <c r="A148" s="16">
        <f t="shared" si="51"/>
        <v>8</v>
      </c>
      <c r="B148" s="58">
        <v>365</v>
      </c>
      <c r="C148" s="58">
        <v>3650</v>
      </c>
      <c r="D148" s="59" t="s">
        <v>79</v>
      </c>
      <c r="E148" s="27">
        <v>123597503</v>
      </c>
      <c r="F148" s="27">
        <v>1112141.29</v>
      </c>
      <c r="G148" s="27">
        <v>-50416.23</v>
      </c>
      <c r="H148" s="42">
        <v>0</v>
      </c>
      <c r="I148" s="22">
        <f t="shared" si="39"/>
        <v>124760060.52000001</v>
      </c>
      <c r="J148" s="27">
        <v>196186.43</v>
      </c>
      <c r="K148" s="27">
        <v>45761.42</v>
      </c>
      <c r="L148" s="42">
        <v>0</v>
      </c>
      <c r="M148" s="22">
        <f t="shared" si="40"/>
        <v>124910485.53000002</v>
      </c>
      <c r="N148" s="27">
        <v>382089.22000000003</v>
      </c>
      <c r="O148" s="27">
        <v>7010.510000000002</v>
      </c>
      <c r="P148" s="42">
        <v>0</v>
      </c>
      <c r="Q148" s="22">
        <f t="shared" si="41"/>
        <v>125285564.24000001</v>
      </c>
      <c r="R148" s="27">
        <v>185708.1</v>
      </c>
      <c r="S148" s="27">
        <v>-46532.83</v>
      </c>
      <c r="T148" s="42">
        <v>0</v>
      </c>
      <c r="U148" s="22">
        <f t="shared" si="42"/>
        <v>125517805.17</v>
      </c>
      <c r="V148" s="27">
        <v>523523.43</v>
      </c>
      <c r="W148" s="27">
        <v>106908.97</v>
      </c>
      <c r="X148" s="42">
        <v>0</v>
      </c>
      <c r="Y148" s="22">
        <f t="shared" si="43"/>
        <v>125934419.63000001</v>
      </c>
      <c r="Z148" s="27">
        <v>481711.52999999962</v>
      </c>
      <c r="AA148" s="27">
        <v>52274.98558351543</v>
      </c>
      <c r="AB148" s="42">
        <v>0</v>
      </c>
      <c r="AC148" s="22">
        <f t="shared" si="44"/>
        <v>126363856.1744165</v>
      </c>
      <c r="AD148" s="27"/>
      <c r="AE148" s="27">
        <v>148997.66672954508</v>
      </c>
      <c r="AF148" s="42"/>
      <c r="AG148" s="22">
        <f t="shared" si="45"/>
        <v>126214858.50768696</v>
      </c>
      <c r="AH148" s="27"/>
      <c r="AI148" s="27">
        <v>149233.57970186684</v>
      </c>
      <c r="AJ148" s="42"/>
      <c r="AK148" s="22">
        <f t="shared" si="46"/>
        <v>126065624.92798509</v>
      </c>
      <c r="AL148" s="27"/>
      <c r="AM148" s="27">
        <v>149469.86620306145</v>
      </c>
      <c r="AN148" s="42"/>
      <c r="AO148" s="22">
        <f t="shared" si="47"/>
        <v>125916155.06178203</v>
      </c>
      <c r="AP148" s="27"/>
      <c r="AQ148" s="27">
        <v>149706.52682454963</v>
      </c>
      <c r="AR148" s="42"/>
      <c r="AS148" s="22">
        <f t="shared" si="48"/>
        <v>125766448.53495748</v>
      </c>
      <c r="AT148" s="27"/>
      <c r="AU148" s="27">
        <v>149943.56215868847</v>
      </c>
      <c r="AV148" s="42"/>
      <c r="AW148" s="22">
        <f t="shared" si="49"/>
        <v>125616504.97279879</v>
      </c>
      <c r="AX148" s="27"/>
      <c r="AY148" s="27">
        <v>150180.97279877306</v>
      </c>
      <c r="AZ148" s="42"/>
      <c r="BA148" s="22">
        <f t="shared" si="50"/>
        <v>125466324.00000001</v>
      </c>
      <c r="BC148" s="23"/>
      <c r="BE148" s="23"/>
      <c r="BF148" s="23"/>
      <c r="BH148" s="24"/>
      <c r="BI148" s="24"/>
      <c r="BK148" s="23"/>
      <c r="BL148" s="23"/>
    </row>
    <row r="149" spans="1:64" ht="15" x14ac:dyDescent="0.25">
      <c r="A149" s="16">
        <f t="shared" si="51"/>
        <v>9</v>
      </c>
      <c r="B149" s="58">
        <v>365</v>
      </c>
      <c r="C149" s="58">
        <v>3651</v>
      </c>
      <c r="D149" s="60" t="s">
        <v>80</v>
      </c>
      <c r="E149" s="27">
        <v>4717061</v>
      </c>
      <c r="F149" s="27">
        <v>91931.61</v>
      </c>
      <c r="G149" s="27">
        <v>0</v>
      </c>
      <c r="H149" s="42">
        <v>0</v>
      </c>
      <c r="I149" s="22">
        <f t="shared" si="39"/>
        <v>4808992.6100000003</v>
      </c>
      <c r="J149" s="27">
        <v>52009.69</v>
      </c>
      <c r="K149" s="27">
        <v>0</v>
      </c>
      <c r="L149" s="42">
        <v>0</v>
      </c>
      <c r="M149" s="22">
        <f t="shared" si="40"/>
        <v>4861002.3000000007</v>
      </c>
      <c r="N149" s="27">
        <v>84889.919999999998</v>
      </c>
      <c r="O149" s="27">
        <v>0</v>
      </c>
      <c r="P149" s="42">
        <v>0</v>
      </c>
      <c r="Q149" s="22">
        <f t="shared" si="41"/>
        <v>4945892.2200000007</v>
      </c>
      <c r="R149" s="27">
        <v>65123.040000000001</v>
      </c>
      <c r="S149" s="27">
        <v>0</v>
      </c>
      <c r="T149" s="42">
        <v>0</v>
      </c>
      <c r="U149" s="22">
        <f t="shared" si="42"/>
        <v>5011015.2600000007</v>
      </c>
      <c r="V149" s="27">
        <v>84233.37</v>
      </c>
      <c r="W149" s="27">
        <v>0</v>
      </c>
      <c r="X149" s="42">
        <v>0</v>
      </c>
      <c r="Y149" s="22">
        <f t="shared" si="43"/>
        <v>5095248.6300000008</v>
      </c>
      <c r="Z149" s="27">
        <v>38830.370000000032</v>
      </c>
      <c r="AA149" s="27">
        <v>0</v>
      </c>
      <c r="AB149" s="42">
        <v>0</v>
      </c>
      <c r="AC149" s="22">
        <f t="shared" si="44"/>
        <v>5134079.0000000009</v>
      </c>
      <c r="AD149" s="27"/>
      <c r="AE149" s="27">
        <v>0</v>
      </c>
      <c r="AF149" s="42"/>
      <c r="AG149" s="22">
        <f t="shared" si="45"/>
        <v>5134079.0000000009</v>
      </c>
      <c r="AH149" s="27"/>
      <c r="AI149" s="27">
        <v>0</v>
      </c>
      <c r="AJ149" s="42"/>
      <c r="AK149" s="22">
        <f t="shared" si="46"/>
        <v>5134079.0000000009</v>
      </c>
      <c r="AL149" s="27"/>
      <c r="AM149" s="27">
        <v>0</v>
      </c>
      <c r="AN149" s="42"/>
      <c r="AO149" s="22">
        <f t="shared" si="47"/>
        <v>5134079.0000000009</v>
      </c>
      <c r="AP149" s="27"/>
      <c r="AQ149" s="27">
        <v>0</v>
      </c>
      <c r="AR149" s="42"/>
      <c r="AS149" s="22">
        <f t="shared" si="48"/>
        <v>5134079.0000000009</v>
      </c>
      <c r="AT149" s="27"/>
      <c r="AU149" s="27">
        <v>0</v>
      </c>
      <c r="AV149" s="42"/>
      <c r="AW149" s="22">
        <f t="shared" si="49"/>
        <v>5134079.0000000009</v>
      </c>
      <c r="AX149" s="27"/>
      <c r="AY149" s="27">
        <v>0</v>
      </c>
      <c r="AZ149" s="42"/>
      <c r="BA149" s="22">
        <f t="shared" si="50"/>
        <v>5134079.0000000009</v>
      </c>
      <c r="BC149" s="23"/>
      <c r="BE149" s="23"/>
      <c r="BF149" s="23"/>
      <c r="BH149" s="24"/>
      <c r="BI149" s="24"/>
      <c r="BK149" s="23"/>
      <c r="BL149" s="23"/>
    </row>
    <row r="150" spans="1:64" x14ac:dyDescent="0.2">
      <c r="A150" s="16">
        <f t="shared" si="51"/>
        <v>10</v>
      </c>
      <c r="B150" s="16">
        <v>366</v>
      </c>
      <c r="C150" s="16">
        <v>3660</v>
      </c>
      <c r="D150" s="10" t="s">
        <v>86</v>
      </c>
      <c r="E150" s="27">
        <v>22124981</v>
      </c>
      <c r="F150" s="27">
        <v>831289.12</v>
      </c>
      <c r="G150" s="27">
        <v>-2481.5</v>
      </c>
      <c r="H150" s="42">
        <v>0</v>
      </c>
      <c r="I150" s="22">
        <f t="shared" si="39"/>
        <v>22958751.620000001</v>
      </c>
      <c r="J150" s="27">
        <v>236417.73</v>
      </c>
      <c r="K150" s="27">
        <v>-2481.5</v>
      </c>
      <c r="L150" s="42">
        <v>0</v>
      </c>
      <c r="M150" s="22">
        <f t="shared" si="40"/>
        <v>23197650.850000001</v>
      </c>
      <c r="N150" s="27">
        <v>268594.83</v>
      </c>
      <c r="O150" s="27">
        <v>-2481.5</v>
      </c>
      <c r="P150" s="42">
        <v>0</v>
      </c>
      <c r="Q150" s="22">
        <f t="shared" si="41"/>
        <v>23468727.18</v>
      </c>
      <c r="R150" s="27">
        <v>48076.590000000004</v>
      </c>
      <c r="S150" s="27">
        <v>-2481.5</v>
      </c>
      <c r="T150" s="42">
        <v>0</v>
      </c>
      <c r="U150" s="22">
        <f t="shared" si="42"/>
        <v>23519285.27</v>
      </c>
      <c r="V150" s="27">
        <v>331808.85000000003</v>
      </c>
      <c r="W150" s="27">
        <v>-1903.5</v>
      </c>
      <c r="X150" s="42">
        <v>0</v>
      </c>
      <c r="Y150" s="22">
        <f t="shared" si="43"/>
        <v>23852997.620000001</v>
      </c>
      <c r="Z150" s="27">
        <v>1339950.8799999994</v>
      </c>
      <c r="AA150" s="27">
        <v>-2481.6311363551836</v>
      </c>
      <c r="AB150" s="42">
        <v>0</v>
      </c>
      <c r="AC150" s="22">
        <f t="shared" si="44"/>
        <v>25195430.131136354</v>
      </c>
      <c r="AD150" s="27"/>
      <c r="AE150" s="27">
        <v>1877.7400915844835</v>
      </c>
      <c r="AF150" s="42"/>
      <c r="AG150" s="22">
        <f t="shared" si="45"/>
        <v>25193552.391044769</v>
      </c>
      <c r="AH150" s="27"/>
      <c r="AI150" s="27">
        <v>1880.7131800628254</v>
      </c>
      <c r="AJ150" s="42"/>
      <c r="AK150" s="22">
        <f t="shared" si="46"/>
        <v>25191671.677864708</v>
      </c>
      <c r="AL150" s="27"/>
      <c r="AM150" s="27">
        <v>1883.6909759312582</v>
      </c>
      <c r="AN150" s="42"/>
      <c r="AO150" s="22">
        <f t="shared" si="47"/>
        <v>25189787.986888777</v>
      </c>
      <c r="AP150" s="27"/>
      <c r="AQ150" s="27">
        <v>1886.6734866431491</v>
      </c>
      <c r="AR150" s="42"/>
      <c r="AS150" s="22">
        <f t="shared" si="48"/>
        <v>25187901.313402135</v>
      </c>
      <c r="AT150" s="27"/>
      <c r="AU150" s="27">
        <v>1889.6607196636674</v>
      </c>
      <c r="AV150" s="42"/>
      <c r="AW150" s="22">
        <f t="shared" si="49"/>
        <v>25186011.652682472</v>
      </c>
      <c r="AX150" s="27"/>
      <c r="AY150" s="27">
        <v>1892.6526824698017</v>
      </c>
      <c r="AZ150" s="42"/>
      <c r="BA150" s="22">
        <f t="shared" si="50"/>
        <v>25184119.000000004</v>
      </c>
      <c r="BC150" s="23"/>
      <c r="BE150" s="23"/>
      <c r="BF150" s="23"/>
      <c r="BH150" s="24"/>
      <c r="BI150" s="24"/>
      <c r="BK150" s="23"/>
      <c r="BL150" s="23"/>
    </row>
    <row r="151" spans="1:64" x14ac:dyDescent="0.2">
      <c r="A151" s="16">
        <f t="shared" si="51"/>
        <v>11</v>
      </c>
      <c r="B151" s="16">
        <v>367</v>
      </c>
      <c r="C151" s="16">
        <v>3670</v>
      </c>
      <c r="D151" s="10" t="s">
        <v>87</v>
      </c>
      <c r="E151" s="27">
        <v>62056129</v>
      </c>
      <c r="F151" s="27">
        <v>903435.71</v>
      </c>
      <c r="G151" s="27">
        <v>13513.596666666666</v>
      </c>
      <c r="H151" s="42">
        <v>0</v>
      </c>
      <c r="I151" s="22">
        <f t="shared" si="39"/>
        <v>62946051.113333337</v>
      </c>
      <c r="J151" s="27">
        <v>364702.92</v>
      </c>
      <c r="K151" s="27">
        <v>42717.136666666665</v>
      </c>
      <c r="L151" s="42">
        <v>0</v>
      </c>
      <c r="M151" s="22">
        <f t="shared" si="40"/>
        <v>63268036.896666676</v>
      </c>
      <c r="N151" s="27">
        <v>58106.43</v>
      </c>
      <c r="O151" s="27">
        <v>16816.016666666666</v>
      </c>
      <c r="P151" s="42">
        <v>0</v>
      </c>
      <c r="Q151" s="22">
        <f t="shared" si="41"/>
        <v>63309327.31000001</v>
      </c>
      <c r="R151" s="27">
        <v>106266.3</v>
      </c>
      <c r="S151" s="27">
        <v>24392.946666666667</v>
      </c>
      <c r="T151" s="42">
        <v>0</v>
      </c>
      <c r="U151" s="22">
        <f t="shared" si="42"/>
        <v>63391200.663333341</v>
      </c>
      <c r="V151" s="27">
        <v>283604.87</v>
      </c>
      <c r="W151" s="27">
        <v>45723.806666666664</v>
      </c>
      <c r="X151" s="42">
        <v>0</v>
      </c>
      <c r="Y151" s="22">
        <f t="shared" si="43"/>
        <v>63629081.726666674</v>
      </c>
      <c r="Z151" s="27">
        <v>170328.76999999996</v>
      </c>
      <c r="AA151" s="27">
        <v>20892.623957805328</v>
      </c>
      <c r="AB151" s="42">
        <v>0</v>
      </c>
      <c r="AC151" s="22">
        <f t="shared" si="44"/>
        <v>63778517.872708872</v>
      </c>
      <c r="AD151" s="27"/>
      <c r="AE151" s="27">
        <v>18424.062726568183</v>
      </c>
      <c r="AF151" s="42"/>
      <c r="AG151" s="22">
        <f t="shared" si="45"/>
        <v>63760093.809982307</v>
      </c>
      <c r="AH151" s="27"/>
      <c r="AI151" s="27">
        <v>18453.23415921858</v>
      </c>
      <c r="AJ151" s="42"/>
      <c r="AK151" s="22">
        <f t="shared" si="46"/>
        <v>63741640.575823091</v>
      </c>
      <c r="AL151" s="27"/>
      <c r="AM151" s="27">
        <v>18482.451779970677</v>
      </c>
      <c r="AN151" s="42"/>
      <c r="AO151" s="22">
        <f t="shared" si="47"/>
        <v>63723158.124043122</v>
      </c>
      <c r="AP151" s="27"/>
      <c r="AQ151" s="27">
        <v>18511.71566195563</v>
      </c>
      <c r="AR151" s="42"/>
      <c r="AS151" s="22">
        <f t="shared" si="48"/>
        <v>63704646.408381164</v>
      </c>
      <c r="AT151" s="27"/>
      <c r="AU151" s="27">
        <v>18541.025878420391</v>
      </c>
      <c r="AV151" s="42"/>
      <c r="AW151" s="22">
        <f t="shared" si="49"/>
        <v>63686105.382502742</v>
      </c>
      <c r="AX151" s="27"/>
      <c r="AY151" s="27">
        <v>18570.382502727887</v>
      </c>
      <c r="AZ151" s="42"/>
      <c r="BA151" s="22">
        <f t="shared" si="50"/>
        <v>63667535.000000015</v>
      </c>
      <c r="BC151" s="23"/>
      <c r="BE151" s="23"/>
      <c r="BF151" s="23"/>
      <c r="BH151" s="24"/>
      <c r="BI151" s="24"/>
      <c r="BK151" s="23"/>
      <c r="BL151" s="23"/>
    </row>
    <row r="152" spans="1:64" x14ac:dyDescent="0.2">
      <c r="A152" s="16">
        <f t="shared" si="51"/>
        <v>12</v>
      </c>
      <c r="B152" s="16">
        <v>368</v>
      </c>
      <c r="C152" s="16">
        <v>3680</v>
      </c>
      <c r="D152" s="10" t="s">
        <v>88</v>
      </c>
      <c r="E152" s="27">
        <v>62115046</v>
      </c>
      <c r="F152" s="27">
        <v>436786.26</v>
      </c>
      <c r="G152" s="27">
        <v>14226.663333333334</v>
      </c>
      <c r="H152" s="42">
        <v>0</v>
      </c>
      <c r="I152" s="22">
        <f t="shared" si="39"/>
        <v>62537605.596666664</v>
      </c>
      <c r="J152" s="27">
        <v>103497.66</v>
      </c>
      <c r="K152" s="27">
        <v>62374.843333333338</v>
      </c>
      <c r="L152" s="42">
        <v>0</v>
      </c>
      <c r="M152" s="22">
        <f t="shared" si="40"/>
        <v>62578728.413333327</v>
      </c>
      <c r="N152" s="27">
        <v>333636.73</v>
      </c>
      <c r="O152" s="27">
        <v>100853.66333333333</v>
      </c>
      <c r="P152" s="42">
        <v>0</v>
      </c>
      <c r="Q152" s="22">
        <f t="shared" si="41"/>
        <v>62811511.479999989</v>
      </c>
      <c r="R152" s="27">
        <v>250955.06</v>
      </c>
      <c r="S152" s="27">
        <v>24689.373333333337</v>
      </c>
      <c r="T152" s="42">
        <v>0</v>
      </c>
      <c r="U152" s="22">
        <f t="shared" si="42"/>
        <v>63037777.166666657</v>
      </c>
      <c r="V152" s="27">
        <v>536487.24</v>
      </c>
      <c r="W152" s="27">
        <v>155892.51333333334</v>
      </c>
      <c r="X152" s="42">
        <v>0</v>
      </c>
      <c r="Y152" s="22">
        <f t="shared" si="43"/>
        <v>63418371.893333323</v>
      </c>
      <c r="Z152" s="27">
        <v>349037.05000000005</v>
      </c>
      <c r="AA152" s="27">
        <v>135205.83256028392</v>
      </c>
      <c r="AB152" s="42">
        <v>0</v>
      </c>
      <c r="AC152" s="22">
        <f t="shared" si="44"/>
        <v>63632203.110773034</v>
      </c>
      <c r="AD152" s="27"/>
      <c r="AE152" s="27">
        <v>91272.301978576943</v>
      </c>
      <c r="AF152" s="42"/>
      <c r="AG152" s="22">
        <f t="shared" si="45"/>
        <v>63540930.808794454</v>
      </c>
      <c r="AH152" s="27"/>
      <c r="AI152" s="27">
        <v>91416.816456709683</v>
      </c>
      <c r="AJ152" s="42"/>
      <c r="AK152" s="22">
        <f t="shared" si="46"/>
        <v>63449513.992337741</v>
      </c>
      <c r="AL152" s="27"/>
      <c r="AM152" s="27">
        <v>91561.559749432796</v>
      </c>
      <c r="AN152" s="42"/>
      <c r="AO152" s="22">
        <f t="shared" si="47"/>
        <v>63357952.432588309</v>
      </c>
      <c r="AP152" s="27"/>
      <c r="AQ152" s="27">
        <v>91706.53221903606</v>
      </c>
      <c r="AR152" s="42"/>
      <c r="AS152" s="22">
        <f t="shared" si="48"/>
        <v>63266245.900369272</v>
      </c>
      <c r="AT152" s="27"/>
      <c r="AU152" s="27">
        <v>91851.734228382862</v>
      </c>
      <c r="AV152" s="42"/>
      <c r="AW152" s="22">
        <f t="shared" si="49"/>
        <v>63174394.166140892</v>
      </c>
      <c r="AX152" s="27"/>
      <c r="AY152" s="27">
        <v>91997.16614091114</v>
      </c>
      <c r="AZ152" s="42"/>
      <c r="BA152" s="22">
        <f t="shared" si="50"/>
        <v>63082396.999999978</v>
      </c>
      <c r="BC152" s="23"/>
      <c r="BE152" s="23"/>
      <c r="BF152" s="23"/>
      <c r="BH152" s="24"/>
      <c r="BI152" s="24"/>
      <c r="BK152" s="23"/>
      <c r="BL152" s="23"/>
    </row>
    <row r="153" spans="1:64" x14ac:dyDescent="0.2">
      <c r="A153" s="16">
        <f t="shared" si="51"/>
        <v>13</v>
      </c>
      <c r="B153" s="58">
        <v>368</v>
      </c>
      <c r="C153" s="58">
        <v>3682</v>
      </c>
      <c r="D153" s="59" t="s">
        <v>89</v>
      </c>
      <c r="E153" s="27">
        <v>273661</v>
      </c>
      <c r="F153" s="27">
        <v>0</v>
      </c>
      <c r="G153" s="27">
        <v>0</v>
      </c>
      <c r="H153" s="42">
        <v>0</v>
      </c>
      <c r="I153" s="22">
        <f t="shared" si="39"/>
        <v>273661</v>
      </c>
      <c r="J153" s="27">
        <v>0</v>
      </c>
      <c r="K153" s="27">
        <v>0</v>
      </c>
      <c r="L153" s="42">
        <v>0</v>
      </c>
      <c r="M153" s="22">
        <f t="shared" si="40"/>
        <v>273661</v>
      </c>
      <c r="N153" s="27">
        <v>0</v>
      </c>
      <c r="O153" s="27">
        <v>0</v>
      </c>
      <c r="P153" s="42">
        <v>0</v>
      </c>
      <c r="Q153" s="22">
        <f t="shared" si="41"/>
        <v>273661</v>
      </c>
      <c r="R153" s="27">
        <v>0</v>
      </c>
      <c r="S153" s="27">
        <v>0</v>
      </c>
      <c r="T153" s="42">
        <v>0</v>
      </c>
      <c r="U153" s="22">
        <f t="shared" si="42"/>
        <v>273661</v>
      </c>
      <c r="V153" s="27">
        <v>0</v>
      </c>
      <c r="W153" s="27">
        <v>0</v>
      </c>
      <c r="X153" s="42">
        <v>0</v>
      </c>
      <c r="Y153" s="22">
        <f t="shared" si="43"/>
        <v>273661</v>
      </c>
      <c r="Z153" s="27">
        <v>0</v>
      </c>
      <c r="AA153" s="27">
        <v>0</v>
      </c>
      <c r="AB153" s="42">
        <v>0</v>
      </c>
      <c r="AC153" s="22">
        <f t="shared" si="44"/>
        <v>273661</v>
      </c>
      <c r="AD153" s="27"/>
      <c r="AE153" s="27">
        <v>0</v>
      </c>
      <c r="AF153" s="42"/>
      <c r="AG153" s="22">
        <f t="shared" si="45"/>
        <v>273661</v>
      </c>
      <c r="AH153" s="27"/>
      <c r="AI153" s="27">
        <v>0</v>
      </c>
      <c r="AJ153" s="42"/>
      <c r="AK153" s="22">
        <f t="shared" si="46"/>
        <v>273661</v>
      </c>
      <c r="AL153" s="27"/>
      <c r="AM153" s="27">
        <v>0</v>
      </c>
      <c r="AN153" s="42"/>
      <c r="AO153" s="22">
        <f t="shared" si="47"/>
        <v>273661</v>
      </c>
      <c r="AP153" s="27"/>
      <c r="AQ153" s="27">
        <v>0</v>
      </c>
      <c r="AR153" s="42"/>
      <c r="AS153" s="22">
        <f t="shared" si="48"/>
        <v>273661</v>
      </c>
      <c r="AT153" s="27"/>
      <c r="AU153" s="27">
        <v>0</v>
      </c>
      <c r="AV153" s="42"/>
      <c r="AW153" s="22">
        <f t="shared" si="49"/>
        <v>273661</v>
      </c>
      <c r="AX153" s="27"/>
      <c r="AY153" s="27">
        <v>0</v>
      </c>
      <c r="AZ153" s="42"/>
      <c r="BA153" s="22">
        <f t="shared" si="50"/>
        <v>273661</v>
      </c>
      <c r="BC153" s="23"/>
      <c r="BE153" s="23"/>
      <c r="BF153" s="23"/>
      <c r="BH153" s="24"/>
      <c r="BI153" s="24"/>
      <c r="BK153" s="23"/>
      <c r="BL153" s="23"/>
    </row>
    <row r="154" spans="1:64" x14ac:dyDescent="0.2">
      <c r="A154" s="16">
        <f t="shared" si="51"/>
        <v>14</v>
      </c>
      <c r="B154" s="58">
        <v>369</v>
      </c>
      <c r="C154" s="58">
        <v>3691</v>
      </c>
      <c r="D154" s="59" t="s">
        <v>90</v>
      </c>
      <c r="E154" s="27">
        <v>2457702</v>
      </c>
      <c r="F154" s="27">
        <v>145.79</v>
      </c>
      <c r="G154" s="27">
        <v>0</v>
      </c>
      <c r="H154" s="42">
        <v>0</v>
      </c>
      <c r="I154" s="22">
        <f t="shared" si="39"/>
        <v>2457847.79</v>
      </c>
      <c r="J154" s="27">
        <v>57.14</v>
      </c>
      <c r="K154" s="27">
        <v>0</v>
      </c>
      <c r="L154" s="42">
        <v>0</v>
      </c>
      <c r="M154" s="22">
        <f t="shared" si="40"/>
        <v>2457904.9300000002</v>
      </c>
      <c r="N154" s="27">
        <v>14.32</v>
      </c>
      <c r="O154" s="27">
        <v>0</v>
      </c>
      <c r="P154" s="42">
        <v>0</v>
      </c>
      <c r="Q154" s="22">
        <f t="shared" si="41"/>
        <v>2457919.25</v>
      </c>
      <c r="R154" s="27">
        <v>228.46</v>
      </c>
      <c r="S154" s="27">
        <v>0</v>
      </c>
      <c r="T154" s="42">
        <v>0</v>
      </c>
      <c r="U154" s="22">
        <f t="shared" si="42"/>
        <v>2458147.71</v>
      </c>
      <c r="V154" s="27">
        <v>248.27</v>
      </c>
      <c r="W154" s="27">
        <v>0</v>
      </c>
      <c r="X154" s="42">
        <v>0</v>
      </c>
      <c r="Y154" s="22">
        <f t="shared" si="43"/>
        <v>2458395.98</v>
      </c>
      <c r="Z154" s="27">
        <v>194.02000000000004</v>
      </c>
      <c r="AA154" s="27">
        <v>0</v>
      </c>
      <c r="AB154" s="42">
        <v>0</v>
      </c>
      <c r="AC154" s="22">
        <f t="shared" si="44"/>
        <v>2458590</v>
      </c>
      <c r="AD154" s="27"/>
      <c r="AE154" s="27">
        <v>0</v>
      </c>
      <c r="AF154" s="42"/>
      <c r="AG154" s="22">
        <f t="shared" si="45"/>
        <v>2458590</v>
      </c>
      <c r="AH154" s="27"/>
      <c r="AI154" s="27">
        <v>0</v>
      </c>
      <c r="AJ154" s="42"/>
      <c r="AK154" s="22">
        <f t="shared" si="46"/>
        <v>2458590</v>
      </c>
      <c r="AL154" s="27"/>
      <c r="AM154" s="27">
        <v>0</v>
      </c>
      <c r="AN154" s="42"/>
      <c r="AO154" s="22">
        <f t="shared" si="47"/>
        <v>2458590</v>
      </c>
      <c r="AP154" s="27"/>
      <c r="AQ154" s="27">
        <v>0</v>
      </c>
      <c r="AR154" s="42"/>
      <c r="AS154" s="22">
        <f t="shared" si="48"/>
        <v>2458590</v>
      </c>
      <c r="AT154" s="27"/>
      <c r="AU154" s="27">
        <v>0</v>
      </c>
      <c r="AV154" s="42"/>
      <c r="AW154" s="22">
        <f t="shared" si="49"/>
        <v>2458590</v>
      </c>
      <c r="AX154" s="27"/>
      <c r="AY154" s="27">
        <v>0</v>
      </c>
      <c r="AZ154" s="42"/>
      <c r="BA154" s="22">
        <f t="shared" si="50"/>
        <v>2458590</v>
      </c>
      <c r="BC154" s="23"/>
      <c r="BE154" s="23"/>
      <c r="BF154" s="23"/>
      <c r="BH154" s="24"/>
      <c r="BI154" s="24"/>
      <c r="BK154" s="23"/>
      <c r="BL154" s="23"/>
    </row>
    <row r="155" spans="1:64" x14ac:dyDescent="0.2">
      <c r="A155" s="16">
        <f t="shared" si="51"/>
        <v>15</v>
      </c>
      <c r="B155" s="58">
        <v>369</v>
      </c>
      <c r="C155" s="58">
        <v>3692</v>
      </c>
      <c r="D155" s="59" t="s">
        <v>91</v>
      </c>
      <c r="E155" s="27">
        <v>18553910</v>
      </c>
      <c r="F155" s="27">
        <v>23288.98</v>
      </c>
      <c r="G155" s="27">
        <v>6.25</v>
      </c>
      <c r="H155" s="42">
        <v>0</v>
      </c>
      <c r="I155" s="22">
        <f t="shared" si="39"/>
        <v>18577192.73</v>
      </c>
      <c r="J155" s="27">
        <v>56605.46</v>
      </c>
      <c r="K155" s="27">
        <v>804.24</v>
      </c>
      <c r="L155" s="42">
        <v>0</v>
      </c>
      <c r="M155" s="22">
        <f t="shared" si="40"/>
        <v>18632993.950000003</v>
      </c>
      <c r="N155" s="27">
        <v>62634.47</v>
      </c>
      <c r="O155" s="27">
        <v>1657.3600000000001</v>
      </c>
      <c r="P155" s="42">
        <v>0</v>
      </c>
      <c r="Q155" s="22">
        <f t="shared" si="41"/>
        <v>18693971.060000002</v>
      </c>
      <c r="R155" s="27">
        <v>38500.39</v>
      </c>
      <c r="S155" s="27">
        <v>902.29</v>
      </c>
      <c r="T155" s="42">
        <v>0</v>
      </c>
      <c r="U155" s="22">
        <f t="shared" si="42"/>
        <v>18731569.160000004</v>
      </c>
      <c r="V155" s="27">
        <v>32406.06</v>
      </c>
      <c r="W155" s="27">
        <v>1108.43</v>
      </c>
      <c r="X155" s="42">
        <v>0</v>
      </c>
      <c r="Y155" s="22">
        <f t="shared" si="43"/>
        <v>18762866.790000003</v>
      </c>
      <c r="Z155" s="27">
        <v>32554.640000000021</v>
      </c>
      <c r="AA155" s="27">
        <v>352.54952346795358</v>
      </c>
      <c r="AB155" s="42">
        <v>0</v>
      </c>
      <c r="AC155" s="22">
        <f t="shared" si="44"/>
        <v>18795068.880476534</v>
      </c>
      <c r="AD155" s="27"/>
      <c r="AE155" s="27">
        <v>1675.8325548549687</v>
      </c>
      <c r="AF155" s="42"/>
      <c r="AG155" s="22">
        <f t="shared" si="45"/>
        <v>18793393.04792168</v>
      </c>
      <c r="AH155" s="27"/>
      <c r="AI155" s="27">
        <v>1678.4859564001558</v>
      </c>
      <c r="AJ155" s="42"/>
      <c r="AK155" s="22">
        <f t="shared" si="46"/>
        <v>18791714.561965279</v>
      </c>
      <c r="AL155" s="27"/>
      <c r="AM155" s="27">
        <v>1681.1435591644558</v>
      </c>
      <c r="AN155" s="42"/>
      <c r="AO155" s="22">
        <f t="shared" si="47"/>
        <v>18790033.418406114</v>
      </c>
      <c r="AP155" s="27"/>
      <c r="AQ155" s="27">
        <v>1683.8053697997993</v>
      </c>
      <c r="AR155" s="42"/>
      <c r="AS155" s="22">
        <f t="shared" si="48"/>
        <v>18788349.613036316</v>
      </c>
      <c r="AT155" s="27"/>
      <c r="AU155" s="27">
        <v>1686.4713949686488</v>
      </c>
      <c r="AV155" s="42"/>
      <c r="AW155" s="22">
        <f t="shared" si="49"/>
        <v>18786663.141641349</v>
      </c>
      <c r="AX155" s="27"/>
      <c r="AY155" s="27">
        <v>1689.1416413440159</v>
      </c>
      <c r="AZ155" s="42"/>
      <c r="BA155" s="22">
        <f t="shared" si="50"/>
        <v>18784974.000000004</v>
      </c>
      <c r="BC155" s="23"/>
      <c r="BE155" s="23"/>
      <c r="BF155" s="23"/>
      <c r="BH155" s="24"/>
      <c r="BI155" s="24"/>
      <c r="BK155" s="23"/>
      <c r="BL155" s="23"/>
    </row>
    <row r="156" spans="1:64" ht="15" x14ac:dyDescent="0.25">
      <c r="A156" s="16">
        <f t="shared" si="51"/>
        <v>16</v>
      </c>
      <c r="B156" s="16">
        <v>370</v>
      </c>
      <c r="C156" s="62">
        <v>3700</v>
      </c>
      <c r="D156" s="63" t="s">
        <v>92</v>
      </c>
      <c r="E156" s="27">
        <v>4586985</v>
      </c>
      <c r="F156" s="27">
        <v>76686.62</v>
      </c>
      <c r="G156" s="27">
        <v>567056.16</v>
      </c>
      <c r="H156" s="27">
        <v>-103272.74</v>
      </c>
      <c r="I156" s="22">
        <f t="shared" si="39"/>
        <v>3993342.7199999997</v>
      </c>
      <c r="J156" s="27">
        <v>-81318.94</v>
      </c>
      <c r="K156" s="27">
        <v>643678.36</v>
      </c>
      <c r="L156" s="42">
        <v>0</v>
      </c>
      <c r="M156" s="22">
        <f t="shared" si="40"/>
        <v>3268345.42</v>
      </c>
      <c r="N156" s="27">
        <v>16576.84</v>
      </c>
      <c r="O156" s="27">
        <v>0</v>
      </c>
      <c r="P156" s="42">
        <v>0</v>
      </c>
      <c r="Q156" s="22">
        <f t="shared" si="41"/>
        <v>3284922.26</v>
      </c>
      <c r="R156" s="27">
        <v>16890.21</v>
      </c>
      <c r="S156" s="27">
        <v>0</v>
      </c>
      <c r="T156" s="42">
        <v>0</v>
      </c>
      <c r="U156" s="22">
        <f t="shared" si="42"/>
        <v>3301812.4699999997</v>
      </c>
      <c r="V156" s="27">
        <v>15409.43</v>
      </c>
      <c r="W156" s="27">
        <v>0</v>
      </c>
      <c r="X156" s="42">
        <v>0</v>
      </c>
      <c r="Y156" s="22">
        <f t="shared" si="43"/>
        <v>3317221.9</v>
      </c>
      <c r="Z156" s="27">
        <v>54152.840000000011</v>
      </c>
      <c r="AA156" s="27">
        <v>97990.449327589362</v>
      </c>
      <c r="AB156" s="42">
        <v>0</v>
      </c>
      <c r="AC156" s="22">
        <f t="shared" si="44"/>
        <v>3273384.2906724103</v>
      </c>
      <c r="AD156" s="27"/>
      <c r="AE156" s="27">
        <v>32123.414505293586</v>
      </c>
      <c r="AF156" s="42"/>
      <c r="AG156" s="22">
        <f t="shared" si="45"/>
        <v>3241260.8761671167</v>
      </c>
      <c r="AH156" s="27"/>
      <c r="AI156" s="27">
        <v>32174.276578260298</v>
      </c>
      <c r="AJ156" s="42"/>
      <c r="AK156" s="22">
        <f t="shared" si="46"/>
        <v>3209086.5995888566</v>
      </c>
      <c r="AL156" s="27"/>
      <c r="AM156" s="27">
        <v>32225.219182842542</v>
      </c>
      <c r="AN156" s="42"/>
      <c r="AO156" s="22">
        <f t="shared" si="47"/>
        <v>3176861.3804060142</v>
      </c>
      <c r="AP156" s="27"/>
      <c r="AQ156" s="27">
        <v>32276.242446548709</v>
      </c>
      <c r="AR156" s="42"/>
      <c r="AS156" s="22">
        <f t="shared" si="48"/>
        <v>3144585.1379594654</v>
      </c>
      <c r="AT156" s="27"/>
      <c r="AU156" s="27">
        <v>32327.346497089075</v>
      </c>
      <c r="AV156" s="42"/>
      <c r="AW156" s="22">
        <f t="shared" si="49"/>
        <v>3112257.7914623762</v>
      </c>
      <c r="AX156" s="27"/>
      <c r="AY156" s="27">
        <v>32378.53146237613</v>
      </c>
      <c r="AZ156" s="42"/>
      <c r="BA156" s="22">
        <f t="shared" si="50"/>
        <v>3079879.2600000002</v>
      </c>
      <c r="BC156" s="23"/>
      <c r="BE156" s="23"/>
      <c r="BF156" s="23"/>
      <c r="BH156" s="24"/>
      <c r="BI156" s="24"/>
      <c r="BK156" s="23"/>
      <c r="BL156" s="23"/>
    </row>
    <row r="157" spans="1:64" ht="15" x14ac:dyDescent="0.25">
      <c r="A157" s="16">
        <f t="shared" si="51"/>
        <v>17</v>
      </c>
      <c r="B157" s="16">
        <v>370</v>
      </c>
      <c r="C157" s="62">
        <v>3702</v>
      </c>
      <c r="D157" s="63" t="s">
        <v>93</v>
      </c>
      <c r="E157" s="27">
        <v>22933401</v>
      </c>
      <c r="F157" s="27">
        <v>70053.45</v>
      </c>
      <c r="G157" s="27">
        <v>0</v>
      </c>
      <c r="H157" s="27">
        <v>103272.74</v>
      </c>
      <c r="I157" s="22">
        <f t="shared" si="39"/>
        <v>23106727.189999998</v>
      </c>
      <c r="J157" s="27">
        <v>15230.68</v>
      </c>
      <c r="K157" s="27">
        <v>0</v>
      </c>
      <c r="L157" s="42">
        <v>0</v>
      </c>
      <c r="M157" s="22">
        <f t="shared" si="40"/>
        <v>23121957.869999997</v>
      </c>
      <c r="N157" s="27">
        <v>61521.590000000004</v>
      </c>
      <c r="O157" s="27">
        <v>0</v>
      </c>
      <c r="P157" s="42">
        <v>0</v>
      </c>
      <c r="Q157" s="22">
        <f t="shared" si="41"/>
        <v>23183479.459999997</v>
      </c>
      <c r="R157" s="27">
        <v>-68523.759999999995</v>
      </c>
      <c r="S157" s="27">
        <v>0</v>
      </c>
      <c r="T157" s="42">
        <v>0</v>
      </c>
      <c r="U157" s="22">
        <f t="shared" si="42"/>
        <v>23114955.699999996</v>
      </c>
      <c r="V157" s="27">
        <v>80982.790000000008</v>
      </c>
      <c r="W157" s="27">
        <v>0</v>
      </c>
      <c r="X157" s="42">
        <v>0</v>
      </c>
      <c r="Y157" s="22">
        <f t="shared" si="43"/>
        <v>23195938.489999995</v>
      </c>
      <c r="Z157" s="27">
        <v>1686910.25</v>
      </c>
      <c r="AA157" s="27">
        <v>0.27968422509729862</v>
      </c>
      <c r="AB157" s="42">
        <v>0</v>
      </c>
      <c r="AC157" s="22">
        <f t="shared" si="44"/>
        <v>24882848.460315771</v>
      </c>
      <c r="AD157" s="27"/>
      <c r="AE157" s="27">
        <v>312431.79692362261</v>
      </c>
      <c r="AF157" s="42"/>
      <c r="AG157" s="22">
        <f t="shared" si="45"/>
        <v>24570416.663392149</v>
      </c>
      <c r="AH157" s="27"/>
      <c r="AI157" s="27">
        <v>312926.48060208501</v>
      </c>
      <c r="AJ157" s="42"/>
      <c r="AK157" s="22">
        <f t="shared" si="46"/>
        <v>24257490.182790063</v>
      </c>
      <c r="AL157" s="27"/>
      <c r="AM157" s="27">
        <v>313421.94752970495</v>
      </c>
      <c r="AN157" s="42"/>
      <c r="AO157" s="22">
        <f t="shared" si="47"/>
        <v>23944068.23526036</v>
      </c>
      <c r="AP157" s="27"/>
      <c r="AQ157" s="27">
        <v>313918.19894662697</v>
      </c>
      <c r="AR157" s="42"/>
      <c r="AS157" s="22">
        <f t="shared" si="48"/>
        <v>23630150.036313731</v>
      </c>
      <c r="AT157" s="27"/>
      <c r="AU157" s="27">
        <v>314415.23609495908</v>
      </c>
      <c r="AV157" s="42"/>
      <c r="AW157" s="22">
        <f t="shared" si="49"/>
        <v>23315734.800218772</v>
      </c>
      <c r="AX157" s="27"/>
      <c r="AY157" s="27">
        <v>314913.06021877611</v>
      </c>
      <c r="AZ157" s="42"/>
      <c r="BA157" s="22">
        <f t="shared" si="50"/>
        <v>23000821.739999995</v>
      </c>
      <c r="BC157" s="23"/>
      <c r="BE157" s="23"/>
      <c r="BF157" s="23"/>
      <c r="BH157" s="24"/>
      <c r="BI157" s="24"/>
      <c r="BK157" s="23"/>
      <c r="BL157" s="23"/>
    </row>
    <row r="158" spans="1:64" ht="15" x14ac:dyDescent="0.25">
      <c r="A158" s="16">
        <f t="shared" si="51"/>
        <v>18</v>
      </c>
      <c r="B158" s="58">
        <v>371</v>
      </c>
      <c r="C158" s="64" t="s">
        <v>94</v>
      </c>
      <c r="D158" s="63" t="s">
        <v>95</v>
      </c>
      <c r="E158" s="27">
        <v>408927</v>
      </c>
      <c r="F158" s="27">
        <v>-76133.740000000005</v>
      </c>
      <c r="G158" s="27">
        <v>69647.5</v>
      </c>
      <c r="H158" s="42">
        <v>0</v>
      </c>
      <c r="I158" s="22">
        <f t="shared" si="39"/>
        <v>263145.76</v>
      </c>
      <c r="J158" s="27">
        <v>894.33999999999992</v>
      </c>
      <c r="K158" s="27">
        <v>71358.559999999998</v>
      </c>
      <c r="L158" s="42">
        <v>0</v>
      </c>
      <c r="M158" s="22">
        <f t="shared" si="40"/>
        <v>192681.54000000004</v>
      </c>
      <c r="N158" s="27">
        <v>3125.21</v>
      </c>
      <c r="O158" s="27">
        <v>69647.5</v>
      </c>
      <c r="P158" s="42">
        <v>0</v>
      </c>
      <c r="Q158" s="22">
        <f t="shared" si="41"/>
        <v>126159.25000000003</v>
      </c>
      <c r="R158" s="27">
        <v>9063.4500000000007</v>
      </c>
      <c r="S158" s="27">
        <v>69647.5</v>
      </c>
      <c r="T158" s="42">
        <v>0</v>
      </c>
      <c r="U158" s="22">
        <f t="shared" si="42"/>
        <v>65575.200000000041</v>
      </c>
      <c r="V158" s="27">
        <v>-15656.130000000001</v>
      </c>
      <c r="W158" s="27">
        <v>69647.5</v>
      </c>
      <c r="X158" s="42">
        <v>0</v>
      </c>
      <c r="Y158" s="22">
        <f t="shared" si="43"/>
        <v>-19728.429999999964</v>
      </c>
      <c r="Z158" s="27">
        <v>24891.870000000006</v>
      </c>
      <c r="AA158" s="27">
        <v>69647.426275678736</v>
      </c>
      <c r="AB158" s="42">
        <v>0</v>
      </c>
      <c r="AC158" s="22">
        <f t="shared" si="44"/>
        <v>-64483.98627567869</v>
      </c>
      <c r="AD158" s="27"/>
      <c r="AE158" s="27">
        <v>4199.6767639738982</v>
      </c>
      <c r="AF158" s="42"/>
      <c r="AG158" s="22">
        <f t="shared" si="45"/>
        <v>-68683.663039652587</v>
      </c>
      <c r="AH158" s="27"/>
      <c r="AI158" s="27">
        <v>4206.326252183524</v>
      </c>
      <c r="AJ158" s="42"/>
      <c r="AK158" s="22">
        <f t="shared" si="46"/>
        <v>-72889.989291836115</v>
      </c>
      <c r="AL158" s="27"/>
      <c r="AM158" s="27">
        <v>4212.9862687494806</v>
      </c>
      <c r="AN158" s="42"/>
      <c r="AO158" s="22">
        <f t="shared" si="47"/>
        <v>-77102.97556058559</v>
      </c>
      <c r="AP158" s="27"/>
      <c r="AQ158" s="27">
        <v>4219.656830341668</v>
      </c>
      <c r="AR158" s="42"/>
      <c r="AS158" s="22">
        <f t="shared" si="48"/>
        <v>-81322.632390927261</v>
      </c>
      <c r="AT158" s="27"/>
      <c r="AU158" s="27">
        <v>4226.3379536563743</v>
      </c>
      <c r="AV158" s="42"/>
      <c r="AW158" s="22">
        <f t="shared" si="49"/>
        <v>-85548.970344583635</v>
      </c>
      <c r="AX158" s="27"/>
      <c r="AY158" s="27">
        <v>4233.0296554163306</v>
      </c>
      <c r="AZ158" s="42"/>
      <c r="BA158" s="22">
        <f t="shared" si="50"/>
        <v>-89781.999999999971</v>
      </c>
      <c r="BC158" s="23"/>
      <c r="BE158" s="23"/>
      <c r="BF158" s="23"/>
      <c r="BH158" s="24"/>
      <c r="BI158" s="24"/>
      <c r="BK158" s="23"/>
      <c r="BL158" s="23"/>
    </row>
    <row r="159" spans="1:64" x14ac:dyDescent="0.2">
      <c r="A159" s="16">
        <f t="shared" si="51"/>
        <v>19</v>
      </c>
      <c r="B159" s="58">
        <v>372</v>
      </c>
      <c r="C159" s="58">
        <v>3720</v>
      </c>
      <c r="D159" s="59" t="s">
        <v>96</v>
      </c>
      <c r="E159" s="27">
        <v>9647</v>
      </c>
      <c r="F159" s="27">
        <v>0</v>
      </c>
      <c r="G159" s="27">
        <v>0</v>
      </c>
      <c r="H159" s="42">
        <v>0</v>
      </c>
      <c r="I159" s="22">
        <f t="shared" si="39"/>
        <v>9647</v>
      </c>
      <c r="J159" s="27">
        <v>0</v>
      </c>
      <c r="K159" s="27">
        <v>0</v>
      </c>
      <c r="L159" s="42">
        <v>0</v>
      </c>
      <c r="M159" s="22">
        <f t="shared" si="40"/>
        <v>9647</v>
      </c>
      <c r="N159" s="27">
        <v>0</v>
      </c>
      <c r="O159" s="27">
        <v>0</v>
      </c>
      <c r="P159" s="42">
        <v>0</v>
      </c>
      <c r="Q159" s="22">
        <f t="shared" si="41"/>
        <v>9647</v>
      </c>
      <c r="R159" s="27">
        <v>0</v>
      </c>
      <c r="S159" s="27">
        <v>0</v>
      </c>
      <c r="T159" s="42">
        <v>0</v>
      </c>
      <c r="U159" s="22">
        <f t="shared" si="42"/>
        <v>9647</v>
      </c>
      <c r="V159" s="27">
        <v>0</v>
      </c>
      <c r="W159" s="27">
        <v>0</v>
      </c>
      <c r="X159" s="42">
        <v>0</v>
      </c>
      <c r="Y159" s="22">
        <f t="shared" si="43"/>
        <v>9647</v>
      </c>
      <c r="Z159" s="27">
        <v>0</v>
      </c>
      <c r="AA159" s="27">
        <v>0</v>
      </c>
      <c r="AB159" s="42">
        <v>0</v>
      </c>
      <c r="AC159" s="22">
        <f t="shared" si="44"/>
        <v>9647</v>
      </c>
      <c r="AD159" s="27"/>
      <c r="AE159" s="27">
        <v>0</v>
      </c>
      <c r="AF159" s="42"/>
      <c r="AG159" s="22">
        <f t="shared" si="45"/>
        <v>9647</v>
      </c>
      <c r="AH159" s="27"/>
      <c r="AI159" s="27">
        <v>0</v>
      </c>
      <c r="AJ159" s="42"/>
      <c r="AK159" s="22">
        <f t="shared" si="46"/>
        <v>9647</v>
      </c>
      <c r="AL159" s="27"/>
      <c r="AM159" s="27">
        <v>0</v>
      </c>
      <c r="AN159" s="42"/>
      <c r="AO159" s="22">
        <f t="shared" si="47"/>
        <v>9647</v>
      </c>
      <c r="AP159" s="27"/>
      <c r="AQ159" s="27">
        <v>0</v>
      </c>
      <c r="AR159" s="42"/>
      <c r="AS159" s="22">
        <f t="shared" si="48"/>
        <v>9647</v>
      </c>
      <c r="AT159" s="27"/>
      <c r="AU159" s="27">
        <v>0</v>
      </c>
      <c r="AV159" s="42"/>
      <c r="AW159" s="22">
        <f t="shared" si="49"/>
        <v>9647</v>
      </c>
      <c r="AX159" s="27"/>
      <c r="AY159" s="27">
        <v>0</v>
      </c>
      <c r="AZ159" s="42"/>
      <c r="BA159" s="22">
        <f t="shared" si="50"/>
        <v>9647</v>
      </c>
      <c r="BC159" s="23"/>
      <c r="BE159" s="23"/>
      <c r="BF159" s="23"/>
      <c r="BH159" s="24"/>
      <c r="BI159" s="24"/>
      <c r="BK159" s="23"/>
      <c r="BL159" s="23"/>
    </row>
    <row r="160" spans="1:64" x14ac:dyDescent="0.2">
      <c r="A160" s="16">
        <f t="shared" si="51"/>
        <v>20</v>
      </c>
      <c r="B160" s="58">
        <v>373</v>
      </c>
      <c r="C160" s="58">
        <v>3731</v>
      </c>
      <c r="D160" s="59" t="s">
        <v>97</v>
      </c>
      <c r="E160" s="27">
        <v>2503535</v>
      </c>
      <c r="F160" s="27">
        <v>219.71</v>
      </c>
      <c r="G160" s="27">
        <v>0</v>
      </c>
      <c r="H160" s="42">
        <v>0</v>
      </c>
      <c r="I160" s="22">
        <f t="shared" si="39"/>
        <v>2503754.71</v>
      </c>
      <c r="J160" s="27">
        <v>307.32</v>
      </c>
      <c r="K160" s="27">
        <v>0</v>
      </c>
      <c r="L160" s="42">
        <v>0</v>
      </c>
      <c r="M160" s="22">
        <f t="shared" si="40"/>
        <v>2504062.0299999998</v>
      </c>
      <c r="N160" s="27">
        <v>1.24</v>
      </c>
      <c r="O160" s="27">
        <v>0</v>
      </c>
      <c r="P160" s="42">
        <v>0</v>
      </c>
      <c r="Q160" s="22">
        <f t="shared" si="41"/>
        <v>2504063.27</v>
      </c>
      <c r="R160" s="27">
        <v>640.87</v>
      </c>
      <c r="S160" s="27">
        <v>0</v>
      </c>
      <c r="T160" s="42">
        <v>0</v>
      </c>
      <c r="U160" s="22">
        <f t="shared" si="42"/>
        <v>2504704.14</v>
      </c>
      <c r="V160" s="27">
        <v>263.2</v>
      </c>
      <c r="W160" s="27">
        <v>0</v>
      </c>
      <c r="X160" s="42">
        <v>0</v>
      </c>
      <c r="Y160" s="22">
        <f t="shared" si="43"/>
        <v>2504967.3400000003</v>
      </c>
      <c r="Z160" s="27">
        <v>545.6600000000002</v>
      </c>
      <c r="AA160" s="27">
        <v>-9.1169315361184999E-2</v>
      </c>
      <c r="AB160" s="42">
        <v>0</v>
      </c>
      <c r="AC160" s="22">
        <f t="shared" si="44"/>
        <v>2505513.0911693159</v>
      </c>
      <c r="AD160" s="27"/>
      <c r="AE160" s="27">
        <v>8772.8824708973989</v>
      </c>
      <c r="AF160" s="42"/>
      <c r="AG160" s="22">
        <f t="shared" si="45"/>
        <v>2496740.2086984185</v>
      </c>
      <c r="AH160" s="27"/>
      <c r="AI160" s="27">
        <v>8786.7728681429853</v>
      </c>
      <c r="AJ160" s="42"/>
      <c r="AK160" s="22">
        <f t="shared" si="46"/>
        <v>2487953.4358302755</v>
      </c>
      <c r="AL160" s="27"/>
      <c r="AM160" s="27">
        <v>8800.6852585175457</v>
      </c>
      <c r="AN160" s="42"/>
      <c r="AO160" s="22">
        <f t="shared" si="47"/>
        <v>2479152.750571758</v>
      </c>
      <c r="AP160" s="27"/>
      <c r="AQ160" s="27">
        <v>8814.6196768435311</v>
      </c>
      <c r="AR160" s="42"/>
      <c r="AS160" s="22">
        <f t="shared" si="48"/>
        <v>2470338.1308949143</v>
      </c>
      <c r="AT160" s="27"/>
      <c r="AU160" s="27">
        <v>8828.5761579985337</v>
      </c>
      <c r="AV160" s="42"/>
      <c r="AW160" s="22">
        <f t="shared" si="49"/>
        <v>2461509.5547369155</v>
      </c>
      <c r="AX160" s="27"/>
      <c r="AY160" s="27">
        <v>8842.5547369153646</v>
      </c>
      <c r="AZ160" s="42"/>
      <c r="BA160" s="22">
        <f t="shared" si="50"/>
        <v>2452667</v>
      </c>
      <c r="BC160" s="23"/>
      <c r="BE160" s="23"/>
      <c r="BF160" s="23"/>
      <c r="BH160" s="24"/>
      <c r="BI160" s="24"/>
      <c r="BK160" s="23"/>
      <c r="BL160" s="23"/>
    </row>
    <row r="161" spans="1:64" x14ac:dyDescent="0.2">
      <c r="A161" s="16">
        <f t="shared" si="51"/>
        <v>21</v>
      </c>
      <c r="B161" s="58">
        <v>373</v>
      </c>
      <c r="C161" s="58">
        <v>3732</v>
      </c>
      <c r="D161" s="59" t="s">
        <v>98</v>
      </c>
      <c r="E161" s="27">
        <v>3366792</v>
      </c>
      <c r="F161" s="27">
        <v>166.02</v>
      </c>
      <c r="G161" s="27">
        <v>0</v>
      </c>
      <c r="H161" s="42">
        <v>0</v>
      </c>
      <c r="I161" s="22">
        <f t="shared" si="39"/>
        <v>3366958.02</v>
      </c>
      <c r="J161" s="27">
        <v>232.23000000000002</v>
      </c>
      <c r="K161" s="27">
        <v>0</v>
      </c>
      <c r="L161" s="42">
        <v>0</v>
      </c>
      <c r="M161" s="22">
        <f t="shared" si="40"/>
        <v>3367190.25</v>
      </c>
      <c r="N161" s="27">
        <v>0</v>
      </c>
      <c r="O161" s="27">
        <v>0</v>
      </c>
      <c r="P161" s="42">
        <v>0</v>
      </c>
      <c r="Q161" s="22">
        <f t="shared" si="41"/>
        <v>3367190.25</v>
      </c>
      <c r="R161" s="27">
        <v>479.96000000000004</v>
      </c>
      <c r="S161" s="27">
        <v>0</v>
      </c>
      <c r="T161" s="42">
        <v>0</v>
      </c>
      <c r="U161" s="22">
        <f t="shared" si="42"/>
        <v>3367670.21</v>
      </c>
      <c r="V161" s="27">
        <v>194.8</v>
      </c>
      <c r="W161" s="27">
        <v>0</v>
      </c>
      <c r="X161" s="42">
        <v>0</v>
      </c>
      <c r="Y161" s="22">
        <f t="shared" si="43"/>
        <v>3367865.01</v>
      </c>
      <c r="Z161" s="27">
        <v>411.98999999999995</v>
      </c>
      <c r="AA161" s="27">
        <v>-0.19010630139564455</v>
      </c>
      <c r="AB161" s="42">
        <v>0</v>
      </c>
      <c r="AC161" s="22">
        <f t="shared" si="44"/>
        <v>3368277.1901063016</v>
      </c>
      <c r="AD161" s="27"/>
      <c r="AE161" s="27">
        <v>797.53477008158166</v>
      </c>
      <c r="AF161" s="42"/>
      <c r="AG161" s="22">
        <f t="shared" si="45"/>
        <v>3367479.6553362198</v>
      </c>
      <c r="AH161" s="27"/>
      <c r="AI161" s="27">
        <v>798.7975334675441</v>
      </c>
      <c r="AJ161" s="42"/>
      <c r="AK161" s="22">
        <f t="shared" si="46"/>
        <v>3366680.8578027524</v>
      </c>
      <c r="AL161" s="27"/>
      <c r="AM161" s="27">
        <v>800.06229622886769</v>
      </c>
      <c r="AN161" s="42"/>
      <c r="AO161" s="22">
        <f t="shared" si="47"/>
        <v>3365880.7955065235</v>
      </c>
      <c r="AP161" s="27"/>
      <c r="AQ161" s="27">
        <v>801.32906153123008</v>
      </c>
      <c r="AR161" s="42"/>
      <c r="AS161" s="22">
        <f t="shared" si="48"/>
        <v>3365079.466444992</v>
      </c>
      <c r="AT161" s="27"/>
      <c r="AU161" s="27">
        <v>802.59783254532113</v>
      </c>
      <c r="AV161" s="42"/>
      <c r="AW161" s="22">
        <f t="shared" si="49"/>
        <v>3364276.8686124468</v>
      </c>
      <c r="AX161" s="27"/>
      <c r="AY161" s="27">
        <v>803.8686124468511</v>
      </c>
      <c r="AZ161" s="42"/>
      <c r="BA161" s="22">
        <f t="shared" si="50"/>
        <v>3363473</v>
      </c>
      <c r="BC161" s="23"/>
      <c r="BE161" s="23"/>
      <c r="BF161" s="23"/>
      <c r="BH161" s="24"/>
      <c r="BI161" s="24"/>
      <c r="BK161" s="23"/>
      <c r="BL161" s="23"/>
    </row>
    <row r="162" spans="1:64" x14ac:dyDescent="0.2">
      <c r="A162" s="16">
        <f t="shared" si="51"/>
        <v>22</v>
      </c>
      <c r="B162" s="58">
        <v>373</v>
      </c>
      <c r="C162" s="58">
        <v>3733</v>
      </c>
      <c r="D162" s="59" t="s">
        <v>99</v>
      </c>
      <c r="E162" s="27">
        <v>1590906</v>
      </c>
      <c r="F162" s="27">
        <v>44.800000000000004</v>
      </c>
      <c r="G162" s="27">
        <v>0</v>
      </c>
      <c r="H162" s="42">
        <v>0</v>
      </c>
      <c r="I162" s="22">
        <f t="shared" si="39"/>
        <v>1590950.8</v>
      </c>
      <c r="J162" s="27">
        <v>62.67</v>
      </c>
      <c r="K162" s="27">
        <v>0</v>
      </c>
      <c r="L162" s="42">
        <v>0</v>
      </c>
      <c r="M162" s="22">
        <f t="shared" si="40"/>
        <v>1591013.47</v>
      </c>
      <c r="N162" s="27">
        <v>0</v>
      </c>
      <c r="O162" s="27">
        <v>0</v>
      </c>
      <c r="P162" s="42">
        <v>0</v>
      </c>
      <c r="Q162" s="22">
        <f t="shared" si="41"/>
        <v>1591013.47</v>
      </c>
      <c r="R162" s="27">
        <v>129.53</v>
      </c>
      <c r="S162" s="27">
        <v>0</v>
      </c>
      <c r="T162" s="42">
        <v>0</v>
      </c>
      <c r="U162" s="22">
        <f t="shared" si="42"/>
        <v>1591143</v>
      </c>
      <c r="V162" s="27">
        <v>52.57</v>
      </c>
      <c r="W162" s="27">
        <v>0</v>
      </c>
      <c r="X162" s="42">
        <v>0</v>
      </c>
      <c r="Y162" s="22">
        <f t="shared" si="43"/>
        <v>1591195.57</v>
      </c>
      <c r="Z162" s="27">
        <v>111.42999999999999</v>
      </c>
      <c r="AA162" s="27">
        <v>-0.43971040751284818</v>
      </c>
      <c r="AB162" s="42">
        <v>0</v>
      </c>
      <c r="AC162" s="22">
        <f t="shared" si="44"/>
        <v>1591307.4397104075</v>
      </c>
      <c r="AD162" s="27"/>
      <c r="AE162" s="27">
        <v>676.39024804387316</v>
      </c>
      <c r="AF162" s="42"/>
      <c r="AG162" s="22">
        <f t="shared" si="45"/>
        <v>1590631.0494623636</v>
      </c>
      <c r="AH162" s="27"/>
      <c r="AI162" s="27">
        <v>677.46119926994254</v>
      </c>
      <c r="AJ162" s="42"/>
      <c r="AK162" s="22">
        <f t="shared" si="46"/>
        <v>1589953.5882630937</v>
      </c>
      <c r="AL162" s="27"/>
      <c r="AM162" s="27">
        <v>678.53384616878657</v>
      </c>
      <c r="AN162" s="42"/>
      <c r="AO162" s="22">
        <f t="shared" si="47"/>
        <v>1589275.0544169249</v>
      </c>
      <c r="AP162" s="27"/>
      <c r="AQ162" s="27">
        <v>679.60819142522041</v>
      </c>
      <c r="AR162" s="42"/>
      <c r="AS162" s="22">
        <f t="shared" si="48"/>
        <v>1588595.4462254997</v>
      </c>
      <c r="AT162" s="27"/>
      <c r="AU162" s="27">
        <v>680.68423772831034</v>
      </c>
      <c r="AV162" s="42"/>
      <c r="AW162" s="22">
        <f t="shared" si="49"/>
        <v>1587914.7619877714</v>
      </c>
      <c r="AX162" s="27"/>
      <c r="AY162" s="27">
        <v>681.76198777138006</v>
      </c>
      <c r="AZ162" s="42"/>
      <c r="BA162" s="22">
        <f t="shared" si="50"/>
        <v>1587233</v>
      </c>
      <c r="BC162" s="23"/>
      <c r="BE162" s="23"/>
      <c r="BF162" s="23"/>
      <c r="BH162" s="24"/>
      <c r="BI162" s="24"/>
      <c r="BK162" s="23"/>
      <c r="BL162" s="23"/>
    </row>
    <row r="163" spans="1:64" x14ac:dyDescent="0.2">
      <c r="A163" s="16">
        <f t="shared" si="51"/>
        <v>23</v>
      </c>
      <c r="B163" s="16">
        <v>373</v>
      </c>
      <c r="C163" s="16">
        <v>3734</v>
      </c>
      <c r="D163" s="10" t="s">
        <v>100</v>
      </c>
      <c r="E163" s="27">
        <v>1791333</v>
      </c>
      <c r="F163" s="27">
        <v>-98758.86</v>
      </c>
      <c r="G163" s="27">
        <v>119629.5</v>
      </c>
      <c r="H163" s="42">
        <v>0</v>
      </c>
      <c r="I163" s="22">
        <f t="shared" si="39"/>
        <v>1572944.64</v>
      </c>
      <c r="J163" s="27">
        <v>-43.42</v>
      </c>
      <c r="K163" s="27">
        <v>120141.83</v>
      </c>
      <c r="L163" s="42">
        <v>0</v>
      </c>
      <c r="M163" s="22">
        <f t="shared" si="40"/>
        <v>1452759.39</v>
      </c>
      <c r="N163" s="27">
        <v>4773.55</v>
      </c>
      <c r="O163" s="27">
        <v>120022.04</v>
      </c>
      <c r="P163" s="42">
        <v>0</v>
      </c>
      <c r="Q163" s="22">
        <f t="shared" si="41"/>
        <v>1337510.8999999999</v>
      </c>
      <c r="R163" s="27">
        <v>23728.400000000001</v>
      </c>
      <c r="S163" s="27">
        <v>119629.5</v>
      </c>
      <c r="T163" s="42">
        <v>0</v>
      </c>
      <c r="U163" s="22">
        <f t="shared" si="42"/>
        <v>1241609.7999999998</v>
      </c>
      <c r="V163" s="27">
        <v>-31407.48</v>
      </c>
      <c r="W163" s="27">
        <v>132631.54</v>
      </c>
      <c r="X163" s="42">
        <v>0</v>
      </c>
      <c r="Y163" s="22">
        <f t="shared" si="43"/>
        <v>1077570.7799999998</v>
      </c>
      <c r="Z163" s="27">
        <v>-180883.19000000003</v>
      </c>
      <c r="AA163" s="27">
        <v>144685.83063051139</v>
      </c>
      <c r="AB163" s="42">
        <v>0</v>
      </c>
      <c r="AC163" s="22">
        <f t="shared" si="44"/>
        <v>752001.75936948834</v>
      </c>
      <c r="AD163" s="27"/>
      <c r="AE163" s="27">
        <v>2867.0870215591031</v>
      </c>
      <c r="AF163" s="42"/>
      <c r="AG163" s="22">
        <f t="shared" si="45"/>
        <v>749134.67234792921</v>
      </c>
      <c r="AH163" s="27"/>
      <c r="AI163" s="27">
        <v>2871.6265760099045</v>
      </c>
      <c r="AJ163" s="42"/>
      <c r="AK163" s="22">
        <f t="shared" si="46"/>
        <v>746263.04577191931</v>
      </c>
      <c r="AL163" s="27"/>
      <c r="AM163" s="27">
        <v>2876.1733180885867</v>
      </c>
      <c r="AN163" s="42"/>
      <c r="AO163" s="22">
        <f t="shared" si="47"/>
        <v>743386.87245383067</v>
      </c>
      <c r="AP163" s="27"/>
      <c r="AQ163" s="27">
        <v>2880.72725917556</v>
      </c>
      <c r="AR163" s="42"/>
      <c r="AS163" s="22">
        <f t="shared" si="48"/>
        <v>740506.14519465517</v>
      </c>
      <c r="AT163" s="27"/>
      <c r="AU163" s="27">
        <v>2885.2884106692541</v>
      </c>
      <c r="AV163" s="42"/>
      <c r="AW163" s="22">
        <f t="shared" si="49"/>
        <v>737620.85678398586</v>
      </c>
      <c r="AX163" s="27"/>
      <c r="AY163" s="27">
        <v>2889.8567839861471</v>
      </c>
      <c r="AZ163" s="42"/>
      <c r="BA163" s="22">
        <f t="shared" si="50"/>
        <v>734730.99999999977</v>
      </c>
      <c r="BC163" s="23"/>
      <c r="BE163" s="23"/>
      <c r="BF163" s="23"/>
      <c r="BH163" s="24"/>
      <c r="BI163" s="24"/>
      <c r="BK163" s="23"/>
      <c r="BL163" s="23"/>
    </row>
    <row r="164" spans="1:64" x14ac:dyDescent="0.2">
      <c r="A164" s="16">
        <f t="shared" si="51"/>
        <v>24</v>
      </c>
      <c r="B164" s="59"/>
      <c r="C164" s="59"/>
      <c r="D164" s="10" t="s">
        <v>44</v>
      </c>
      <c r="E164" s="27">
        <v>0</v>
      </c>
      <c r="F164" s="27"/>
      <c r="G164" s="27"/>
      <c r="H164" s="42">
        <v>0</v>
      </c>
      <c r="I164" s="22">
        <f t="shared" si="39"/>
        <v>0</v>
      </c>
      <c r="J164" s="27"/>
      <c r="K164" s="27"/>
      <c r="L164" s="42">
        <v>0</v>
      </c>
      <c r="M164" s="22">
        <f t="shared" si="40"/>
        <v>0</v>
      </c>
      <c r="N164" s="27"/>
      <c r="O164" s="27"/>
      <c r="P164" s="42">
        <v>0</v>
      </c>
      <c r="Q164" s="22">
        <f t="shared" si="41"/>
        <v>0</v>
      </c>
      <c r="R164" s="27"/>
      <c r="S164" s="27"/>
      <c r="T164" s="42">
        <v>0</v>
      </c>
      <c r="U164" s="22">
        <f t="shared" si="42"/>
        <v>0</v>
      </c>
      <c r="V164" s="27"/>
      <c r="W164" s="27"/>
      <c r="X164" s="42">
        <v>0</v>
      </c>
      <c r="Y164" s="22">
        <f t="shared" si="43"/>
        <v>0</v>
      </c>
      <c r="Z164" s="27">
        <v>2.7951262891292572E-3</v>
      </c>
      <c r="AA164" s="27"/>
      <c r="AB164" s="42">
        <v>0</v>
      </c>
      <c r="AC164" s="22">
        <f t="shared" si="44"/>
        <v>2.7951262891292572E-3</v>
      </c>
      <c r="AD164" s="27">
        <v>4104457.1021983963</v>
      </c>
      <c r="AE164" s="27">
        <v>0</v>
      </c>
      <c r="AF164" s="42"/>
      <c r="AG164" s="22">
        <f t="shared" si="45"/>
        <v>4104457.1049935226</v>
      </c>
      <c r="AH164" s="27">
        <v>2621644.7066854592</v>
      </c>
      <c r="AI164" s="27">
        <v>0</v>
      </c>
      <c r="AJ164" s="42"/>
      <c r="AK164" s="22">
        <f t="shared" si="46"/>
        <v>6726101.8116789814</v>
      </c>
      <c r="AL164" s="27">
        <v>2209104.2088326551</v>
      </c>
      <c r="AM164" s="27">
        <v>0</v>
      </c>
      <c r="AN164" s="42"/>
      <c r="AO164" s="22">
        <f t="shared" si="47"/>
        <v>8935206.0205116365</v>
      </c>
      <c r="AP164" s="27">
        <v>5371088.3540754169</v>
      </c>
      <c r="AQ164" s="27">
        <v>0</v>
      </c>
      <c r="AR164" s="42"/>
      <c r="AS164" s="22">
        <f t="shared" si="48"/>
        <v>14306294.374587053</v>
      </c>
      <c r="AT164" s="27">
        <v>2251393.4660462374</v>
      </c>
      <c r="AU164" s="27">
        <v>0</v>
      </c>
      <c r="AV164" s="42"/>
      <c r="AW164" s="22">
        <f t="shared" si="49"/>
        <v>16557687.840633292</v>
      </c>
      <c r="AX164" s="27">
        <v>2596904.1593667096</v>
      </c>
      <c r="AY164" s="27">
        <v>0</v>
      </c>
      <c r="AZ164" s="42"/>
      <c r="BA164" s="22">
        <f t="shared" si="50"/>
        <v>19154592</v>
      </c>
      <c r="BC164" s="23"/>
      <c r="BE164" s="23"/>
      <c r="BF164" s="23"/>
      <c r="BH164" s="24"/>
      <c r="BI164" s="24"/>
      <c r="BK164" s="23"/>
      <c r="BL164" s="23"/>
    </row>
    <row r="165" spans="1:64" x14ac:dyDescent="0.2">
      <c r="A165" s="16"/>
      <c r="B165" s="10"/>
      <c r="C165" s="10"/>
      <c r="D165" s="10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>
        <v>0</v>
      </c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C165" s="23"/>
      <c r="BE165" s="23"/>
      <c r="BF165" s="23"/>
      <c r="BH165" s="24"/>
      <c r="BI165" s="24"/>
      <c r="BK165" s="23"/>
      <c r="BL165" s="23"/>
    </row>
    <row r="166" spans="1:64" x14ac:dyDescent="0.2">
      <c r="A166" s="4"/>
      <c r="B166" s="4"/>
      <c r="C166" s="4"/>
      <c r="D166" s="4"/>
      <c r="E166" s="34"/>
      <c r="F166" s="53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C166" s="23"/>
      <c r="BE166" s="23"/>
      <c r="BF166" s="23"/>
      <c r="BH166" s="24"/>
      <c r="BI166" s="24"/>
      <c r="BK166" s="23"/>
      <c r="BL166" s="23"/>
    </row>
    <row r="167" spans="1:64" x14ac:dyDescent="0.2">
      <c r="A167" s="13"/>
      <c r="B167" s="13"/>
      <c r="C167" s="13"/>
      <c r="D167" s="13"/>
      <c r="E167" s="35"/>
      <c r="F167" s="54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C167" s="23"/>
      <c r="BE167" s="23"/>
      <c r="BF167" s="23"/>
      <c r="BH167" s="24"/>
      <c r="BI167" s="24"/>
      <c r="BK167" s="23"/>
      <c r="BL167" s="23"/>
    </row>
    <row r="168" spans="1:64" x14ac:dyDescent="0.2">
      <c r="A168" s="16">
        <f>A164+1</f>
        <v>25</v>
      </c>
      <c r="B168" s="4"/>
      <c r="C168" s="4"/>
      <c r="D168" s="10" t="s">
        <v>101</v>
      </c>
      <c r="E168" s="34">
        <f>SUM(E141:E164)</f>
        <v>480322488</v>
      </c>
      <c r="F168" s="34">
        <f>SUM(F141:F164)</f>
        <v>3931378.18</v>
      </c>
      <c r="G168" s="34">
        <f>SUM(G141:G164)</f>
        <v>716536.15</v>
      </c>
      <c r="H168" s="34">
        <f>SUM(H141:H164)</f>
        <v>0</v>
      </c>
      <c r="I168" s="34">
        <f t="shared" ref="I168:BA168" si="52">SUM(I141:I164)</f>
        <v>483537330.03000009</v>
      </c>
      <c r="J168" s="34">
        <f t="shared" si="52"/>
        <v>3914538.3600000003</v>
      </c>
      <c r="K168" s="34">
        <f t="shared" si="52"/>
        <v>1098668.6600000001</v>
      </c>
      <c r="L168" s="34">
        <f t="shared" si="52"/>
        <v>0</v>
      </c>
      <c r="M168" s="34">
        <f t="shared" si="52"/>
        <v>486353199.73000002</v>
      </c>
      <c r="N168" s="34">
        <f t="shared" si="52"/>
        <v>4791680.63</v>
      </c>
      <c r="O168" s="34">
        <f t="shared" si="52"/>
        <v>731163.00000000012</v>
      </c>
      <c r="P168" s="34">
        <f t="shared" si="52"/>
        <v>0</v>
      </c>
      <c r="Q168" s="34">
        <f t="shared" si="52"/>
        <v>490413717.36000001</v>
      </c>
      <c r="R168" s="34">
        <f t="shared" si="52"/>
        <v>2155558.0700000003</v>
      </c>
      <c r="S168" s="34">
        <f t="shared" si="52"/>
        <v>877755.75</v>
      </c>
      <c r="T168" s="34">
        <f t="shared" si="52"/>
        <v>0</v>
      </c>
      <c r="U168" s="34">
        <f t="shared" si="52"/>
        <v>491691519.67999995</v>
      </c>
      <c r="V168" s="34">
        <f t="shared" si="52"/>
        <v>2504920.48</v>
      </c>
      <c r="W168" s="34">
        <f t="shared" si="52"/>
        <v>610668.42000000004</v>
      </c>
      <c r="X168" s="34">
        <f t="shared" si="52"/>
        <v>0</v>
      </c>
      <c r="Y168" s="34">
        <f t="shared" si="52"/>
        <v>493585771.73999995</v>
      </c>
      <c r="Z168" s="34">
        <f t="shared" si="52"/>
        <v>4658518.2827951256</v>
      </c>
      <c r="AA168" s="34">
        <f t="shared" si="52"/>
        <v>678156.43914953538</v>
      </c>
      <c r="AB168" s="34">
        <f t="shared" si="52"/>
        <v>0</v>
      </c>
      <c r="AC168" s="34">
        <f t="shared" si="52"/>
        <v>497566133.58364552</v>
      </c>
      <c r="AD168" s="34">
        <f t="shared" si="52"/>
        <v>4104457.1021983963</v>
      </c>
      <c r="AE168" s="34">
        <f t="shared" si="52"/>
        <v>808871.87826894387</v>
      </c>
      <c r="AF168" s="34">
        <f t="shared" si="52"/>
        <v>0</v>
      </c>
      <c r="AG168" s="34">
        <f t="shared" si="52"/>
        <v>500861718.80757499</v>
      </c>
      <c r="AH168" s="34">
        <f t="shared" si="52"/>
        <v>2621644.7066854592</v>
      </c>
      <c r="AI168" s="34">
        <f t="shared" si="52"/>
        <v>810152.59207620285</v>
      </c>
      <c r="AJ168" s="34">
        <f t="shared" si="52"/>
        <v>0</v>
      </c>
      <c r="AK168" s="34">
        <f t="shared" si="52"/>
        <v>502673210.92218435</v>
      </c>
      <c r="AL168" s="34">
        <f t="shared" si="52"/>
        <v>2209104.2088326551</v>
      </c>
      <c r="AM168" s="34">
        <f t="shared" si="52"/>
        <v>811435.33368032344</v>
      </c>
      <c r="AN168" s="34">
        <f t="shared" si="52"/>
        <v>0</v>
      </c>
      <c r="AO168" s="34">
        <f t="shared" si="52"/>
        <v>504070879.7973367</v>
      </c>
      <c r="AP168" s="34">
        <f t="shared" si="52"/>
        <v>5371088.3540754169</v>
      </c>
      <c r="AQ168" s="34">
        <f t="shared" si="52"/>
        <v>812720.10629198398</v>
      </c>
      <c r="AR168" s="34">
        <f t="shared" si="52"/>
        <v>0</v>
      </c>
      <c r="AS168" s="34">
        <f t="shared" si="52"/>
        <v>508629248.04512012</v>
      </c>
      <c r="AT168" s="34">
        <f t="shared" si="52"/>
        <v>2251393.4660462374</v>
      </c>
      <c r="AU168" s="34">
        <f t="shared" si="52"/>
        <v>814006.91312694608</v>
      </c>
      <c r="AV168" s="34">
        <f t="shared" si="52"/>
        <v>0</v>
      </c>
      <c r="AW168" s="34">
        <f t="shared" si="52"/>
        <v>510066634.59803939</v>
      </c>
      <c r="AX168" s="34">
        <f t="shared" si="52"/>
        <v>2596904.1593667096</v>
      </c>
      <c r="AY168" s="34">
        <f t="shared" si="52"/>
        <v>815295.75740606384</v>
      </c>
      <c r="AZ168" s="34">
        <f t="shared" si="52"/>
        <v>0</v>
      </c>
      <c r="BA168" s="34">
        <f t="shared" si="52"/>
        <v>511848243.00000006</v>
      </c>
      <c r="BC168" s="23"/>
      <c r="BE168" s="23"/>
      <c r="BF168" s="23"/>
      <c r="BH168" s="24"/>
      <c r="BI168" s="24"/>
      <c r="BK168" s="23"/>
      <c r="BL168" s="23"/>
    </row>
    <row r="169" spans="1:64" x14ac:dyDescent="0.2">
      <c r="A169" s="4"/>
      <c r="B169" s="4"/>
      <c r="C169" s="4"/>
      <c r="D169" s="4"/>
      <c r="E169" s="34"/>
      <c r="F169" s="53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</row>
    <row r="170" spans="1:64" x14ac:dyDescent="0.2">
      <c r="A170" s="13"/>
      <c r="B170" s="13"/>
      <c r="C170" s="13"/>
      <c r="D170" s="13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</row>
    <row r="171" spans="1:64" x14ac:dyDescent="0.2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37"/>
      <c r="AE171" s="37"/>
      <c r="AF171" s="4"/>
      <c r="AG171" s="4"/>
      <c r="AH171" s="4"/>
      <c r="AI171" s="4"/>
      <c r="AJ171" s="4"/>
      <c r="AK171" s="4"/>
      <c r="AL171" s="4"/>
      <c r="AM171" s="4"/>
      <c r="AN171" s="4"/>
    </row>
    <row r="172" spans="1:64" x14ac:dyDescent="0.2">
      <c r="A172" s="1" t="str">
        <f>A1</f>
        <v>DUKE ENERGY KENTUCKY, INC.</v>
      </c>
      <c r="B172" s="2"/>
      <c r="C172" s="2"/>
      <c r="D172" s="2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4"/>
      <c r="AE172" s="37"/>
      <c r="AF172" s="4"/>
      <c r="AG172" s="4"/>
      <c r="AH172" s="4"/>
      <c r="AI172" s="4"/>
      <c r="AJ172" s="4"/>
      <c r="AK172" s="4"/>
      <c r="AL172" s="4"/>
      <c r="AM172" s="4"/>
      <c r="AN172" s="4"/>
    </row>
    <row r="173" spans="1:64" x14ac:dyDescent="0.2">
      <c r="A173" s="1" t="str">
        <f>A2</f>
        <v>CASE NO. 2019-00271</v>
      </c>
      <c r="B173" s="2"/>
      <c r="C173" s="2"/>
      <c r="D173" s="2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4"/>
      <c r="AE173" s="37"/>
      <c r="AF173" s="4"/>
      <c r="AG173" s="4"/>
      <c r="AH173" s="4"/>
      <c r="AI173" s="4"/>
      <c r="AJ173" s="4"/>
      <c r="AK173" s="4"/>
      <c r="AL173" s="4"/>
      <c r="AM173" s="4"/>
      <c r="AN173" s="4"/>
    </row>
    <row r="174" spans="1:64" x14ac:dyDescent="0.2">
      <c r="A174" s="1" t="str">
        <f>A3</f>
        <v>GROSS ADDITIONS, RETIREMENTS, AND TRANSFERS</v>
      </c>
      <c r="B174" s="2"/>
      <c r="C174" s="2"/>
      <c r="D174" s="2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4"/>
      <c r="AE174" s="37"/>
      <c r="AF174" s="4"/>
      <c r="AG174" s="4"/>
      <c r="AH174" s="4"/>
      <c r="AI174" s="4"/>
      <c r="AJ174" s="4"/>
      <c r="AK174" s="4"/>
      <c r="AL174" s="4"/>
      <c r="AM174" s="4"/>
      <c r="AN174" s="4"/>
    </row>
    <row r="175" spans="1:64" x14ac:dyDescent="0.2">
      <c r="A175" s="1" t="str">
        <f>A4</f>
        <v>FROM DECEMBER 1, 2018 TO NOVEMBER 30, 2019</v>
      </c>
      <c r="B175" s="2"/>
      <c r="C175" s="2"/>
      <c r="D175" s="2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4"/>
      <c r="AE175" s="37"/>
      <c r="AF175" s="4"/>
      <c r="AG175" s="4"/>
      <c r="AH175" s="4"/>
      <c r="AI175" s="4"/>
      <c r="AJ175" s="4"/>
      <c r="AK175" s="4"/>
      <c r="AL175" s="4"/>
      <c r="AM175" s="4"/>
      <c r="AN175" s="4"/>
    </row>
    <row r="176" spans="1:64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4"/>
      <c r="AE176" s="37"/>
      <c r="AF176" s="4"/>
      <c r="AG176" s="4"/>
      <c r="AH176" s="4"/>
      <c r="AI176" s="4"/>
      <c r="AJ176" s="4"/>
      <c r="AK176" s="4"/>
      <c r="AL176" s="4"/>
      <c r="AM176" s="4"/>
      <c r="AN176" s="4"/>
    </row>
    <row r="177" spans="1:61" x14ac:dyDescent="0.2">
      <c r="A177" s="1" t="s">
        <v>102</v>
      </c>
      <c r="B177" s="2"/>
      <c r="C177" s="2"/>
      <c r="D177" s="2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4"/>
      <c r="AE177" s="37"/>
      <c r="AF177" s="4"/>
      <c r="AG177" s="4"/>
      <c r="AH177" s="4"/>
      <c r="AI177" s="4"/>
      <c r="AJ177" s="4"/>
      <c r="AK177" s="4"/>
      <c r="AL177" s="4"/>
      <c r="AM177" s="4"/>
      <c r="AN177" s="4"/>
    </row>
    <row r="178" spans="1:61" x14ac:dyDescent="0.2">
      <c r="A178" s="2"/>
      <c r="B178" s="2"/>
      <c r="C178" s="2"/>
      <c r="D178" s="2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4"/>
      <c r="AE178" s="37"/>
      <c r="AF178" s="4"/>
      <c r="AG178" s="4"/>
      <c r="AH178" s="4"/>
      <c r="AI178" s="4"/>
      <c r="AJ178" s="4"/>
      <c r="AK178" s="4"/>
      <c r="AL178" s="4"/>
      <c r="AM178" s="4"/>
      <c r="AN178" s="4"/>
    </row>
    <row r="179" spans="1:61" x14ac:dyDescent="0.2">
      <c r="A179" s="9" t="s">
        <v>3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4"/>
      <c r="AE179" s="37"/>
      <c r="AF179" s="4"/>
      <c r="AG179" s="4"/>
      <c r="AH179" s="4"/>
      <c r="AI179" s="4"/>
      <c r="AJ179" s="4"/>
      <c r="AK179" s="4"/>
      <c r="AL179" s="4"/>
      <c r="AM179" s="4"/>
      <c r="AN179" s="4"/>
    </row>
    <row r="180" spans="1:61" x14ac:dyDescent="0.2">
      <c r="A180" s="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4"/>
      <c r="AE180" s="37"/>
      <c r="AF180" s="4"/>
      <c r="AG180" s="4"/>
      <c r="AH180" s="4"/>
      <c r="AI180" s="4"/>
      <c r="AJ180" s="4"/>
      <c r="AK180" s="4"/>
      <c r="AL180" s="4"/>
      <c r="AM180" s="4"/>
      <c r="AN180" s="4"/>
    </row>
    <row r="181" spans="1:61" x14ac:dyDescent="0.2">
      <c r="A181" s="10" t="s">
        <v>126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10" t="str">
        <f>AC10</f>
        <v>SCHEDULE B-2.3</v>
      </c>
      <c r="AD181" s="4"/>
      <c r="AE181" s="37"/>
      <c r="AF181" s="4"/>
      <c r="AG181" s="4"/>
      <c r="AH181" s="4"/>
      <c r="AI181" s="4"/>
      <c r="AJ181" s="4"/>
      <c r="AK181" s="4"/>
      <c r="AL181" s="4"/>
      <c r="AM181" s="4"/>
      <c r="AN181" s="4"/>
    </row>
    <row r="182" spans="1:61" x14ac:dyDescent="0.2">
      <c r="A182" s="10" t="str">
        <f>A11</f>
        <v xml:space="preserve">TYPE OF FILING:  "X" ORIGINAL   UPDATED    REVISED  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10" t="s">
        <v>103</v>
      </c>
      <c r="AD182" s="4"/>
      <c r="AE182" s="37"/>
      <c r="AF182" s="4"/>
      <c r="AG182" s="4"/>
      <c r="AH182" s="4"/>
      <c r="AI182" s="4"/>
      <c r="AJ182" s="4"/>
      <c r="AK182" s="4"/>
      <c r="AL182" s="4"/>
      <c r="AM182" s="4"/>
      <c r="AN182" s="4"/>
    </row>
    <row r="183" spans="1:61" x14ac:dyDescent="0.2">
      <c r="A183" s="10" t="str">
        <f>A12</f>
        <v>WORK PAPER REFERENCE NO(S).: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11" t="s">
        <v>7</v>
      </c>
      <c r="AD183" s="4"/>
      <c r="AE183" s="37"/>
      <c r="AF183" s="4"/>
      <c r="AG183" s="4"/>
      <c r="AH183" s="4"/>
      <c r="AI183" s="4"/>
      <c r="AJ183" s="4"/>
      <c r="AK183" s="4"/>
      <c r="AL183" s="4"/>
      <c r="AM183" s="4"/>
      <c r="AN183" s="4"/>
    </row>
    <row r="184" spans="1:6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11" t="str">
        <f>AC13</f>
        <v>C. M. JACOBI / M. B. ABERNATHY</v>
      </c>
      <c r="AD184" s="4"/>
      <c r="AE184" s="37"/>
      <c r="AF184" s="4"/>
      <c r="AG184" s="4"/>
      <c r="AH184" s="4"/>
      <c r="AI184" s="4"/>
      <c r="AJ184" s="4"/>
      <c r="AK184" s="4"/>
      <c r="AL184" s="4"/>
      <c r="AM184" s="4"/>
      <c r="AN184" s="4"/>
    </row>
    <row r="185" spans="1:6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37"/>
      <c r="AF185" s="4"/>
      <c r="AG185" s="4"/>
      <c r="AH185" s="4"/>
      <c r="AI185" s="4"/>
      <c r="AJ185" s="4"/>
      <c r="AK185" s="4"/>
      <c r="AL185" s="4"/>
      <c r="AM185" s="4"/>
      <c r="AN185" s="4"/>
    </row>
    <row r="186" spans="1:61" x14ac:dyDescent="0.2">
      <c r="A186" s="4"/>
      <c r="B186" s="4"/>
      <c r="C186" s="4"/>
      <c r="D186" s="4"/>
      <c r="E186" s="4"/>
      <c r="F186" s="4"/>
      <c r="G186" s="4"/>
      <c r="H186" s="12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4"/>
      <c r="Z186" s="4"/>
      <c r="AA186" s="4"/>
      <c r="AB186" s="4"/>
      <c r="AC186" s="4"/>
      <c r="AD186" s="4"/>
      <c r="AE186" s="37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1:61" ht="13.5" thickBot="1" x14ac:dyDescent="0.25">
      <c r="A187" s="13"/>
      <c r="B187" s="13"/>
      <c r="C187" s="14"/>
      <c r="D187" s="13"/>
      <c r="E187" s="13"/>
      <c r="F187" s="13"/>
      <c r="G187" s="13"/>
      <c r="H187" s="5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9"/>
      <c r="Z187" s="39"/>
      <c r="AA187" s="39"/>
      <c r="AB187" s="39"/>
      <c r="AC187" s="39"/>
      <c r="AD187" s="4"/>
      <c r="AE187" s="37"/>
      <c r="AF187" s="4"/>
      <c r="AG187" s="4"/>
      <c r="AH187" s="4"/>
      <c r="AI187" s="4"/>
      <c r="AJ187" s="4"/>
      <c r="AK187" s="4"/>
      <c r="AL187" s="4"/>
      <c r="AM187" s="4"/>
      <c r="AN187" s="4"/>
    </row>
    <row r="188" spans="1:61" ht="13.5" thickBot="1" x14ac:dyDescent="0.25">
      <c r="A188" s="4"/>
      <c r="B188" s="16" t="s">
        <v>8</v>
      </c>
      <c r="C188" s="16" t="s">
        <v>9</v>
      </c>
      <c r="D188" s="4"/>
      <c r="E188" s="72" t="s">
        <v>10</v>
      </c>
      <c r="F188" s="73"/>
      <c r="G188" s="73"/>
      <c r="H188" s="73"/>
      <c r="I188" s="74"/>
      <c r="J188" s="69" t="s">
        <v>11</v>
      </c>
      <c r="K188" s="70"/>
      <c r="L188" s="70"/>
      <c r="M188" s="71"/>
      <c r="N188" s="69" t="s">
        <v>12</v>
      </c>
      <c r="O188" s="70"/>
      <c r="P188" s="70"/>
      <c r="Q188" s="71"/>
      <c r="R188" s="69" t="s">
        <v>13</v>
      </c>
      <c r="S188" s="70"/>
      <c r="T188" s="70"/>
      <c r="U188" s="71"/>
      <c r="V188" s="69" t="s">
        <v>14</v>
      </c>
      <c r="W188" s="70"/>
      <c r="X188" s="70"/>
      <c r="Y188" s="71"/>
      <c r="Z188" s="69" t="s">
        <v>15</v>
      </c>
      <c r="AA188" s="70"/>
      <c r="AB188" s="70"/>
      <c r="AC188" s="71"/>
      <c r="AD188" s="69" t="s">
        <v>16</v>
      </c>
      <c r="AE188" s="70"/>
      <c r="AF188" s="70"/>
      <c r="AG188" s="71"/>
      <c r="AH188" s="69" t="s">
        <v>17</v>
      </c>
      <c r="AI188" s="70"/>
      <c r="AJ188" s="70"/>
      <c r="AK188" s="71"/>
      <c r="AL188" s="69" t="s">
        <v>18</v>
      </c>
      <c r="AM188" s="70"/>
      <c r="AN188" s="70"/>
      <c r="AO188" s="71"/>
      <c r="AP188" s="69" t="s">
        <v>19</v>
      </c>
      <c r="AQ188" s="70"/>
      <c r="AR188" s="70"/>
      <c r="AS188" s="71"/>
      <c r="AT188" s="69" t="s">
        <v>20</v>
      </c>
      <c r="AU188" s="70"/>
      <c r="AV188" s="70"/>
      <c r="AW188" s="71"/>
      <c r="AX188" s="69" t="s">
        <v>21</v>
      </c>
      <c r="AY188" s="70"/>
      <c r="AZ188" s="70"/>
      <c r="BA188" s="71"/>
    </row>
    <row r="189" spans="1:61" x14ac:dyDescent="0.2">
      <c r="A189" s="16" t="s">
        <v>22</v>
      </c>
      <c r="B189" s="16" t="s">
        <v>23</v>
      </c>
      <c r="C189" s="16" t="s">
        <v>23</v>
      </c>
      <c r="D189" s="16" t="s">
        <v>24</v>
      </c>
      <c r="E189" s="16" t="s">
        <v>25</v>
      </c>
      <c r="F189" s="4"/>
      <c r="G189" s="4"/>
      <c r="H189" s="17"/>
      <c r="I189" s="18" t="s">
        <v>26</v>
      </c>
      <c r="J189" s="4"/>
      <c r="K189" s="4"/>
      <c r="L189" s="17"/>
      <c r="M189" s="18" t="s">
        <v>26</v>
      </c>
      <c r="N189" s="4"/>
      <c r="O189" s="4"/>
      <c r="P189" s="17"/>
      <c r="Q189" s="18" t="s">
        <v>26</v>
      </c>
      <c r="R189" s="4"/>
      <c r="S189" s="4"/>
      <c r="T189" s="17"/>
      <c r="U189" s="18" t="s">
        <v>26</v>
      </c>
      <c r="V189" s="4"/>
      <c r="W189" s="4"/>
      <c r="X189" s="17"/>
      <c r="Y189" s="18" t="s">
        <v>26</v>
      </c>
      <c r="Z189" s="4"/>
      <c r="AA189" s="4"/>
      <c r="AB189" s="17"/>
      <c r="AC189" s="18" t="s">
        <v>26</v>
      </c>
      <c r="AD189" s="4"/>
      <c r="AE189" s="4"/>
      <c r="AF189" s="17"/>
      <c r="AG189" s="18" t="s">
        <v>26</v>
      </c>
      <c r="AH189" s="4"/>
      <c r="AI189" s="4"/>
      <c r="AJ189" s="17"/>
      <c r="AK189" s="18" t="s">
        <v>26</v>
      </c>
      <c r="AL189" s="4"/>
      <c r="AM189" s="4"/>
      <c r="AN189" s="17"/>
      <c r="AO189" s="18" t="s">
        <v>26</v>
      </c>
      <c r="AP189" s="4"/>
      <c r="AQ189" s="4"/>
      <c r="AR189" s="17"/>
      <c r="AS189" s="18" t="s">
        <v>26</v>
      </c>
      <c r="AT189" s="4"/>
      <c r="AU189" s="4"/>
      <c r="AV189" s="17"/>
      <c r="AW189" s="18" t="s">
        <v>26</v>
      </c>
      <c r="AX189" s="4"/>
      <c r="AY189" s="4"/>
      <c r="AZ189" s="17"/>
      <c r="BA189" s="18" t="s">
        <v>26</v>
      </c>
    </row>
    <row r="190" spans="1:61" x14ac:dyDescent="0.2">
      <c r="A190" s="16" t="s">
        <v>27</v>
      </c>
      <c r="B190" s="16" t="s">
        <v>27</v>
      </c>
      <c r="C190" s="16" t="s">
        <v>27</v>
      </c>
      <c r="D190" s="16" t="s">
        <v>28</v>
      </c>
      <c r="E190" s="16" t="s">
        <v>29</v>
      </c>
      <c r="F190" s="16" t="s">
        <v>30</v>
      </c>
      <c r="G190" s="16" t="s">
        <v>31</v>
      </c>
      <c r="H190" s="16" t="s">
        <v>32</v>
      </c>
      <c r="I190" s="16" t="s">
        <v>29</v>
      </c>
      <c r="J190" s="16" t="s">
        <v>30</v>
      </c>
      <c r="K190" s="16" t="s">
        <v>31</v>
      </c>
      <c r="L190" s="16" t="s">
        <v>32</v>
      </c>
      <c r="M190" s="16" t="s">
        <v>29</v>
      </c>
      <c r="N190" s="16" t="s">
        <v>30</v>
      </c>
      <c r="O190" s="16" t="s">
        <v>31</v>
      </c>
      <c r="P190" s="16" t="s">
        <v>32</v>
      </c>
      <c r="Q190" s="16" t="s">
        <v>29</v>
      </c>
      <c r="R190" s="16" t="s">
        <v>30</v>
      </c>
      <c r="S190" s="16" t="s">
        <v>31</v>
      </c>
      <c r="T190" s="16" t="s">
        <v>32</v>
      </c>
      <c r="U190" s="16" t="s">
        <v>29</v>
      </c>
      <c r="V190" s="16" t="s">
        <v>30</v>
      </c>
      <c r="W190" s="16" t="s">
        <v>31</v>
      </c>
      <c r="X190" s="16" t="s">
        <v>32</v>
      </c>
      <c r="Y190" s="16" t="s">
        <v>29</v>
      </c>
      <c r="Z190" s="16" t="s">
        <v>30</v>
      </c>
      <c r="AA190" s="16" t="s">
        <v>31</v>
      </c>
      <c r="AB190" s="16" t="s">
        <v>32</v>
      </c>
      <c r="AC190" s="16" t="s">
        <v>29</v>
      </c>
      <c r="AD190" s="16" t="s">
        <v>30</v>
      </c>
      <c r="AE190" s="16" t="s">
        <v>31</v>
      </c>
      <c r="AF190" s="16" t="s">
        <v>32</v>
      </c>
      <c r="AG190" s="16" t="s">
        <v>29</v>
      </c>
      <c r="AH190" s="16" t="s">
        <v>30</v>
      </c>
      <c r="AI190" s="16" t="s">
        <v>31</v>
      </c>
      <c r="AJ190" s="16" t="s">
        <v>32</v>
      </c>
      <c r="AK190" s="16" t="s">
        <v>29</v>
      </c>
      <c r="AL190" s="16" t="s">
        <v>30</v>
      </c>
      <c r="AM190" s="16" t="s">
        <v>31</v>
      </c>
      <c r="AN190" s="16" t="s">
        <v>32</v>
      </c>
      <c r="AO190" s="16" t="s">
        <v>29</v>
      </c>
      <c r="AP190" s="16" t="s">
        <v>30</v>
      </c>
      <c r="AQ190" s="16" t="s">
        <v>31</v>
      </c>
      <c r="AR190" s="16" t="s">
        <v>32</v>
      </c>
      <c r="AS190" s="16" t="s">
        <v>29</v>
      </c>
      <c r="AT190" s="16" t="s">
        <v>30</v>
      </c>
      <c r="AU190" s="16" t="s">
        <v>31</v>
      </c>
      <c r="AV190" s="16" t="s">
        <v>32</v>
      </c>
      <c r="AW190" s="16" t="s">
        <v>29</v>
      </c>
      <c r="AX190" s="16" t="s">
        <v>30</v>
      </c>
      <c r="AY190" s="16" t="s">
        <v>31</v>
      </c>
      <c r="AZ190" s="16" t="s">
        <v>32</v>
      </c>
      <c r="BA190" s="16" t="s">
        <v>29</v>
      </c>
      <c r="BE190" s="75"/>
      <c r="BF190" s="75"/>
      <c r="BH190" s="75"/>
      <c r="BI190" s="75"/>
    </row>
    <row r="191" spans="1:6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1:61" x14ac:dyDescent="0.2">
      <c r="A192" s="13"/>
      <c r="B192" s="13"/>
      <c r="C192" s="13"/>
      <c r="D192" s="13"/>
      <c r="E192" s="19" t="s">
        <v>33</v>
      </c>
      <c r="F192" s="19" t="s">
        <v>33</v>
      </c>
      <c r="G192" s="19" t="s">
        <v>33</v>
      </c>
      <c r="H192" s="19" t="s">
        <v>33</v>
      </c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3"/>
      <c r="Z192" s="13"/>
      <c r="AA192" s="13"/>
      <c r="AB192" s="13"/>
      <c r="AC192" s="13"/>
      <c r="AD192" s="13"/>
      <c r="AE192" s="13"/>
      <c r="AF192" s="13"/>
      <c r="AG192" s="19" t="s">
        <v>33</v>
      </c>
      <c r="AH192" s="13"/>
      <c r="AI192" s="13"/>
      <c r="AJ192" s="13"/>
      <c r="AK192" s="19" t="s">
        <v>33</v>
      </c>
      <c r="AL192" s="13"/>
      <c r="AM192" s="13"/>
      <c r="AN192" s="13"/>
      <c r="AO192" s="19" t="s">
        <v>33</v>
      </c>
      <c r="AP192" s="13"/>
      <c r="AQ192" s="13"/>
      <c r="AR192" s="13"/>
      <c r="AS192" s="19" t="s">
        <v>33</v>
      </c>
      <c r="AT192" s="13"/>
      <c r="AU192" s="13"/>
      <c r="AV192" s="13"/>
      <c r="AW192" s="19" t="s">
        <v>33</v>
      </c>
      <c r="AX192" s="13"/>
      <c r="AY192" s="13"/>
      <c r="AZ192" s="13"/>
      <c r="BA192" s="19" t="s">
        <v>33</v>
      </c>
    </row>
    <row r="193" spans="1:64" x14ac:dyDescent="0.2">
      <c r="A193" s="15"/>
      <c r="B193" s="15"/>
      <c r="C193" s="15"/>
      <c r="D193" s="1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15"/>
      <c r="Z193" s="15"/>
      <c r="AA193" s="15"/>
      <c r="AB193" s="15"/>
      <c r="AC193" s="15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1:64" x14ac:dyDescent="0.2">
      <c r="A194" s="16">
        <v>1</v>
      </c>
      <c r="B194" s="16">
        <v>303</v>
      </c>
      <c r="C194" s="16">
        <v>3030</v>
      </c>
      <c r="D194" s="10" t="s">
        <v>104</v>
      </c>
      <c r="E194" s="66">
        <v>21007756</v>
      </c>
      <c r="F194" s="66">
        <v>11027.78</v>
      </c>
      <c r="G194" s="66">
        <v>0</v>
      </c>
      <c r="H194" s="42">
        <v>0</v>
      </c>
      <c r="I194" s="22">
        <f t="shared" ref="I194:I203" si="53">E194+F194-G194+H194</f>
        <v>21018783.780000001</v>
      </c>
      <c r="J194" s="66">
        <v>272.32</v>
      </c>
      <c r="K194" s="66">
        <v>0</v>
      </c>
      <c r="L194" s="42">
        <v>0</v>
      </c>
      <c r="M194" s="22">
        <f t="shared" ref="M194:M203" si="54">I194+J194-K194+L194</f>
        <v>21019056.100000001</v>
      </c>
      <c r="N194" s="66">
        <v>42904.23</v>
      </c>
      <c r="O194" s="66">
        <v>0</v>
      </c>
      <c r="P194" s="42">
        <v>0</v>
      </c>
      <c r="Q194" s="22">
        <f t="shared" ref="Q194:Q203" si="55">M194+N194-O194+P194</f>
        <v>21061960.330000002</v>
      </c>
      <c r="R194" s="66">
        <v>490801.51</v>
      </c>
      <c r="S194" s="66">
        <v>0</v>
      </c>
      <c r="T194" s="42">
        <v>0</v>
      </c>
      <c r="U194" s="22">
        <f t="shared" ref="U194:U203" si="56">Q194+R194-S194+T194</f>
        <v>21552761.840000004</v>
      </c>
      <c r="V194" s="66">
        <v>8247.5400000000009</v>
      </c>
      <c r="W194" s="66">
        <v>0</v>
      </c>
      <c r="X194" s="42">
        <v>0</v>
      </c>
      <c r="Y194" s="22">
        <f t="shared" ref="Y194:Y203" si="57">U194+V194-W194+X194</f>
        <v>21561009.380000003</v>
      </c>
      <c r="Z194" s="66">
        <v>2734.59</v>
      </c>
      <c r="AA194" s="66">
        <v>0</v>
      </c>
      <c r="AB194" s="42">
        <v>0</v>
      </c>
      <c r="AC194" s="22">
        <f t="shared" ref="AC194:AC203" si="58">Y194+Z194-AA194+AB194</f>
        <v>21563743.970000003</v>
      </c>
      <c r="AD194" s="22"/>
      <c r="AE194" s="22"/>
      <c r="AF194" s="22"/>
      <c r="AG194" s="22">
        <f>AC194+AD194-AE194+AF194</f>
        <v>21563743.970000003</v>
      </c>
      <c r="AH194" s="22"/>
      <c r="AI194" s="22"/>
      <c r="AJ194" s="22"/>
      <c r="AK194" s="22">
        <f>AG194+AH194-AI194+AJ194</f>
        <v>21563743.970000003</v>
      </c>
      <c r="AL194" s="22"/>
      <c r="AM194" s="22"/>
      <c r="AN194" s="22"/>
      <c r="AO194" s="22">
        <f>AK194+AL194-AM194+AN194</f>
        <v>21563743.970000003</v>
      </c>
      <c r="AP194" s="22"/>
      <c r="AQ194" s="22"/>
      <c r="AR194" s="22"/>
      <c r="AS194" s="22">
        <f>AO194+AP194-AQ194+AR194</f>
        <v>21563743.970000003</v>
      </c>
      <c r="AT194" s="22"/>
      <c r="AU194" s="22"/>
      <c r="AV194" s="22"/>
      <c r="AW194" s="22">
        <f>AS194+AT194-AU194+AV194</f>
        <v>21563743.970000003</v>
      </c>
      <c r="AX194" s="22"/>
      <c r="AY194" s="22"/>
      <c r="AZ194" s="22"/>
      <c r="BA194" s="22">
        <f>AW194+AX194-AY194+AZ194</f>
        <v>21563743.970000003</v>
      </c>
      <c r="BC194" s="23"/>
      <c r="BE194" s="23"/>
      <c r="BF194" s="23"/>
      <c r="BH194" s="24"/>
      <c r="BI194" s="24"/>
      <c r="BK194" s="23"/>
      <c r="BL194" s="23"/>
    </row>
    <row r="195" spans="1:64" x14ac:dyDescent="0.2">
      <c r="A195" s="16">
        <v>2</v>
      </c>
      <c r="B195" s="16">
        <v>390</v>
      </c>
      <c r="C195" s="16">
        <v>3900</v>
      </c>
      <c r="D195" s="10" t="s">
        <v>35</v>
      </c>
      <c r="E195" s="66">
        <v>144984</v>
      </c>
      <c r="F195" s="66">
        <v>0</v>
      </c>
      <c r="G195" s="66">
        <v>0</v>
      </c>
      <c r="H195" s="42">
        <v>0</v>
      </c>
      <c r="I195" s="22">
        <f t="shared" si="53"/>
        <v>144984</v>
      </c>
      <c r="J195" s="66">
        <v>0</v>
      </c>
      <c r="K195" s="66">
        <v>0</v>
      </c>
      <c r="L195" s="42">
        <v>0</v>
      </c>
      <c r="M195" s="22">
        <f t="shared" si="54"/>
        <v>144984</v>
      </c>
      <c r="N195" s="66">
        <v>0</v>
      </c>
      <c r="O195" s="66">
        <v>0</v>
      </c>
      <c r="P195" s="42">
        <v>0</v>
      </c>
      <c r="Q195" s="22">
        <f t="shared" si="55"/>
        <v>144984</v>
      </c>
      <c r="R195" s="66">
        <v>0</v>
      </c>
      <c r="S195" s="66">
        <v>0</v>
      </c>
      <c r="T195" s="42">
        <v>0</v>
      </c>
      <c r="U195" s="22">
        <f t="shared" si="56"/>
        <v>144984</v>
      </c>
      <c r="V195" s="66">
        <v>0</v>
      </c>
      <c r="W195" s="66">
        <v>0</v>
      </c>
      <c r="X195" s="42">
        <v>0</v>
      </c>
      <c r="Y195" s="22">
        <f t="shared" si="57"/>
        <v>144984</v>
      </c>
      <c r="Z195" s="66">
        <v>0</v>
      </c>
      <c r="AA195" s="66">
        <v>0</v>
      </c>
      <c r="AB195" s="42">
        <v>0</v>
      </c>
      <c r="AC195" s="22">
        <f t="shared" si="58"/>
        <v>144984</v>
      </c>
      <c r="AD195" s="22"/>
      <c r="AE195" s="22"/>
      <c r="AF195" s="22"/>
      <c r="AG195" s="22">
        <f t="shared" ref="AG195:AG203" si="59">AC195+AD195-AE195+AF195</f>
        <v>144984</v>
      </c>
      <c r="AH195" s="22"/>
      <c r="AI195" s="22"/>
      <c r="AJ195" s="22"/>
      <c r="AK195" s="22">
        <f t="shared" ref="AK195:AK203" si="60">AG195+AH195-AI195+AJ195</f>
        <v>144984</v>
      </c>
      <c r="AL195" s="22"/>
      <c r="AM195" s="22"/>
      <c r="AN195" s="22"/>
      <c r="AO195" s="22">
        <f t="shared" ref="AO195:AO203" si="61">AK195+AL195-AM195+AN195</f>
        <v>144984</v>
      </c>
      <c r="AP195" s="22"/>
      <c r="AQ195" s="22"/>
      <c r="AR195" s="22"/>
      <c r="AS195" s="22">
        <f t="shared" ref="AS195:AS203" si="62">AO195+AP195-AQ195+AR195</f>
        <v>144984</v>
      </c>
      <c r="AT195" s="22"/>
      <c r="AU195" s="22"/>
      <c r="AV195" s="22"/>
      <c r="AW195" s="22">
        <f t="shared" ref="AW195:AW203" si="63">AS195+AT195-AU195+AV195</f>
        <v>144984</v>
      </c>
      <c r="AX195" s="22"/>
      <c r="AY195" s="22"/>
      <c r="AZ195" s="22"/>
      <c r="BA195" s="22">
        <f t="shared" ref="BA195:BA203" si="64">AW195+AX195-AY195+AZ195</f>
        <v>144984</v>
      </c>
      <c r="BC195" s="23"/>
      <c r="BE195" s="23"/>
      <c r="BF195" s="23"/>
      <c r="BH195" s="24"/>
      <c r="BI195" s="24"/>
      <c r="BK195" s="23"/>
      <c r="BL195" s="23"/>
    </row>
    <row r="196" spans="1:64" x14ac:dyDescent="0.2">
      <c r="A196" s="16">
        <v>3</v>
      </c>
      <c r="B196" s="16">
        <v>391</v>
      </c>
      <c r="C196" s="16">
        <v>3910</v>
      </c>
      <c r="D196" s="10" t="s">
        <v>105</v>
      </c>
      <c r="E196" s="66">
        <v>25501</v>
      </c>
      <c r="F196" s="66">
        <v>0</v>
      </c>
      <c r="G196" s="66">
        <v>0</v>
      </c>
      <c r="H196" s="42">
        <v>0</v>
      </c>
      <c r="I196" s="22">
        <f t="shared" si="53"/>
        <v>25501</v>
      </c>
      <c r="J196" s="66">
        <v>149.31</v>
      </c>
      <c r="K196" s="66">
        <v>0</v>
      </c>
      <c r="L196" s="42">
        <v>0</v>
      </c>
      <c r="M196" s="22">
        <f t="shared" si="54"/>
        <v>25650.31</v>
      </c>
      <c r="N196" s="66">
        <v>-20.490000000000002</v>
      </c>
      <c r="O196" s="66">
        <v>0</v>
      </c>
      <c r="P196" s="42">
        <v>0</v>
      </c>
      <c r="Q196" s="22">
        <f t="shared" si="55"/>
        <v>25629.82</v>
      </c>
      <c r="R196" s="66">
        <v>0</v>
      </c>
      <c r="S196" s="66">
        <v>0</v>
      </c>
      <c r="T196" s="42">
        <v>0</v>
      </c>
      <c r="U196" s="22">
        <f t="shared" si="56"/>
        <v>25629.82</v>
      </c>
      <c r="V196" s="66">
        <v>0</v>
      </c>
      <c r="W196" s="66">
        <v>0</v>
      </c>
      <c r="X196" s="42">
        <v>0</v>
      </c>
      <c r="Y196" s="22">
        <f t="shared" si="57"/>
        <v>25629.82</v>
      </c>
      <c r="Z196" s="66">
        <v>0</v>
      </c>
      <c r="AA196" s="66">
        <v>0</v>
      </c>
      <c r="AB196" s="42">
        <v>0</v>
      </c>
      <c r="AC196" s="22">
        <f t="shared" si="58"/>
        <v>25629.82</v>
      </c>
      <c r="AD196" s="22"/>
      <c r="AE196" s="22">
        <v>0</v>
      </c>
      <c r="AF196" s="22"/>
      <c r="AG196" s="22">
        <f t="shared" si="59"/>
        <v>25629.82</v>
      </c>
      <c r="AH196" s="22"/>
      <c r="AI196" s="22">
        <v>0</v>
      </c>
      <c r="AJ196" s="22"/>
      <c r="AK196" s="22">
        <f t="shared" si="60"/>
        <v>25629.82</v>
      </c>
      <c r="AL196" s="22"/>
      <c r="AM196" s="22">
        <v>0</v>
      </c>
      <c r="AN196" s="22"/>
      <c r="AO196" s="22">
        <f t="shared" si="61"/>
        <v>25629.82</v>
      </c>
      <c r="AP196" s="22"/>
      <c r="AQ196" s="22">
        <v>0</v>
      </c>
      <c r="AR196" s="22"/>
      <c r="AS196" s="22">
        <f t="shared" si="62"/>
        <v>25629.82</v>
      </c>
      <c r="AT196" s="22"/>
      <c r="AU196" s="22">
        <v>0</v>
      </c>
      <c r="AV196" s="22"/>
      <c r="AW196" s="22">
        <f t="shared" si="63"/>
        <v>25629.82</v>
      </c>
      <c r="AX196" s="22"/>
      <c r="AY196" s="22"/>
      <c r="AZ196" s="22"/>
      <c r="BA196" s="22">
        <f t="shared" si="64"/>
        <v>25629.82</v>
      </c>
      <c r="BC196" s="23"/>
      <c r="BE196" s="23"/>
      <c r="BF196" s="23"/>
      <c r="BH196" s="24"/>
      <c r="BI196" s="24"/>
      <c r="BK196" s="23"/>
      <c r="BL196" s="23"/>
    </row>
    <row r="197" spans="1:64" x14ac:dyDescent="0.2">
      <c r="A197" s="16">
        <v>4</v>
      </c>
      <c r="B197" s="16">
        <v>391</v>
      </c>
      <c r="C197" s="16">
        <v>3911</v>
      </c>
      <c r="D197" s="10" t="s">
        <v>106</v>
      </c>
      <c r="E197" s="66">
        <v>2425587</v>
      </c>
      <c r="F197" s="66">
        <v>45827.85</v>
      </c>
      <c r="G197" s="66">
        <v>0</v>
      </c>
      <c r="H197" s="42">
        <v>0</v>
      </c>
      <c r="I197" s="22">
        <f t="shared" si="53"/>
        <v>2471414.85</v>
      </c>
      <c r="J197" s="66">
        <v>2873.43</v>
      </c>
      <c r="K197" s="66">
        <v>0</v>
      </c>
      <c r="L197" s="42">
        <v>0</v>
      </c>
      <c r="M197" s="22">
        <f t="shared" si="54"/>
        <v>2474288.2800000003</v>
      </c>
      <c r="N197" s="66">
        <v>192347.24</v>
      </c>
      <c r="O197" s="66">
        <v>0</v>
      </c>
      <c r="P197" s="42">
        <v>0</v>
      </c>
      <c r="Q197" s="22">
        <f t="shared" si="55"/>
        <v>2666635.5200000005</v>
      </c>
      <c r="R197" s="66">
        <v>1837.44</v>
      </c>
      <c r="S197" s="66">
        <v>0</v>
      </c>
      <c r="T197" s="42">
        <v>0</v>
      </c>
      <c r="U197" s="22">
        <f t="shared" si="56"/>
        <v>2668472.9600000004</v>
      </c>
      <c r="V197" s="66">
        <v>14127.28</v>
      </c>
      <c r="W197" s="66">
        <v>0</v>
      </c>
      <c r="X197" s="42">
        <v>0</v>
      </c>
      <c r="Y197" s="22">
        <f t="shared" si="57"/>
        <v>2682600.2400000002</v>
      </c>
      <c r="Z197" s="66">
        <v>135357.04</v>
      </c>
      <c r="AA197" s="66">
        <v>0</v>
      </c>
      <c r="AB197" s="42">
        <v>0</v>
      </c>
      <c r="AC197" s="22">
        <f t="shared" si="58"/>
        <v>2817957.2800000003</v>
      </c>
      <c r="AD197" s="22"/>
      <c r="AE197" s="22">
        <v>27620.951024597558</v>
      </c>
      <c r="AF197" s="22"/>
      <c r="AG197" s="22">
        <f t="shared" si="59"/>
        <v>2790336.3289754028</v>
      </c>
      <c r="AH197" s="22"/>
      <c r="AI197" s="22">
        <v>27664.684197053171</v>
      </c>
      <c r="AJ197" s="22"/>
      <c r="AK197" s="22">
        <f t="shared" si="60"/>
        <v>2762671.6447783494</v>
      </c>
      <c r="AL197" s="22"/>
      <c r="AM197" s="22">
        <v>27708.486613698504</v>
      </c>
      <c r="AN197" s="22"/>
      <c r="AO197" s="22">
        <f t="shared" si="61"/>
        <v>2734963.1581646511</v>
      </c>
      <c r="AP197" s="22"/>
      <c r="AQ197" s="22">
        <v>27752.358384170195</v>
      </c>
      <c r="AR197" s="22"/>
      <c r="AS197" s="22">
        <f t="shared" si="62"/>
        <v>2707210.799780481</v>
      </c>
      <c r="AT197" s="22"/>
      <c r="AU197" s="22">
        <v>27796.299618278459</v>
      </c>
      <c r="AV197" s="22"/>
      <c r="AW197" s="22">
        <f t="shared" si="63"/>
        <v>2679414.5001622024</v>
      </c>
      <c r="AX197" s="22"/>
      <c r="AY197" s="22">
        <v>27839.563118468413</v>
      </c>
      <c r="AZ197" s="22"/>
      <c r="BA197" s="22">
        <f t="shared" si="64"/>
        <v>2651574.9370437339</v>
      </c>
      <c r="BC197" s="23"/>
      <c r="BE197" s="23"/>
      <c r="BF197" s="23"/>
      <c r="BH197" s="24"/>
      <c r="BI197" s="24"/>
      <c r="BK197" s="23"/>
      <c r="BL197" s="23"/>
    </row>
    <row r="198" spans="1:64" x14ac:dyDescent="0.2">
      <c r="A198" s="16">
        <v>5</v>
      </c>
      <c r="B198" s="16">
        <v>392</v>
      </c>
      <c r="C198" s="16">
        <v>3920</v>
      </c>
      <c r="D198" s="10" t="s">
        <v>107</v>
      </c>
      <c r="E198" s="66">
        <v>357679</v>
      </c>
      <c r="F198" s="66">
        <v>73690.25</v>
      </c>
      <c r="G198" s="66">
        <v>0</v>
      </c>
      <c r="H198" s="42">
        <v>0</v>
      </c>
      <c r="I198" s="22">
        <f t="shared" si="53"/>
        <v>431369.25</v>
      </c>
      <c r="J198" s="66">
        <v>0</v>
      </c>
      <c r="K198" s="66">
        <v>0</v>
      </c>
      <c r="L198" s="42">
        <v>0</v>
      </c>
      <c r="M198" s="22">
        <f t="shared" si="54"/>
        <v>431369.25</v>
      </c>
      <c r="N198" s="66">
        <v>0</v>
      </c>
      <c r="O198" s="66">
        <v>0</v>
      </c>
      <c r="P198" s="42">
        <v>0</v>
      </c>
      <c r="Q198" s="22">
        <f t="shared" si="55"/>
        <v>431369.25</v>
      </c>
      <c r="R198" s="66">
        <v>50845.41</v>
      </c>
      <c r="S198" s="66">
        <v>0</v>
      </c>
      <c r="T198" s="42">
        <v>0</v>
      </c>
      <c r="U198" s="22">
        <f t="shared" si="56"/>
        <v>482214.66000000003</v>
      </c>
      <c r="V198" s="66">
        <v>67793.88</v>
      </c>
      <c r="W198" s="66">
        <v>0</v>
      </c>
      <c r="X198" s="42">
        <v>0</v>
      </c>
      <c r="Y198" s="22">
        <f t="shared" si="57"/>
        <v>550008.54</v>
      </c>
      <c r="Z198" s="66">
        <v>0</v>
      </c>
      <c r="AA198" s="66">
        <v>-97337.150000000009</v>
      </c>
      <c r="AB198" s="42">
        <v>0</v>
      </c>
      <c r="AC198" s="22">
        <f t="shared" si="58"/>
        <v>647345.69000000006</v>
      </c>
      <c r="AD198" s="22"/>
      <c r="AE198" s="22">
        <v>0</v>
      </c>
      <c r="AF198" s="22"/>
      <c r="AG198" s="22">
        <f t="shared" si="59"/>
        <v>647345.69000000006</v>
      </c>
      <c r="AH198" s="22"/>
      <c r="AI198" s="22">
        <v>0</v>
      </c>
      <c r="AJ198" s="22"/>
      <c r="AK198" s="22">
        <f t="shared" si="60"/>
        <v>647345.69000000006</v>
      </c>
      <c r="AL198" s="22"/>
      <c r="AM198" s="22">
        <v>0</v>
      </c>
      <c r="AN198" s="22"/>
      <c r="AO198" s="22">
        <f t="shared" si="61"/>
        <v>647345.69000000006</v>
      </c>
      <c r="AP198" s="22"/>
      <c r="AQ198" s="22">
        <v>0</v>
      </c>
      <c r="AR198" s="22"/>
      <c r="AS198" s="22">
        <f t="shared" si="62"/>
        <v>647345.69000000006</v>
      </c>
      <c r="AT198" s="22"/>
      <c r="AU198" s="22">
        <v>0</v>
      </c>
      <c r="AV198" s="22"/>
      <c r="AW198" s="22">
        <f t="shared" si="63"/>
        <v>647345.69000000006</v>
      </c>
      <c r="AX198" s="22"/>
      <c r="AY198" s="22">
        <v>0</v>
      </c>
      <c r="AZ198" s="22"/>
      <c r="BA198" s="22">
        <f t="shared" si="64"/>
        <v>647345.69000000006</v>
      </c>
      <c r="BC198" s="23"/>
      <c r="BE198" s="23"/>
      <c r="BF198" s="23"/>
      <c r="BH198" s="24"/>
      <c r="BI198" s="24"/>
      <c r="BK198" s="23"/>
      <c r="BL198" s="23"/>
    </row>
    <row r="199" spans="1:64" x14ac:dyDescent="0.2">
      <c r="A199" s="16">
        <v>6</v>
      </c>
      <c r="B199" s="16">
        <v>392</v>
      </c>
      <c r="C199" s="16">
        <v>3921</v>
      </c>
      <c r="D199" s="10" t="s">
        <v>108</v>
      </c>
      <c r="E199" s="66">
        <v>254440</v>
      </c>
      <c r="F199" s="66">
        <v>0</v>
      </c>
      <c r="G199" s="66">
        <v>0</v>
      </c>
      <c r="H199" s="42">
        <v>0</v>
      </c>
      <c r="I199" s="22">
        <f t="shared" si="53"/>
        <v>254440</v>
      </c>
      <c r="J199" s="66">
        <v>0</v>
      </c>
      <c r="K199" s="66">
        <v>0</v>
      </c>
      <c r="L199" s="42">
        <v>0</v>
      </c>
      <c r="M199" s="22">
        <f t="shared" si="54"/>
        <v>254440</v>
      </c>
      <c r="N199" s="66">
        <v>0</v>
      </c>
      <c r="O199" s="66">
        <v>0</v>
      </c>
      <c r="P199" s="42">
        <v>0</v>
      </c>
      <c r="Q199" s="22">
        <f t="shared" si="55"/>
        <v>254440</v>
      </c>
      <c r="R199" s="66">
        <v>0</v>
      </c>
      <c r="S199" s="66">
        <v>0</v>
      </c>
      <c r="T199" s="42">
        <v>0</v>
      </c>
      <c r="U199" s="22">
        <f t="shared" si="56"/>
        <v>254440</v>
      </c>
      <c r="V199" s="66">
        <v>0</v>
      </c>
      <c r="W199" s="66">
        <v>0</v>
      </c>
      <c r="X199" s="42">
        <v>0</v>
      </c>
      <c r="Y199" s="22">
        <f t="shared" si="57"/>
        <v>254440</v>
      </c>
      <c r="Z199" s="66">
        <v>0</v>
      </c>
      <c r="AA199" s="66">
        <v>0</v>
      </c>
      <c r="AB199" s="42">
        <v>0</v>
      </c>
      <c r="AC199" s="22">
        <f t="shared" si="58"/>
        <v>254440</v>
      </c>
      <c r="AD199" s="22"/>
      <c r="AE199" s="22">
        <v>0</v>
      </c>
      <c r="AF199" s="22"/>
      <c r="AG199" s="22">
        <f t="shared" si="59"/>
        <v>254440</v>
      </c>
      <c r="AH199" s="22"/>
      <c r="AI199" s="22">
        <v>0</v>
      </c>
      <c r="AJ199" s="22"/>
      <c r="AK199" s="22">
        <f t="shared" si="60"/>
        <v>254440</v>
      </c>
      <c r="AL199" s="22"/>
      <c r="AM199" s="22">
        <v>0</v>
      </c>
      <c r="AN199" s="22"/>
      <c r="AO199" s="22">
        <f t="shared" si="61"/>
        <v>254440</v>
      </c>
      <c r="AP199" s="22"/>
      <c r="AQ199" s="22">
        <v>0</v>
      </c>
      <c r="AR199" s="22"/>
      <c r="AS199" s="22">
        <f t="shared" si="62"/>
        <v>254440</v>
      </c>
      <c r="AT199" s="22"/>
      <c r="AU199" s="22">
        <v>0</v>
      </c>
      <c r="AV199" s="22"/>
      <c r="AW199" s="22">
        <f t="shared" si="63"/>
        <v>254440</v>
      </c>
      <c r="AX199" s="22"/>
      <c r="AY199" s="22">
        <v>0</v>
      </c>
      <c r="AZ199" s="22"/>
      <c r="BA199" s="22">
        <f t="shared" si="64"/>
        <v>254440</v>
      </c>
      <c r="BC199" s="23"/>
      <c r="BE199" s="23"/>
      <c r="BF199" s="23"/>
      <c r="BH199" s="24"/>
      <c r="BI199" s="24"/>
      <c r="BK199" s="23"/>
      <c r="BL199" s="23"/>
    </row>
    <row r="200" spans="1:64" x14ac:dyDescent="0.2">
      <c r="A200" s="16">
        <v>7</v>
      </c>
      <c r="B200" s="16">
        <v>394</v>
      </c>
      <c r="C200" s="16">
        <v>3940</v>
      </c>
      <c r="D200" s="10" t="s">
        <v>109</v>
      </c>
      <c r="E200" s="66">
        <v>2383233</v>
      </c>
      <c r="F200" s="66">
        <v>33924.230000000003</v>
      </c>
      <c r="G200" s="66">
        <v>0</v>
      </c>
      <c r="H200" s="42">
        <v>0</v>
      </c>
      <c r="I200" s="22">
        <f t="shared" si="53"/>
        <v>2417157.23</v>
      </c>
      <c r="J200" s="66">
        <v>7478.6</v>
      </c>
      <c r="K200" s="66">
        <v>0</v>
      </c>
      <c r="L200" s="42">
        <v>0</v>
      </c>
      <c r="M200" s="22">
        <f t="shared" si="54"/>
        <v>2424635.83</v>
      </c>
      <c r="N200" s="66">
        <v>2959.68</v>
      </c>
      <c r="O200" s="66">
        <v>0</v>
      </c>
      <c r="P200" s="42">
        <v>0</v>
      </c>
      <c r="Q200" s="22">
        <f t="shared" si="55"/>
        <v>2427595.5100000002</v>
      </c>
      <c r="R200" s="66">
        <v>2949.77</v>
      </c>
      <c r="S200" s="66">
        <v>0</v>
      </c>
      <c r="T200" s="42">
        <v>0</v>
      </c>
      <c r="U200" s="22">
        <f t="shared" si="56"/>
        <v>2430545.2800000003</v>
      </c>
      <c r="V200" s="66">
        <v>131931.61000000002</v>
      </c>
      <c r="W200" s="66">
        <v>0</v>
      </c>
      <c r="X200" s="42">
        <v>0</v>
      </c>
      <c r="Y200" s="22">
        <f t="shared" si="57"/>
        <v>2562476.89</v>
      </c>
      <c r="Z200" s="66">
        <v>17300.82</v>
      </c>
      <c r="AA200" s="66">
        <v>0</v>
      </c>
      <c r="AB200" s="42">
        <v>0</v>
      </c>
      <c r="AC200" s="22">
        <f t="shared" si="58"/>
        <v>2579777.71</v>
      </c>
      <c r="AD200" s="22"/>
      <c r="AE200" s="22">
        <v>393.71969662255299</v>
      </c>
      <c r="AF200" s="22"/>
      <c r="AG200" s="22">
        <f t="shared" si="59"/>
        <v>2579383.9903033776</v>
      </c>
      <c r="AH200" s="22"/>
      <c r="AI200" s="22">
        <v>394.34308614220532</v>
      </c>
      <c r="AJ200" s="22"/>
      <c r="AK200" s="22">
        <f t="shared" si="60"/>
        <v>2578989.6472172355</v>
      </c>
      <c r="AL200" s="22"/>
      <c r="AM200" s="22">
        <v>394.96746269526381</v>
      </c>
      <c r="AN200" s="22"/>
      <c r="AO200" s="22">
        <f t="shared" si="61"/>
        <v>2578594.6797545403</v>
      </c>
      <c r="AP200" s="22"/>
      <c r="AQ200" s="22">
        <v>395.59282784453126</v>
      </c>
      <c r="AR200" s="22"/>
      <c r="AS200" s="22">
        <f t="shared" si="62"/>
        <v>2578199.0869266959</v>
      </c>
      <c r="AT200" s="22"/>
      <c r="AU200" s="22">
        <v>396.21918315528507</v>
      </c>
      <c r="AV200" s="22"/>
      <c r="AW200" s="22">
        <f t="shared" si="63"/>
        <v>2577802.8677435406</v>
      </c>
      <c r="AX200" s="22"/>
      <c r="AY200" s="22">
        <v>396.84653019528093</v>
      </c>
      <c r="AZ200" s="22"/>
      <c r="BA200" s="22">
        <f t="shared" si="64"/>
        <v>2577406.0212133452</v>
      </c>
      <c r="BC200" s="23"/>
      <c r="BE200" s="23"/>
      <c r="BF200" s="23"/>
      <c r="BH200" s="24"/>
      <c r="BI200" s="24"/>
      <c r="BK200" s="23"/>
      <c r="BL200" s="23"/>
    </row>
    <row r="201" spans="1:64" x14ac:dyDescent="0.2">
      <c r="A201" s="16">
        <v>8</v>
      </c>
      <c r="B201" s="16">
        <v>396</v>
      </c>
      <c r="C201" s="16">
        <v>3960</v>
      </c>
      <c r="D201" s="10" t="s">
        <v>110</v>
      </c>
      <c r="E201" s="66">
        <v>11770</v>
      </c>
      <c r="F201" s="66">
        <v>0</v>
      </c>
      <c r="G201" s="66">
        <v>0</v>
      </c>
      <c r="H201" s="42">
        <v>0</v>
      </c>
      <c r="I201" s="22">
        <f t="shared" si="53"/>
        <v>11770</v>
      </c>
      <c r="J201" s="66">
        <v>0</v>
      </c>
      <c r="K201" s="66">
        <v>0</v>
      </c>
      <c r="L201" s="42">
        <v>0</v>
      </c>
      <c r="M201" s="22">
        <f t="shared" si="54"/>
        <v>11770</v>
      </c>
      <c r="N201" s="66">
        <v>0</v>
      </c>
      <c r="O201" s="66">
        <v>0</v>
      </c>
      <c r="P201" s="42">
        <v>0</v>
      </c>
      <c r="Q201" s="22">
        <f t="shared" si="55"/>
        <v>11770</v>
      </c>
      <c r="R201" s="66">
        <v>0</v>
      </c>
      <c r="S201" s="66">
        <v>0</v>
      </c>
      <c r="T201" s="42">
        <v>0</v>
      </c>
      <c r="U201" s="22">
        <f t="shared" si="56"/>
        <v>11770</v>
      </c>
      <c r="V201" s="66">
        <v>0</v>
      </c>
      <c r="W201" s="66">
        <v>0</v>
      </c>
      <c r="X201" s="42">
        <v>0</v>
      </c>
      <c r="Y201" s="22">
        <f t="shared" si="57"/>
        <v>11770</v>
      </c>
      <c r="Z201" s="66">
        <v>0</v>
      </c>
      <c r="AA201" s="66">
        <v>0</v>
      </c>
      <c r="AB201" s="42">
        <v>0</v>
      </c>
      <c r="AC201" s="22">
        <f t="shared" si="58"/>
        <v>11770</v>
      </c>
      <c r="AD201" s="22"/>
      <c r="AE201" s="22">
        <v>0</v>
      </c>
      <c r="AF201" s="22"/>
      <c r="AG201" s="22">
        <f t="shared" si="59"/>
        <v>11770</v>
      </c>
      <c r="AH201" s="22"/>
      <c r="AI201" s="22">
        <v>0</v>
      </c>
      <c r="AJ201" s="22"/>
      <c r="AK201" s="22">
        <f t="shared" si="60"/>
        <v>11770</v>
      </c>
      <c r="AL201" s="22"/>
      <c r="AM201" s="22">
        <v>0</v>
      </c>
      <c r="AN201" s="22"/>
      <c r="AO201" s="22">
        <f t="shared" si="61"/>
        <v>11770</v>
      </c>
      <c r="AP201" s="22"/>
      <c r="AQ201" s="22">
        <v>0</v>
      </c>
      <c r="AR201" s="22"/>
      <c r="AS201" s="22">
        <f t="shared" si="62"/>
        <v>11770</v>
      </c>
      <c r="AT201" s="22"/>
      <c r="AU201" s="22">
        <v>0</v>
      </c>
      <c r="AV201" s="22"/>
      <c r="AW201" s="22">
        <f t="shared" si="63"/>
        <v>11770</v>
      </c>
      <c r="AX201" s="22"/>
      <c r="AY201" s="22">
        <v>0</v>
      </c>
      <c r="AZ201" s="22"/>
      <c r="BA201" s="22">
        <f t="shared" si="64"/>
        <v>11770</v>
      </c>
      <c r="BC201" s="23"/>
      <c r="BE201" s="23"/>
      <c r="BF201" s="23"/>
      <c r="BH201" s="24"/>
      <c r="BI201" s="24"/>
      <c r="BK201" s="23"/>
      <c r="BL201" s="23"/>
    </row>
    <row r="202" spans="1:64" x14ac:dyDescent="0.2">
      <c r="A202" s="16">
        <v>9</v>
      </c>
      <c r="B202" s="16">
        <v>397</v>
      </c>
      <c r="C202" s="16">
        <v>3970</v>
      </c>
      <c r="D202" s="10" t="s">
        <v>111</v>
      </c>
      <c r="E202" s="66">
        <v>3986407</v>
      </c>
      <c r="F202" s="66">
        <v>27041.83</v>
      </c>
      <c r="G202" s="66">
        <v>0</v>
      </c>
      <c r="H202" s="42">
        <v>0</v>
      </c>
      <c r="I202" s="22">
        <f t="shared" si="53"/>
        <v>4013448.83</v>
      </c>
      <c r="J202" s="66">
        <v>43508.26</v>
      </c>
      <c r="K202" s="66">
        <v>0</v>
      </c>
      <c r="L202" s="42">
        <v>0</v>
      </c>
      <c r="M202" s="22">
        <f t="shared" si="54"/>
        <v>4056957.09</v>
      </c>
      <c r="N202" s="66">
        <v>38508.53</v>
      </c>
      <c r="O202" s="66">
        <v>0</v>
      </c>
      <c r="P202" s="42">
        <v>0</v>
      </c>
      <c r="Q202" s="22">
        <f t="shared" si="55"/>
        <v>4095465.6199999996</v>
      </c>
      <c r="R202" s="66">
        <v>49910.8</v>
      </c>
      <c r="S202" s="66">
        <v>0</v>
      </c>
      <c r="T202" s="42">
        <v>0</v>
      </c>
      <c r="U202" s="22">
        <f t="shared" si="56"/>
        <v>4145376.4199999995</v>
      </c>
      <c r="V202" s="66">
        <v>197560.30000000002</v>
      </c>
      <c r="W202" s="66">
        <v>0</v>
      </c>
      <c r="X202" s="42">
        <v>0</v>
      </c>
      <c r="Y202" s="22">
        <f t="shared" si="57"/>
        <v>4342936.72</v>
      </c>
      <c r="Z202" s="66">
        <v>24778.15</v>
      </c>
      <c r="AA202" s="66">
        <v>0</v>
      </c>
      <c r="AB202" s="42">
        <v>0</v>
      </c>
      <c r="AC202" s="22">
        <f t="shared" si="58"/>
        <v>4367714.87</v>
      </c>
      <c r="AD202" s="26"/>
      <c r="AE202" s="22">
        <v>2372.4135565717934</v>
      </c>
      <c r="AF202" s="26"/>
      <c r="AG202" s="22">
        <f t="shared" si="59"/>
        <v>4365342.4564434281</v>
      </c>
      <c r="AH202" s="26"/>
      <c r="AI202" s="22">
        <v>2376.1698780363654</v>
      </c>
      <c r="AJ202" s="26"/>
      <c r="AK202" s="22">
        <f t="shared" si="60"/>
        <v>4362966.2865653913</v>
      </c>
      <c r="AL202" s="26"/>
      <c r="AM202" s="22">
        <v>2379.9321470099226</v>
      </c>
      <c r="AN202" s="26"/>
      <c r="AO202" s="22">
        <f t="shared" si="61"/>
        <v>4360586.3544183811</v>
      </c>
      <c r="AP202" s="26"/>
      <c r="AQ202" s="22">
        <v>2383.7003729093549</v>
      </c>
      <c r="AR202" s="26"/>
      <c r="AS202" s="22">
        <f t="shared" si="62"/>
        <v>4358202.6540454719</v>
      </c>
      <c r="AT202" s="26"/>
      <c r="AU202" s="22">
        <v>2387.4745651664607</v>
      </c>
      <c r="AV202" s="26"/>
      <c r="AW202" s="22">
        <f t="shared" si="63"/>
        <v>4355815.1794803059</v>
      </c>
      <c r="AX202" s="26"/>
      <c r="AY202" s="22">
        <v>2391.2547332279742</v>
      </c>
      <c r="AZ202" s="26"/>
      <c r="BA202" s="22">
        <f t="shared" si="64"/>
        <v>4353423.9247470777</v>
      </c>
      <c r="BC202" s="23"/>
      <c r="BE202" s="23"/>
      <c r="BF202" s="23"/>
      <c r="BH202" s="24"/>
      <c r="BI202" s="24"/>
      <c r="BK202" s="23"/>
      <c r="BL202" s="23"/>
    </row>
    <row r="203" spans="1:64" x14ac:dyDescent="0.2">
      <c r="A203" s="16">
        <v>10</v>
      </c>
      <c r="B203" s="10"/>
      <c r="C203" s="10"/>
      <c r="D203" s="10" t="s">
        <v>44</v>
      </c>
      <c r="E203" s="66">
        <v>0</v>
      </c>
      <c r="F203" s="66"/>
      <c r="G203" s="66"/>
      <c r="H203" s="42">
        <v>0</v>
      </c>
      <c r="I203" s="22">
        <f t="shared" si="53"/>
        <v>0</v>
      </c>
      <c r="J203" s="66"/>
      <c r="K203" s="66"/>
      <c r="L203" s="42">
        <v>0</v>
      </c>
      <c r="M203" s="22">
        <f t="shared" si="54"/>
        <v>0</v>
      </c>
      <c r="N203" s="66"/>
      <c r="O203" s="66"/>
      <c r="P203" s="42">
        <v>0</v>
      </c>
      <c r="Q203" s="22">
        <f t="shared" si="55"/>
        <v>0</v>
      </c>
      <c r="R203" s="66"/>
      <c r="S203" s="66"/>
      <c r="T203" s="42">
        <v>0</v>
      </c>
      <c r="U203" s="22">
        <f t="shared" si="56"/>
        <v>0</v>
      </c>
      <c r="V203" s="66"/>
      <c r="W203" s="66"/>
      <c r="X203" s="42">
        <v>0</v>
      </c>
      <c r="Y203" s="22">
        <f t="shared" si="57"/>
        <v>0</v>
      </c>
      <c r="Z203" s="66"/>
      <c r="AA203" s="66"/>
      <c r="AB203" s="42">
        <v>0</v>
      </c>
      <c r="AC203" s="22">
        <f t="shared" si="58"/>
        <v>0</v>
      </c>
      <c r="AD203" s="26">
        <v>4597023.1440398339</v>
      </c>
      <c r="AE203" s="26"/>
      <c r="AF203" s="26"/>
      <c r="AG203" s="22">
        <f t="shared" si="59"/>
        <v>4597023.1440398339</v>
      </c>
      <c r="AH203" s="26">
        <v>33084.487999999998</v>
      </c>
      <c r="AI203" s="22">
        <v>0</v>
      </c>
      <c r="AJ203" s="26"/>
      <c r="AK203" s="22">
        <f t="shared" si="60"/>
        <v>4630107.6320398338</v>
      </c>
      <c r="AL203" s="26">
        <v>33084.937000000005</v>
      </c>
      <c r="AM203" s="22">
        <v>0</v>
      </c>
      <c r="AN203" s="26"/>
      <c r="AO203" s="22">
        <f t="shared" si="61"/>
        <v>4663192.5690398337</v>
      </c>
      <c r="AP203" s="26">
        <v>4391454.907956006</v>
      </c>
      <c r="AQ203" s="22">
        <v>0</v>
      </c>
      <c r="AR203" s="26"/>
      <c r="AS203" s="22">
        <f t="shared" si="62"/>
        <v>9054647.4769958407</v>
      </c>
      <c r="AT203" s="26">
        <v>33085.828000000001</v>
      </c>
      <c r="AU203" s="22">
        <v>0</v>
      </c>
      <c r="AV203" s="26"/>
      <c r="AW203" s="22">
        <f t="shared" si="63"/>
        <v>9087733.3049958404</v>
      </c>
      <c r="AX203" s="26">
        <v>33083.332000000002</v>
      </c>
      <c r="AY203" s="22">
        <v>0</v>
      </c>
      <c r="AZ203" s="26"/>
      <c r="BA203" s="22">
        <f t="shared" si="64"/>
        <v>9120816.6369958408</v>
      </c>
      <c r="BC203" s="23"/>
      <c r="BE203" s="23"/>
      <c r="BF203" s="23"/>
      <c r="BH203" s="24"/>
      <c r="BI203" s="24"/>
      <c r="BK203" s="23"/>
      <c r="BL203" s="23"/>
    </row>
    <row r="204" spans="1:64" x14ac:dyDescent="0.2">
      <c r="A204" s="4"/>
      <c r="B204" s="4"/>
      <c r="C204" s="4"/>
      <c r="D204" s="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0"/>
      <c r="AE204" s="30"/>
      <c r="AF204" s="30"/>
      <c r="AG204" s="31"/>
      <c r="AH204" s="30"/>
      <c r="AI204" s="30"/>
      <c r="AJ204" s="30"/>
      <c r="AK204" s="31"/>
      <c r="AL204" s="30"/>
      <c r="AM204" s="30"/>
      <c r="AN204" s="30"/>
      <c r="AO204" s="31"/>
      <c r="AP204" s="30"/>
      <c r="AQ204" s="30"/>
      <c r="AR204" s="30"/>
      <c r="AS204" s="31"/>
      <c r="AT204" s="30"/>
      <c r="AU204" s="30"/>
      <c r="AV204" s="30"/>
      <c r="AW204" s="31"/>
      <c r="AX204" s="30"/>
      <c r="AY204" s="30"/>
      <c r="AZ204" s="30"/>
      <c r="BA204" s="31"/>
      <c r="BC204" s="23"/>
      <c r="BH204" s="24"/>
      <c r="BI204" s="24"/>
      <c r="BK204" s="23"/>
      <c r="BL204" s="23"/>
    </row>
    <row r="205" spans="1:64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C205" s="23"/>
      <c r="BH205" s="24"/>
      <c r="BI205" s="24"/>
      <c r="BK205" s="23"/>
      <c r="BL205" s="23"/>
    </row>
    <row r="206" spans="1:64" x14ac:dyDescent="0.2">
      <c r="A206" s="13"/>
      <c r="B206" s="13"/>
      <c r="C206" s="13"/>
      <c r="D206" s="13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C206" s="23"/>
      <c r="BH206" s="24"/>
      <c r="BI206" s="24"/>
      <c r="BK206" s="23"/>
      <c r="BL206" s="23"/>
    </row>
    <row r="207" spans="1:64" x14ac:dyDescent="0.2">
      <c r="A207" s="16">
        <v>11</v>
      </c>
      <c r="B207" s="4"/>
      <c r="C207" s="4"/>
      <c r="D207" s="10" t="s">
        <v>112</v>
      </c>
      <c r="E207" s="34">
        <f>SUM(E194:E204)</f>
        <v>30597357</v>
      </c>
      <c r="F207" s="34">
        <f>SUM(F194:F204)</f>
        <v>191511.94</v>
      </c>
      <c r="G207" s="34">
        <f>SUM(G194:G204)</f>
        <v>0</v>
      </c>
      <c r="H207" s="34">
        <f>SUM(H194:H204)</f>
        <v>0</v>
      </c>
      <c r="I207" s="34">
        <f t="shared" ref="I207:AC207" si="65">SUM(I194:I204)</f>
        <v>30788868.940000005</v>
      </c>
      <c r="J207" s="34">
        <f t="shared" si="65"/>
        <v>54281.919999999998</v>
      </c>
      <c r="K207" s="34">
        <f t="shared" si="65"/>
        <v>0</v>
      </c>
      <c r="L207" s="34">
        <f t="shared" si="65"/>
        <v>0</v>
      </c>
      <c r="M207" s="34">
        <f t="shared" si="65"/>
        <v>30843150.860000003</v>
      </c>
      <c r="N207" s="34">
        <f t="shared" si="65"/>
        <v>276699.18999999994</v>
      </c>
      <c r="O207" s="34">
        <f t="shared" si="65"/>
        <v>0</v>
      </c>
      <c r="P207" s="34">
        <f t="shared" si="65"/>
        <v>0</v>
      </c>
      <c r="Q207" s="34">
        <f t="shared" si="65"/>
        <v>31119850.050000004</v>
      </c>
      <c r="R207" s="34">
        <f t="shared" si="65"/>
        <v>596344.93000000005</v>
      </c>
      <c r="S207" s="34">
        <f t="shared" si="65"/>
        <v>0</v>
      </c>
      <c r="T207" s="34">
        <f t="shared" si="65"/>
        <v>0</v>
      </c>
      <c r="U207" s="34">
        <f t="shared" si="65"/>
        <v>31716194.980000004</v>
      </c>
      <c r="V207" s="34">
        <f t="shared" si="65"/>
        <v>419660.61000000004</v>
      </c>
      <c r="W207" s="34">
        <f t="shared" si="65"/>
        <v>0</v>
      </c>
      <c r="X207" s="34">
        <f t="shared" si="65"/>
        <v>0</v>
      </c>
      <c r="Y207" s="34">
        <f t="shared" si="65"/>
        <v>32135855.590000004</v>
      </c>
      <c r="Z207" s="34">
        <f t="shared" si="65"/>
        <v>180170.6</v>
      </c>
      <c r="AA207" s="34">
        <f t="shared" si="65"/>
        <v>-97337.150000000009</v>
      </c>
      <c r="AB207" s="34">
        <f t="shared" si="65"/>
        <v>0</v>
      </c>
      <c r="AC207" s="34">
        <f t="shared" si="65"/>
        <v>32413363.340000007</v>
      </c>
      <c r="AD207" s="34">
        <f t="shared" ref="AD207:BA207" si="66">SUM(AD194:AD205)</f>
        <v>4597023.1440398339</v>
      </c>
      <c r="AE207" s="34">
        <f t="shared" si="66"/>
        <v>30387.084277791902</v>
      </c>
      <c r="AF207" s="34">
        <f t="shared" si="66"/>
        <v>0</v>
      </c>
      <c r="AG207" s="34">
        <f t="shared" si="66"/>
        <v>36979999.399762049</v>
      </c>
      <c r="AH207" s="34">
        <f t="shared" si="66"/>
        <v>33084.487999999998</v>
      </c>
      <c r="AI207" s="34">
        <f t="shared" si="66"/>
        <v>30435.197161231743</v>
      </c>
      <c r="AJ207" s="34">
        <f t="shared" si="66"/>
        <v>0</v>
      </c>
      <c r="AK207" s="34">
        <f t="shared" si="66"/>
        <v>36982648.690600812</v>
      </c>
      <c r="AL207" s="34">
        <f t="shared" si="66"/>
        <v>33084.937000000005</v>
      </c>
      <c r="AM207" s="34">
        <f t="shared" si="66"/>
        <v>30483.386223403693</v>
      </c>
      <c r="AN207" s="34">
        <f t="shared" si="66"/>
        <v>0</v>
      </c>
      <c r="AO207" s="34">
        <f t="shared" si="66"/>
        <v>36985250.241377413</v>
      </c>
      <c r="AP207" s="34">
        <f t="shared" si="66"/>
        <v>4391454.907956006</v>
      </c>
      <c r="AQ207" s="34">
        <f t="shared" si="66"/>
        <v>30531.651584924082</v>
      </c>
      <c r="AR207" s="34">
        <f t="shared" si="66"/>
        <v>0</v>
      </c>
      <c r="AS207" s="34">
        <f t="shared" si="66"/>
        <v>41346173.497748494</v>
      </c>
      <c r="AT207" s="34">
        <f t="shared" si="66"/>
        <v>33085.828000000001</v>
      </c>
      <c r="AU207" s="34">
        <f t="shared" si="66"/>
        <v>30579.993366600203</v>
      </c>
      <c r="AV207" s="34">
        <f t="shared" si="66"/>
        <v>0</v>
      </c>
      <c r="AW207" s="34">
        <f t="shared" si="66"/>
        <v>41348679.332381897</v>
      </c>
      <c r="AX207" s="34">
        <f t="shared" si="66"/>
        <v>33083.332000000002</v>
      </c>
      <c r="AY207" s="34">
        <f t="shared" si="66"/>
        <v>30627.664381891671</v>
      </c>
      <c r="AZ207" s="34">
        <f t="shared" si="66"/>
        <v>0</v>
      </c>
      <c r="BA207" s="34">
        <f t="shared" si="66"/>
        <v>41351135</v>
      </c>
      <c r="BC207" s="23"/>
      <c r="BE207" s="23"/>
      <c r="BF207" s="23"/>
      <c r="BH207" s="24"/>
      <c r="BI207" s="24"/>
      <c r="BK207" s="23"/>
      <c r="BL207" s="23"/>
    </row>
    <row r="208" spans="1:64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C208" s="23"/>
      <c r="BE208" s="23"/>
      <c r="BF208" s="23"/>
      <c r="BH208" s="24"/>
      <c r="BI208" s="24"/>
      <c r="BK208" s="23"/>
      <c r="BL208" s="23"/>
    </row>
    <row r="209" spans="1:64" x14ac:dyDescent="0.2">
      <c r="A209" s="13"/>
      <c r="B209" s="13"/>
      <c r="C209" s="13"/>
      <c r="D209" s="13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C209" s="23"/>
      <c r="BE209" s="23"/>
      <c r="BF209" s="23"/>
      <c r="BH209" s="24"/>
      <c r="BI209" s="24"/>
      <c r="BK209" s="23"/>
      <c r="BL209" s="23"/>
    </row>
    <row r="210" spans="1:64" x14ac:dyDescent="0.2">
      <c r="A210" s="16">
        <v>12</v>
      </c>
      <c r="B210" s="4"/>
      <c r="C210" s="4"/>
      <c r="D210" s="10" t="s">
        <v>113</v>
      </c>
      <c r="E210" s="34">
        <f>E36+E77+E116+E168+E207</f>
        <v>1762587547</v>
      </c>
      <c r="F210" s="34">
        <f>F36+F77+F116+F168+F207</f>
        <v>7025175.0500000007</v>
      </c>
      <c r="G210" s="34">
        <f>G36+G77+G116+G168+G207</f>
        <v>2379518.4966666666</v>
      </c>
      <c r="H210" s="34">
        <f>H36+H77+H116+H168+H207</f>
        <v>0</v>
      </c>
      <c r="I210" s="34">
        <f t="shared" ref="I210:BA210" si="67">I36+I77+I116+I168+I207</f>
        <v>1767233203.5533333</v>
      </c>
      <c r="J210" s="34">
        <f t="shared" si="67"/>
        <v>4327846.66</v>
      </c>
      <c r="K210" s="34">
        <f t="shared" si="67"/>
        <v>2657166.6566666667</v>
      </c>
      <c r="L210" s="34">
        <f t="shared" si="67"/>
        <v>0</v>
      </c>
      <c r="M210" s="34">
        <f t="shared" si="67"/>
        <v>1768903883.5566664</v>
      </c>
      <c r="N210" s="34">
        <f t="shared" si="67"/>
        <v>5735180.0800000001</v>
      </c>
      <c r="O210" s="34">
        <f t="shared" si="67"/>
        <v>2386568.8066666666</v>
      </c>
      <c r="P210" s="34">
        <f t="shared" si="67"/>
        <v>0</v>
      </c>
      <c r="Q210" s="34">
        <f t="shared" si="67"/>
        <v>1772252494.8300002</v>
      </c>
      <c r="R210" s="34">
        <f t="shared" si="67"/>
        <v>33557511.660000004</v>
      </c>
      <c r="S210" s="34">
        <f t="shared" si="67"/>
        <v>2594876.7766666664</v>
      </c>
      <c r="T210" s="34">
        <f t="shared" si="67"/>
        <v>0</v>
      </c>
      <c r="U210" s="34">
        <f t="shared" si="67"/>
        <v>1803215129.7133331</v>
      </c>
      <c r="V210" s="34">
        <f t="shared" si="67"/>
        <v>32230010.740000002</v>
      </c>
      <c r="W210" s="34">
        <f t="shared" si="67"/>
        <v>3766305.4366666665</v>
      </c>
      <c r="X210" s="34">
        <f t="shared" si="67"/>
        <v>0</v>
      </c>
      <c r="Y210" s="34">
        <f t="shared" si="67"/>
        <v>1831678835.0166664</v>
      </c>
      <c r="Z210" s="34">
        <f t="shared" si="67"/>
        <v>37677593.422795132</v>
      </c>
      <c r="AA210" s="34">
        <f t="shared" si="67"/>
        <v>11871881.485816203</v>
      </c>
      <c r="AB210" s="34">
        <f t="shared" si="67"/>
        <v>0</v>
      </c>
      <c r="AC210" s="34">
        <f t="shared" si="67"/>
        <v>1857484546.9536455</v>
      </c>
      <c r="AD210" s="34">
        <f t="shared" si="67"/>
        <v>17969785.40157678</v>
      </c>
      <c r="AE210" s="34">
        <f t="shared" si="67"/>
        <v>3860034.1982624931</v>
      </c>
      <c r="AF210" s="34">
        <f t="shared" si="67"/>
        <v>0</v>
      </c>
      <c r="AG210" s="34">
        <f t="shared" si="67"/>
        <v>1871594298.1569598</v>
      </c>
      <c r="AH210" s="34">
        <f t="shared" si="67"/>
        <v>3896049.6015455453</v>
      </c>
      <c r="AI210" s="34">
        <f t="shared" si="67"/>
        <v>2062009.8860764082</v>
      </c>
      <c r="AJ210" s="34">
        <f t="shared" si="67"/>
        <v>0</v>
      </c>
      <c r="AK210" s="34">
        <f t="shared" si="67"/>
        <v>1873428337.8724294</v>
      </c>
      <c r="AL210" s="34">
        <f t="shared" si="67"/>
        <v>3002090.4773728889</v>
      </c>
      <c r="AM210" s="34">
        <f t="shared" si="67"/>
        <v>2065274.7350626956</v>
      </c>
      <c r="AN210" s="34">
        <f t="shared" si="67"/>
        <v>0</v>
      </c>
      <c r="AO210" s="34">
        <f t="shared" si="67"/>
        <v>1874365153.6147394</v>
      </c>
      <c r="AP210" s="34">
        <f t="shared" si="67"/>
        <v>28698341.484213509</v>
      </c>
      <c r="AQ210" s="34">
        <f t="shared" si="67"/>
        <v>2068544.7533932114</v>
      </c>
      <c r="AR210" s="34">
        <f t="shared" si="67"/>
        <v>0</v>
      </c>
      <c r="AS210" s="34">
        <f t="shared" si="67"/>
        <v>1900994950.3455591</v>
      </c>
      <c r="AT210" s="34">
        <f t="shared" si="67"/>
        <v>4589544.5169014512</v>
      </c>
      <c r="AU210" s="34">
        <f t="shared" si="67"/>
        <v>2071819.9492527505</v>
      </c>
      <c r="AV210" s="34">
        <f t="shared" si="67"/>
        <v>0</v>
      </c>
      <c r="AW210" s="34">
        <f t="shared" si="67"/>
        <v>1903512674.913208</v>
      </c>
      <c r="AX210" s="34">
        <f t="shared" si="67"/>
        <v>3893922.0289336215</v>
      </c>
      <c r="AY210" s="34">
        <f t="shared" si="67"/>
        <v>2075098.2963094329</v>
      </c>
      <c r="AZ210" s="34">
        <f t="shared" si="67"/>
        <v>0</v>
      </c>
      <c r="BA210" s="34">
        <f t="shared" si="67"/>
        <v>1905331498.6458323</v>
      </c>
      <c r="BC210" s="23"/>
      <c r="BE210" s="23"/>
      <c r="BF210" s="23"/>
      <c r="BH210" s="24"/>
      <c r="BI210" s="24"/>
      <c r="BK210" s="23"/>
      <c r="BL210" s="23"/>
    </row>
    <row r="211" spans="1:64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K211" s="23"/>
      <c r="BL211" s="23"/>
    </row>
    <row r="212" spans="1:64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K212" s="23"/>
      <c r="BL212" s="23"/>
    </row>
    <row r="213" spans="1:64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37"/>
      <c r="AE213" s="37"/>
      <c r="AF213" s="4"/>
      <c r="AG213" s="4"/>
      <c r="AH213" s="4"/>
      <c r="AI213" s="4"/>
      <c r="AJ213" s="4"/>
      <c r="AK213" s="4"/>
      <c r="AL213" s="4"/>
      <c r="AM213" s="4"/>
      <c r="AN213" s="4"/>
      <c r="BK213" s="23"/>
      <c r="BL213" s="23"/>
    </row>
    <row r="214" spans="1:64" x14ac:dyDescent="0.2">
      <c r="A214" s="1" t="str">
        <f>A1</f>
        <v>DUKE ENERGY KENTUCKY, INC.</v>
      </c>
      <c r="B214" s="2"/>
      <c r="C214" s="2"/>
      <c r="D214" s="2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4"/>
      <c r="AE214" s="37"/>
      <c r="AF214" s="4"/>
      <c r="AG214" s="4"/>
      <c r="AH214" s="4"/>
      <c r="AI214" s="4"/>
      <c r="AJ214" s="4"/>
      <c r="AK214" s="4"/>
      <c r="AL214" s="4"/>
      <c r="AM214" s="4"/>
      <c r="AN214" s="4"/>
      <c r="BK214" s="23"/>
      <c r="BL214" s="23"/>
    </row>
    <row r="215" spans="1:64" x14ac:dyDescent="0.2">
      <c r="A215" s="1" t="str">
        <f>A2</f>
        <v>CASE NO. 2019-00271</v>
      </c>
      <c r="B215" s="2"/>
      <c r="C215" s="2"/>
      <c r="D215" s="2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4"/>
      <c r="AE215" s="37"/>
      <c r="AF215" s="4"/>
      <c r="AG215" s="4"/>
      <c r="AH215" s="4"/>
      <c r="AI215" s="4"/>
      <c r="AJ215" s="4"/>
      <c r="AK215" s="4"/>
      <c r="AL215" s="4"/>
      <c r="AM215" s="4"/>
      <c r="AN215" s="4"/>
      <c r="BK215" s="23"/>
      <c r="BL215" s="23"/>
    </row>
    <row r="216" spans="1:64" x14ac:dyDescent="0.2">
      <c r="A216" s="1" t="str">
        <f>A3</f>
        <v>GROSS ADDITIONS, RETIREMENTS, AND TRANSFERS</v>
      </c>
      <c r="B216" s="2"/>
      <c r="C216" s="2"/>
      <c r="D216" s="2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4"/>
      <c r="AE216" s="37"/>
      <c r="AF216" s="4"/>
      <c r="AG216" s="4"/>
      <c r="AH216" s="4"/>
      <c r="AI216" s="4"/>
      <c r="AJ216" s="4"/>
      <c r="AK216" s="4"/>
      <c r="AL216" s="4"/>
      <c r="AM216" s="4"/>
      <c r="AN216" s="4"/>
      <c r="BK216" s="23"/>
      <c r="BL216" s="23"/>
    </row>
    <row r="217" spans="1:64" x14ac:dyDescent="0.2">
      <c r="A217" s="1" t="str">
        <f>A4</f>
        <v>FROM DECEMBER 1, 2018 TO NOVEMBER 30, 2019</v>
      </c>
      <c r="B217" s="2"/>
      <c r="C217" s="2"/>
      <c r="D217" s="2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4"/>
      <c r="AE217" s="37"/>
      <c r="AF217" s="4"/>
      <c r="AG217" s="4"/>
      <c r="AH217" s="4"/>
      <c r="AI217" s="4"/>
      <c r="AJ217" s="4"/>
      <c r="AK217" s="4"/>
      <c r="AL217" s="4"/>
      <c r="AM217" s="4"/>
      <c r="AN217" s="4"/>
      <c r="BK217" s="23"/>
      <c r="BL217" s="23"/>
    </row>
    <row r="218" spans="1:64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4"/>
      <c r="AE218" s="37"/>
      <c r="AF218" s="4"/>
      <c r="AG218" s="4"/>
      <c r="AH218" s="4"/>
      <c r="AI218" s="4"/>
      <c r="AJ218" s="4"/>
      <c r="AK218" s="4"/>
      <c r="AL218" s="4"/>
      <c r="AM218" s="4"/>
      <c r="AN218" s="4"/>
      <c r="BK218" s="23"/>
      <c r="BL218" s="23"/>
    </row>
    <row r="219" spans="1:64" x14ac:dyDescent="0.2">
      <c r="A219" s="1" t="s">
        <v>114</v>
      </c>
      <c r="B219" s="2"/>
      <c r="C219" s="2"/>
      <c r="D219" s="2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4"/>
      <c r="AE219" s="37"/>
      <c r="AF219" s="4"/>
      <c r="AG219" s="4"/>
      <c r="AH219" s="4"/>
      <c r="AI219" s="4"/>
      <c r="AJ219" s="4"/>
      <c r="AK219" s="4"/>
      <c r="AL219" s="4"/>
      <c r="AM219" s="4"/>
      <c r="AN219" s="4"/>
      <c r="BK219" s="23"/>
      <c r="BL219" s="23"/>
    </row>
    <row r="220" spans="1:64" x14ac:dyDescent="0.2">
      <c r="A220" s="2"/>
      <c r="B220" s="2"/>
      <c r="C220" s="2"/>
      <c r="D220" s="2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4"/>
      <c r="AE220" s="37"/>
      <c r="AF220" s="4"/>
      <c r="AG220" s="4"/>
      <c r="AH220" s="4"/>
      <c r="AI220" s="4"/>
      <c r="AJ220" s="4"/>
      <c r="AK220" s="4"/>
      <c r="AL220" s="4"/>
      <c r="AM220" s="4"/>
      <c r="AN220" s="4"/>
      <c r="BK220" s="23"/>
      <c r="BL220" s="23"/>
    </row>
    <row r="221" spans="1:64" x14ac:dyDescent="0.2">
      <c r="A221" s="9" t="s">
        <v>3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4"/>
      <c r="AE221" s="37"/>
      <c r="AF221" s="4"/>
      <c r="AG221" s="4"/>
      <c r="AH221" s="4"/>
      <c r="AI221" s="4"/>
      <c r="AJ221" s="4"/>
      <c r="AK221" s="4"/>
      <c r="AL221" s="4"/>
      <c r="AM221" s="4"/>
      <c r="AN221" s="4"/>
      <c r="BK221" s="23"/>
      <c r="BL221" s="23"/>
    </row>
    <row r="222" spans="1:64" x14ac:dyDescent="0.2">
      <c r="A222" s="9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4"/>
      <c r="AE222" s="37"/>
      <c r="AF222" s="4"/>
      <c r="AG222" s="4"/>
      <c r="AH222" s="4"/>
      <c r="AI222" s="4"/>
      <c r="AJ222" s="4"/>
      <c r="AK222" s="4"/>
      <c r="AL222" s="4"/>
      <c r="AM222" s="4"/>
      <c r="AN222" s="4"/>
    </row>
    <row r="223" spans="1:64" x14ac:dyDescent="0.2">
      <c r="A223" s="10" t="s">
        <v>126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10" t="str">
        <f>AC10</f>
        <v>SCHEDULE B-2.3</v>
      </c>
      <c r="AD223" s="4"/>
      <c r="AE223" s="37"/>
      <c r="AF223" s="4"/>
      <c r="AG223" s="4"/>
      <c r="AH223" s="4"/>
      <c r="AI223" s="4"/>
      <c r="AJ223" s="4"/>
      <c r="AK223" s="4"/>
      <c r="AL223" s="4"/>
      <c r="AM223" s="4"/>
      <c r="AN223" s="4"/>
    </row>
    <row r="224" spans="1:64" x14ac:dyDescent="0.2">
      <c r="A224" s="10" t="str">
        <f>A11</f>
        <v xml:space="preserve">TYPE OF FILING:  "X" ORIGINAL   UPDATED    REVISED  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10" t="s">
        <v>115</v>
      </c>
      <c r="AD224" s="4"/>
      <c r="AE224" s="37"/>
      <c r="AF224" s="4"/>
      <c r="AG224" s="4"/>
      <c r="AH224" s="4"/>
      <c r="AI224" s="4"/>
      <c r="AJ224" s="4"/>
      <c r="AK224" s="4"/>
      <c r="AL224" s="4"/>
      <c r="AM224" s="4"/>
      <c r="AN224" s="4"/>
    </row>
    <row r="225" spans="1:61" x14ac:dyDescent="0.2">
      <c r="A225" s="10" t="str">
        <f>A12</f>
        <v>WORK PAPER REFERENCE NO(S).: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11" t="s">
        <v>7</v>
      </c>
      <c r="AD225" s="4"/>
      <c r="AE225" s="37"/>
      <c r="AF225" s="4"/>
      <c r="AG225" s="4"/>
      <c r="AH225" s="4"/>
      <c r="AI225" s="4"/>
      <c r="AJ225" s="4"/>
      <c r="AK225" s="4"/>
      <c r="AL225" s="4"/>
      <c r="AM225" s="4"/>
      <c r="AN225" s="4"/>
    </row>
    <row r="226" spans="1:6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11" t="str">
        <f>AC13</f>
        <v>C. M. JACOBI / M. B. ABERNATHY</v>
      </c>
      <c r="AD226" s="4"/>
      <c r="AE226" s="37"/>
      <c r="AF226" s="4"/>
      <c r="AG226" s="4"/>
      <c r="AH226" s="4"/>
      <c r="AI226" s="4"/>
      <c r="AJ226" s="4"/>
      <c r="AK226" s="4"/>
      <c r="AL226" s="4"/>
      <c r="AM226" s="4"/>
      <c r="AN226" s="4"/>
    </row>
    <row r="227" spans="1:6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37"/>
      <c r="AF227" s="4"/>
      <c r="AG227" s="4"/>
      <c r="AH227" s="4"/>
      <c r="AI227" s="4"/>
      <c r="AJ227" s="4"/>
      <c r="AK227" s="4"/>
      <c r="AL227" s="4"/>
      <c r="AM227" s="4"/>
      <c r="AN227" s="4"/>
    </row>
    <row r="228" spans="1:61" x14ac:dyDescent="0.2">
      <c r="A228" s="4"/>
      <c r="B228" s="4"/>
      <c r="C228" s="4"/>
      <c r="D228" s="4"/>
      <c r="E228" s="4"/>
      <c r="F228" s="4"/>
      <c r="G228" s="4"/>
      <c r="H228" s="12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4"/>
      <c r="Z228" s="4"/>
      <c r="AA228" s="4"/>
      <c r="AB228" s="4"/>
      <c r="AC228" s="4"/>
      <c r="AD228" s="4"/>
      <c r="AE228" s="37"/>
      <c r="AF228" s="4"/>
      <c r="AG228" s="4"/>
      <c r="AH228" s="4"/>
      <c r="AI228" s="4"/>
      <c r="AJ228" s="4"/>
      <c r="AK228" s="4"/>
      <c r="AL228" s="4"/>
      <c r="AM228" s="4"/>
      <c r="AN228" s="4"/>
    </row>
    <row r="229" spans="1:61" ht="13.5" thickBot="1" x14ac:dyDescent="0.25">
      <c r="A229" s="13"/>
      <c r="B229" s="13"/>
      <c r="C229" s="14"/>
      <c r="D229" s="13"/>
      <c r="E229" s="13"/>
      <c r="F229" s="13"/>
      <c r="G229" s="13"/>
      <c r="H229" s="5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9"/>
      <c r="Z229" s="39"/>
      <c r="AA229" s="39"/>
      <c r="AB229" s="39"/>
      <c r="AC229" s="39"/>
      <c r="AD229" s="4"/>
      <c r="AE229" s="37"/>
      <c r="AF229" s="4"/>
      <c r="AG229" s="4"/>
      <c r="AH229" s="4"/>
      <c r="AI229" s="4"/>
      <c r="AJ229" s="4"/>
      <c r="AK229" s="4"/>
      <c r="AL229" s="4"/>
      <c r="AM229" s="4"/>
      <c r="AN229" s="4"/>
    </row>
    <row r="230" spans="1:61" ht="13.5" thickBot="1" x14ac:dyDescent="0.25">
      <c r="A230" s="4"/>
      <c r="B230" s="16" t="s">
        <v>8</v>
      </c>
      <c r="C230" s="16" t="s">
        <v>9</v>
      </c>
      <c r="D230" s="4"/>
      <c r="E230" s="72" t="s">
        <v>10</v>
      </c>
      <c r="F230" s="73"/>
      <c r="G230" s="73"/>
      <c r="H230" s="73"/>
      <c r="I230" s="74"/>
      <c r="J230" s="69" t="s">
        <v>11</v>
      </c>
      <c r="K230" s="70"/>
      <c r="L230" s="70"/>
      <c r="M230" s="71"/>
      <c r="N230" s="69" t="s">
        <v>12</v>
      </c>
      <c r="O230" s="70"/>
      <c r="P230" s="70"/>
      <c r="Q230" s="71"/>
      <c r="R230" s="69" t="s">
        <v>13</v>
      </c>
      <c r="S230" s="70"/>
      <c r="T230" s="70"/>
      <c r="U230" s="71"/>
      <c r="V230" s="69" t="s">
        <v>14</v>
      </c>
      <c r="W230" s="70"/>
      <c r="X230" s="70"/>
      <c r="Y230" s="71"/>
      <c r="Z230" s="69" t="s">
        <v>15</v>
      </c>
      <c r="AA230" s="70"/>
      <c r="AB230" s="70"/>
      <c r="AC230" s="71"/>
      <c r="AD230" s="69" t="s">
        <v>16</v>
      </c>
      <c r="AE230" s="70"/>
      <c r="AF230" s="70"/>
      <c r="AG230" s="71"/>
      <c r="AH230" s="69" t="s">
        <v>17</v>
      </c>
      <c r="AI230" s="70"/>
      <c r="AJ230" s="70"/>
      <c r="AK230" s="71"/>
      <c r="AL230" s="69" t="s">
        <v>18</v>
      </c>
      <c r="AM230" s="70"/>
      <c r="AN230" s="70"/>
      <c r="AO230" s="71"/>
      <c r="AP230" s="69" t="s">
        <v>19</v>
      </c>
      <c r="AQ230" s="70"/>
      <c r="AR230" s="70"/>
      <c r="AS230" s="71"/>
      <c r="AT230" s="69" t="s">
        <v>20</v>
      </c>
      <c r="AU230" s="70"/>
      <c r="AV230" s="70"/>
      <c r="AW230" s="71"/>
      <c r="AX230" s="69" t="s">
        <v>21</v>
      </c>
      <c r="AY230" s="70"/>
      <c r="AZ230" s="70"/>
      <c r="BA230" s="71"/>
    </row>
    <row r="231" spans="1:61" x14ac:dyDescent="0.2">
      <c r="A231" s="16" t="s">
        <v>22</v>
      </c>
      <c r="B231" s="16" t="s">
        <v>23</v>
      </c>
      <c r="C231" s="16" t="s">
        <v>23</v>
      </c>
      <c r="D231" s="16" t="s">
        <v>24</v>
      </c>
      <c r="E231" s="16" t="s">
        <v>25</v>
      </c>
      <c r="F231" s="4"/>
      <c r="G231" s="4"/>
      <c r="H231" s="17"/>
      <c r="I231" s="18" t="s">
        <v>26</v>
      </c>
      <c r="J231" s="4"/>
      <c r="K231" s="4"/>
      <c r="L231" s="17"/>
      <c r="M231" s="18" t="s">
        <v>26</v>
      </c>
      <c r="N231" s="4"/>
      <c r="O231" s="4"/>
      <c r="P231" s="17"/>
      <c r="Q231" s="18" t="s">
        <v>26</v>
      </c>
      <c r="R231" s="4"/>
      <c r="S231" s="4"/>
      <c r="T231" s="17"/>
      <c r="U231" s="18" t="s">
        <v>26</v>
      </c>
      <c r="V231" s="4"/>
      <c r="W231" s="4"/>
      <c r="X231" s="17"/>
      <c r="Y231" s="18" t="s">
        <v>26</v>
      </c>
      <c r="Z231" s="4"/>
      <c r="AA231" s="4"/>
      <c r="AB231" s="17"/>
      <c r="AC231" s="18" t="s">
        <v>26</v>
      </c>
      <c r="AD231" s="4"/>
      <c r="AE231" s="4"/>
      <c r="AF231" s="17"/>
      <c r="AG231" s="18" t="s">
        <v>26</v>
      </c>
      <c r="AH231" s="4"/>
      <c r="AI231" s="4"/>
      <c r="AJ231" s="17"/>
      <c r="AK231" s="18" t="s">
        <v>26</v>
      </c>
      <c r="AL231" s="4"/>
      <c r="AM231" s="4"/>
      <c r="AN231" s="17"/>
      <c r="AO231" s="18" t="s">
        <v>26</v>
      </c>
      <c r="AP231" s="4"/>
      <c r="AQ231" s="4"/>
      <c r="AR231" s="17"/>
      <c r="AS231" s="18" t="s">
        <v>26</v>
      </c>
      <c r="AT231" s="4"/>
      <c r="AU231" s="4"/>
      <c r="AV231" s="17"/>
      <c r="AW231" s="18" t="s">
        <v>26</v>
      </c>
      <c r="AX231" s="4"/>
      <c r="AY231" s="4"/>
      <c r="AZ231" s="17"/>
      <c r="BA231" s="18" t="s">
        <v>26</v>
      </c>
    </row>
    <row r="232" spans="1:61" x14ac:dyDescent="0.2">
      <c r="A232" s="16" t="s">
        <v>27</v>
      </c>
      <c r="B232" s="16" t="s">
        <v>27</v>
      </c>
      <c r="C232" s="16" t="s">
        <v>27</v>
      </c>
      <c r="D232" s="16" t="s">
        <v>28</v>
      </c>
      <c r="E232" s="16" t="s">
        <v>29</v>
      </c>
      <c r="F232" s="16" t="s">
        <v>30</v>
      </c>
      <c r="G232" s="16" t="s">
        <v>31</v>
      </c>
      <c r="H232" s="16" t="s">
        <v>32</v>
      </c>
      <c r="I232" s="16" t="s">
        <v>29</v>
      </c>
      <c r="J232" s="16" t="s">
        <v>30</v>
      </c>
      <c r="K232" s="16" t="s">
        <v>31</v>
      </c>
      <c r="L232" s="16" t="s">
        <v>32</v>
      </c>
      <c r="M232" s="16" t="s">
        <v>29</v>
      </c>
      <c r="N232" s="16" t="s">
        <v>30</v>
      </c>
      <c r="O232" s="16" t="s">
        <v>31</v>
      </c>
      <c r="P232" s="16" t="s">
        <v>32</v>
      </c>
      <c r="Q232" s="16" t="s">
        <v>29</v>
      </c>
      <c r="R232" s="16" t="s">
        <v>30</v>
      </c>
      <c r="S232" s="16" t="s">
        <v>31</v>
      </c>
      <c r="T232" s="16" t="s">
        <v>32</v>
      </c>
      <c r="U232" s="16" t="s">
        <v>29</v>
      </c>
      <c r="V232" s="16" t="s">
        <v>30</v>
      </c>
      <c r="W232" s="16" t="s">
        <v>31</v>
      </c>
      <c r="X232" s="16" t="s">
        <v>32</v>
      </c>
      <c r="Y232" s="16" t="s">
        <v>29</v>
      </c>
      <c r="Z232" s="16" t="s">
        <v>30</v>
      </c>
      <c r="AA232" s="16" t="s">
        <v>31</v>
      </c>
      <c r="AB232" s="16" t="s">
        <v>32</v>
      </c>
      <c r="AC232" s="16" t="s">
        <v>29</v>
      </c>
      <c r="AD232" s="16" t="s">
        <v>30</v>
      </c>
      <c r="AE232" s="16" t="s">
        <v>31</v>
      </c>
      <c r="AF232" s="16" t="s">
        <v>32</v>
      </c>
      <c r="AG232" s="16" t="s">
        <v>29</v>
      </c>
      <c r="AH232" s="16" t="s">
        <v>30</v>
      </c>
      <c r="AI232" s="16" t="s">
        <v>31</v>
      </c>
      <c r="AJ232" s="16" t="s">
        <v>32</v>
      </c>
      <c r="AK232" s="16" t="s">
        <v>29</v>
      </c>
      <c r="AL232" s="16" t="s">
        <v>30</v>
      </c>
      <c r="AM232" s="16" t="s">
        <v>31</v>
      </c>
      <c r="AN232" s="16" t="s">
        <v>32</v>
      </c>
      <c r="AO232" s="16" t="s">
        <v>29</v>
      </c>
      <c r="AP232" s="16" t="s">
        <v>30</v>
      </c>
      <c r="AQ232" s="16" t="s">
        <v>31</v>
      </c>
      <c r="AR232" s="16" t="s">
        <v>32</v>
      </c>
      <c r="AS232" s="16" t="s">
        <v>29</v>
      </c>
      <c r="AT232" s="16" t="s">
        <v>30</v>
      </c>
      <c r="AU232" s="16" t="s">
        <v>31</v>
      </c>
      <c r="AV232" s="16" t="s">
        <v>32</v>
      </c>
      <c r="AW232" s="16" t="s">
        <v>29</v>
      </c>
      <c r="AX232" s="16" t="s">
        <v>30</v>
      </c>
      <c r="AY232" s="16" t="s">
        <v>31</v>
      </c>
      <c r="AZ232" s="16" t="s">
        <v>32</v>
      </c>
      <c r="BA232" s="16" t="s">
        <v>29</v>
      </c>
      <c r="BE232" s="75"/>
      <c r="BF232" s="75"/>
      <c r="BH232" s="75"/>
      <c r="BI232" s="75"/>
    </row>
    <row r="233" spans="1:6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</row>
    <row r="234" spans="1:61" x14ac:dyDescent="0.2">
      <c r="A234" s="13"/>
      <c r="B234" s="13"/>
      <c r="C234" s="13"/>
      <c r="D234" s="13"/>
      <c r="E234" s="19" t="s">
        <v>33</v>
      </c>
      <c r="F234" s="19" t="s">
        <v>33</v>
      </c>
      <c r="G234" s="19" t="s">
        <v>33</v>
      </c>
      <c r="H234" s="19" t="s">
        <v>33</v>
      </c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3"/>
      <c r="Z234" s="13"/>
      <c r="AA234" s="13"/>
      <c r="AB234" s="13"/>
      <c r="AC234" s="13"/>
      <c r="AD234" s="13"/>
      <c r="AE234" s="13"/>
      <c r="AF234" s="13"/>
      <c r="AG234" s="19" t="s">
        <v>33</v>
      </c>
      <c r="AH234" s="13"/>
      <c r="AI234" s="13"/>
      <c r="AJ234" s="13"/>
      <c r="AK234" s="19" t="s">
        <v>33</v>
      </c>
      <c r="AL234" s="13"/>
      <c r="AM234" s="13"/>
      <c r="AN234" s="13"/>
      <c r="AO234" s="19" t="s">
        <v>33</v>
      </c>
      <c r="AP234" s="13"/>
      <c r="AQ234" s="13"/>
      <c r="AR234" s="13"/>
      <c r="AS234" s="19" t="s">
        <v>33</v>
      </c>
      <c r="AT234" s="13"/>
      <c r="AU234" s="13"/>
      <c r="AV234" s="13"/>
      <c r="AW234" s="19" t="s">
        <v>33</v>
      </c>
      <c r="AX234" s="13"/>
      <c r="AY234" s="13"/>
      <c r="AZ234" s="13"/>
      <c r="BA234" s="19" t="s">
        <v>33</v>
      </c>
    </row>
    <row r="235" spans="1:6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</row>
    <row r="236" spans="1:61" x14ac:dyDescent="0.2">
      <c r="A236" s="16" t="s">
        <v>48</v>
      </c>
      <c r="B236" s="4"/>
      <c r="C236" s="16">
        <v>1030</v>
      </c>
      <c r="D236" s="10" t="s">
        <v>104</v>
      </c>
      <c r="E236" s="66">
        <v>22332073</v>
      </c>
      <c r="F236" s="66">
        <v>0</v>
      </c>
      <c r="G236" s="66">
        <v>0</v>
      </c>
      <c r="H236" s="42">
        <v>0</v>
      </c>
      <c r="I236" s="22">
        <f t="shared" ref="I236:I245" si="68">E236+F236-G236+H236</f>
        <v>22332073</v>
      </c>
      <c r="J236" s="66">
        <v>0</v>
      </c>
      <c r="K236" s="66">
        <v>0</v>
      </c>
      <c r="L236" s="42">
        <v>0</v>
      </c>
      <c r="M236" s="22">
        <f t="shared" ref="M236:M245" si="69">I236+J236-K236+L236</f>
        <v>22332073</v>
      </c>
      <c r="N236" s="66">
        <v>0</v>
      </c>
      <c r="O236" s="66">
        <v>0</v>
      </c>
      <c r="P236" s="42">
        <v>0</v>
      </c>
      <c r="Q236" s="22">
        <f t="shared" ref="Q236:Q245" si="70">M236+N236-O236+P236</f>
        <v>22332073</v>
      </c>
      <c r="R236" s="66">
        <v>0</v>
      </c>
      <c r="S236" s="66">
        <v>0</v>
      </c>
      <c r="T236" s="42">
        <v>0</v>
      </c>
      <c r="U236" s="22">
        <f t="shared" ref="U236:U245" si="71">Q236+R236-S236+T236</f>
        <v>22332073</v>
      </c>
      <c r="V236" s="66">
        <v>0</v>
      </c>
      <c r="W236" s="66">
        <v>0</v>
      </c>
      <c r="X236" s="42">
        <v>0</v>
      </c>
      <c r="Y236" s="22">
        <f t="shared" ref="Y236:Y245" si="72">U236+V236-W236+X236</f>
        <v>22332073</v>
      </c>
      <c r="Z236" s="66">
        <v>0</v>
      </c>
      <c r="AA236" s="66">
        <v>0</v>
      </c>
      <c r="AB236" s="42">
        <v>0</v>
      </c>
      <c r="AC236" s="22">
        <f t="shared" ref="AC236:AC245" si="73">Y236+Z236-AA236+AB236</f>
        <v>22332073</v>
      </c>
      <c r="AD236" s="22"/>
      <c r="AE236" s="22"/>
      <c r="AF236" s="22">
        <v>0</v>
      </c>
      <c r="AG236" s="22">
        <f>AC236+AD236-AE236+AF236</f>
        <v>22332073</v>
      </c>
      <c r="AH236" s="22"/>
      <c r="AI236" s="22"/>
      <c r="AJ236" s="22">
        <v>0</v>
      </c>
      <c r="AK236" s="22">
        <f>AG236+AH236-AI236+AJ236</f>
        <v>22332073</v>
      </c>
      <c r="AL236" s="22"/>
      <c r="AM236" s="22"/>
      <c r="AN236" s="22">
        <v>0</v>
      </c>
      <c r="AO236" s="22">
        <f>AK236+AL236-AM236+AN236</f>
        <v>22332073</v>
      </c>
      <c r="AP236" s="22"/>
      <c r="AQ236" s="22"/>
      <c r="AR236" s="22">
        <v>0</v>
      </c>
      <c r="AS236" s="22">
        <f>AO236+AP236-AQ236+AR236</f>
        <v>22332073</v>
      </c>
      <c r="AT236" s="22"/>
      <c r="AU236" s="22"/>
      <c r="AV236" s="22">
        <v>0</v>
      </c>
      <c r="AW236" s="22">
        <f>AS236+AT236-AU236+AV236</f>
        <v>22332073</v>
      </c>
      <c r="AX236" s="22"/>
      <c r="AY236" s="22"/>
      <c r="AZ236" s="22">
        <v>0</v>
      </c>
      <c r="BA236" s="22">
        <f>AW236+AX236-AY236+AZ236</f>
        <v>22332073</v>
      </c>
      <c r="BC236" s="23"/>
      <c r="BE236" s="23"/>
      <c r="BF236" s="23"/>
      <c r="BH236" s="24"/>
      <c r="BI236" s="24"/>
    </row>
    <row r="237" spans="1:61" x14ac:dyDescent="0.2">
      <c r="A237" s="16">
        <v>2</v>
      </c>
      <c r="B237" s="4"/>
      <c r="C237" s="16">
        <v>1890</v>
      </c>
      <c r="D237" s="10" t="s">
        <v>34</v>
      </c>
      <c r="E237" s="66">
        <v>154248</v>
      </c>
      <c r="F237" s="66">
        <v>881634.27</v>
      </c>
      <c r="G237" s="66">
        <v>0</v>
      </c>
      <c r="H237" s="42">
        <v>0</v>
      </c>
      <c r="I237" s="22">
        <f t="shared" si="68"/>
        <v>1035882.27</v>
      </c>
      <c r="J237" s="66">
        <v>5796</v>
      </c>
      <c r="K237" s="66">
        <v>0</v>
      </c>
      <c r="L237" s="42">
        <v>0</v>
      </c>
      <c r="M237" s="22">
        <f t="shared" si="69"/>
        <v>1041678.27</v>
      </c>
      <c r="N237" s="66">
        <v>0</v>
      </c>
      <c r="O237" s="66">
        <v>0</v>
      </c>
      <c r="P237" s="42">
        <v>0</v>
      </c>
      <c r="Q237" s="22">
        <f t="shared" si="70"/>
        <v>1041678.27</v>
      </c>
      <c r="R237" s="66">
        <v>0</v>
      </c>
      <c r="S237" s="66">
        <v>0</v>
      </c>
      <c r="T237" s="42">
        <v>0</v>
      </c>
      <c r="U237" s="22">
        <f t="shared" si="71"/>
        <v>1041678.27</v>
      </c>
      <c r="V237" s="66">
        <v>0</v>
      </c>
      <c r="W237" s="66">
        <v>0</v>
      </c>
      <c r="X237" s="42">
        <v>0</v>
      </c>
      <c r="Y237" s="22">
        <f t="shared" si="72"/>
        <v>1041678.27</v>
      </c>
      <c r="Z237" s="66">
        <v>0</v>
      </c>
      <c r="AA237" s="66">
        <v>0</v>
      </c>
      <c r="AB237" s="42">
        <v>0</v>
      </c>
      <c r="AC237" s="22">
        <f t="shared" si="73"/>
        <v>1041678.27</v>
      </c>
      <c r="AD237" s="22"/>
      <c r="AE237" s="22">
        <v>0</v>
      </c>
      <c r="AF237" s="22">
        <v>0</v>
      </c>
      <c r="AG237" s="22">
        <f t="shared" ref="AG237:AG245" si="74">AC237+AD237-AE237+AF237</f>
        <v>1041678.27</v>
      </c>
      <c r="AH237" s="22"/>
      <c r="AI237" s="22">
        <v>0</v>
      </c>
      <c r="AJ237" s="22">
        <v>0</v>
      </c>
      <c r="AK237" s="22">
        <f t="shared" ref="AK237:AK245" si="75">AG237+AH237-AI237+AJ237</f>
        <v>1041678.27</v>
      </c>
      <c r="AL237" s="22"/>
      <c r="AM237" s="22">
        <v>0</v>
      </c>
      <c r="AN237" s="22">
        <v>0</v>
      </c>
      <c r="AO237" s="22">
        <f t="shared" ref="AO237:AO245" si="76">AK237+AL237-AM237+AN237</f>
        <v>1041678.27</v>
      </c>
      <c r="AP237" s="22"/>
      <c r="AQ237" s="22">
        <v>0</v>
      </c>
      <c r="AR237" s="22">
        <v>0</v>
      </c>
      <c r="AS237" s="22">
        <f t="shared" ref="AS237:AS245" si="77">AO237+AP237-AQ237+AR237</f>
        <v>1041678.27</v>
      </c>
      <c r="AT237" s="22"/>
      <c r="AU237" s="22"/>
      <c r="AV237" s="22">
        <v>0</v>
      </c>
      <c r="AW237" s="22">
        <f t="shared" ref="AW237:AW245" si="78">AS237+AT237-AU237+AV237</f>
        <v>1041678.27</v>
      </c>
      <c r="AX237" s="22"/>
      <c r="AY237" s="22">
        <v>0</v>
      </c>
      <c r="AZ237" s="22">
        <v>0</v>
      </c>
      <c r="BA237" s="22">
        <f t="shared" ref="BA237:BA245" si="79">AW237+AX237-AY237+AZ237</f>
        <v>1041678.27</v>
      </c>
      <c r="BC237" s="23"/>
      <c r="BE237" s="23"/>
      <c r="BF237" s="23"/>
      <c r="BH237" s="24"/>
      <c r="BI237" s="24"/>
    </row>
    <row r="238" spans="1:61" x14ac:dyDescent="0.2">
      <c r="A238" s="16">
        <v>3</v>
      </c>
      <c r="B238" s="4"/>
      <c r="C238" s="16">
        <v>1900</v>
      </c>
      <c r="D238" s="10" t="s">
        <v>35</v>
      </c>
      <c r="E238" s="66">
        <v>14439866</v>
      </c>
      <c r="F238" s="66">
        <v>2729467.12</v>
      </c>
      <c r="G238" s="66">
        <v>-5786.5</v>
      </c>
      <c r="H238" s="42">
        <v>0</v>
      </c>
      <c r="I238" s="22">
        <f t="shared" si="68"/>
        <v>17175119.620000001</v>
      </c>
      <c r="J238" s="66">
        <v>3268.3</v>
      </c>
      <c r="K238" s="66">
        <v>-5786.5</v>
      </c>
      <c r="L238" s="42">
        <v>0</v>
      </c>
      <c r="M238" s="22">
        <f t="shared" si="69"/>
        <v>17184174.420000002</v>
      </c>
      <c r="N238" s="66">
        <v>8898.9699999999993</v>
      </c>
      <c r="O238" s="66">
        <v>-5786.5</v>
      </c>
      <c r="P238" s="42">
        <v>0</v>
      </c>
      <c r="Q238" s="22">
        <f t="shared" si="70"/>
        <v>17198859.890000001</v>
      </c>
      <c r="R238" s="66">
        <v>3482.28</v>
      </c>
      <c r="S238" s="66">
        <v>5567039.2699999996</v>
      </c>
      <c r="T238" s="42">
        <v>0</v>
      </c>
      <c r="U238" s="22">
        <f t="shared" si="71"/>
        <v>11635302.900000002</v>
      </c>
      <c r="V238" s="66">
        <v>0</v>
      </c>
      <c r="W238" s="66">
        <v>-5786.5</v>
      </c>
      <c r="X238" s="42">
        <v>0</v>
      </c>
      <c r="Y238" s="22">
        <f t="shared" si="72"/>
        <v>11641089.400000002</v>
      </c>
      <c r="Z238" s="66">
        <v>-492.41</v>
      </c>
      <c r="AA238" s="66">
        <v>-5786.5</v>
      </c>
      <c r="AB238" s="42">
        <v>0</v>
      </c>
      <c r="AC238" s="22">
        <f t="shared" si="73"/>
        <v>11646383.490000002</v>
      </c>
      <c r="AD238" s="22"/>
      <c r="AE238" s="22">
        <v>3230.5205876722293</v>
      </c>
      <c r="AF238" s="22">
        <v>0</v>
      </c>
      <c r="AG238" s="22">
        <f t="shared" si="74"/>
        <v>11643152.969412331</v>
      </c>
      <c r="AH238" s="22"/>
      <c r="AI238" s="22">
        <v>3235.6355786027102</v>
      </c>
      <c r="AJ238" s="22">
        <v>0</v>
      </c>
      <c r="AK238" s="22">
        <f t="shared" si="75"/>
        <v>11639917.333833728</v>
      </c>
      <c r="AL238" s="22"/>
      <c r="AM238" s="22">
        <v>3240.7586682688311</v>
      </c>
      <c r="AN238" s="22">
        <v>0</v>
      </c>
      <c r="AO238" s="22">
        <f t="shared" si="76"/>
        <v>11636676.57516546</v>
      </c>
      <c r="AP238" s="22"/>
      <c r="AQ238" s="22">
        <v>3245.8898694935897</v>
      </c>
      <c r="AR238" s="22">
        <v>0</v>
      </c>
      <c r="AS238" s="22">
        <f t="shared" si="77"/>
        <v>11633430.685295966</v>
      </c>
      <c r="AT238" s="22"/>
      <c r="AU238" s="22">
        <v>3251.0291951202876</v>
      </c>
      <c r="AV238" s="22">
        <v>0</v>
      </c>
      <c r="AW238" s="22">
        <f t="shared" si="78"/>
        <v>11630179.656100845</v>
      </c>
      <c r="AX238" s="22"/>
      <c r="AY238" s="22">
        <v>3256.1766580125609</v>
      </c>
      <c r="AZ238" s="22">
        <v>0</v>
      </c>
      <c r="BA238" s="22">
        <f t="shared" si="79"/>
        <v>11626923.479442833</v>
      </c>
      <c r="BC238" s="23"/>
      <c r="BE238" s="23"/>
      <c r="BF238" s="23"/>
      <c r="BH238" s="24"/>
      <c r="BI238" s="24"/>
    </row>
    <row r="239" spans="1:61" x14ac:dyDescent="0.2">
      <c r="A239" s="16">
        <v>4</v>
      </c>
      <c r="B239" s="4"/>
      <c r="C239" s="16">
        <v>1910</v>
      </c>
      <c r="D239" s="10" t="s">
        <v>105</v>
      </c>
      <c r="E239" s="66">
        <v>757963</v>
      </c>
      <c r="F239" s="66">
        <v>0</v>
      </c>
      <c r="G239" s="66">
        <v>101.5</v>
      </c>
      <c r="H239" s="42">
        <v>0</v>
      </c>
      <c r="I239" s="22">
        <f t="shared" si="68"/>
        <v>757861.5</v>
      </c>
      <c r="J239" s="66">
        <v>0</v>
      </c>
      <c r="K239" s="66">
        <v>101.5</v>
      </c>
      <c r="L239" s="42">
        <v>0</v>
      </c>
      <c r="M239" s="22">
        <f t="shared" si="69"/>
        <v>757760</v>
      </c>
      <c r="N239" s="66">
        <v>0</v>
      </c>
      <c r="O239" s="66">
        <v>101.5</v>
      </c>
      <c r="P239" s="42">
        <v>0</v>
      </c>
      <c r="Q239" s="22">
        <f t="shared" si="70"/>
        <v>757658.5</v>
      </c>
      <c r="R239" s="66">
        <v>0</v>
      </c>
      <c r="S239" s="66">
        <v>101.5</v>
      </c>
      <c r="T239" s="42">
        <v>0</v>
      </c>
      <c r="U239" s="22">
        <f t="shared" si="71"/>
        <v>757557</v>
      </c>
      <c r="V239" s="66">
        <v>3040.84</v>
      </c>
      <c r="W239" s="66">
        <v>101.5</v>
      </c>
      <c r="X239" s="42">
        <v>0</v>
      </c>
      <c r="Y239" s="22">
        <f t="shared" si="72"/>
        <v>760496.34</v>
      </c>
      <c r="Z239" s="66">
        <v>0</v>
      </c>
      <c r="AA239" s="66">
        <v>101.5</v>
      </c>
      <c r="AB239" s="42">
        <v>0</v>
      </c>
      <c r="AC239" s="22">
        <f t="shared" si="73"/>
        <v>760394.84</v>
      </c>
      <c r="AD239" s="22"/>
      <c r="AE239" s="22">
        <v>22401.641200139617</v>
      </c>
      <c r="AF239" s="22">
        <v>0</v>
      </c>
      <c r="AG239" s="22">
        <f t="shared" si="74"/>
        <v>737993.19879986031</v>
      </c>
      <c r="AH239" s="22"/>
      <c r="AI239" s="22">
        <v>22437.110465373167</v>
      </c>
      <c r="AJ239" s="22">
        <v>0</v>
      </c>
      <c r="AK239" s="22">
        <f t="shared" si="75"/>
        <v>715556.08833448717</v>
      </c>
      <c r="AL239" s="22"/>
      <c r="AM239" s="22">
        <v>22472.635890276673</v>
      </c>
      <c r="AN239" s="22">
        <v>0</v>
      </c>
      <c r="AO239" s="22">
        <f t="shared" si="76"/>
        <v>693083.45244421053</v>
      </c>
      <c r="AP239" s="22"/>
      <c r="AQ239" s="22">
        <v>22508.217563769613</v>
      </c>
      <c r="AR239" s="22">
        <v>0</v>
      </c>
      <c r="AS239" s="22">
        <f t="shared" si="77"/>
        <v>670575.23488044087</v>
      </c>
      <c r="AT239" s="22"/>
      <c r="AU239" s="22">
        <v>22543.855574912246</v>
      </c>
      <c r="AV239" s="22">
        <v>0</v>
      </c>
      <c r="AW239" s="22">
        <f t="shared" si="78"/>
        <v>648031.37930552859</v>
      </c>
      <c r="AX239" s="22"/>
      <c r="AY239" s="22">
        <v>22580.497348074576</v>
      </c>
      <c r="AZ239" s="22">
        <v>0</v>
      </c>
      <c r="BA239" s="22">
        <f t="shared" si="79"/>
        <v>625450.88195745402</v>
      </c>
      <c r="BC239" s="23"/>
      <c r="BE239" s="23"/>
      <c r="BF239" s="23"/>
      <c r="BH239" s="24"/>
      <c r="BI239" s="24"/>
    </row>
    <row r="240" spans="1:61" x14ac:dyDescent="0.2">
      <c r="A240" s="16">
        <v>5</v>
      </c>
      <c r="B240" s="4"/>
      <c r="C240" s="16">
        <v>1911</v>
      </c>
      <c r="D240" s="10" t="s">
        <v>116</v>
      </c>
      <c r="E240" s="66">
        <v>40535</v>
      </c>
      <c r="F240" s="66">
        <v>0</v>
      </c>
      <c r="G240" s="66">
        <v>0</v>
      </c>
      <c r="H240" s="42">
        <v>0</v>
      </c>
      <c r="I240" s="22">
        <f t="shared" si="68"/>
        <v>40535</v>
      </c>
      <c r="J240" s="66">
        <v>0</v>
      </c>
      <c r="K240" s="66">
        <v>0</v>
      </c>
      <c r="L240" s="42">
        <v>0</v>
      </c>
      <c r="M240" s="22">
        <f t="shared" si="69"/>
        <v>40535</v>
      </c>
      <c r="N240" s="66">
        <v>0</v>
      </c>
      <c r="O240" s="66">
        <v>0</v>
      </c>
      <c r="P240" s="42">
        <v>0</v>
      </c>
      <c r="Q240" s="22">
        <f t="shared" si="70"/>
        <v>40535</v>
      </c>
      <c r="R240" s="66">
        <v>0</v>
      </c>
      <c r="S240" s="66">
        <v>0</v>
      </c>
      <c r="T240" s="42">
        <v>0</v>
      </c>
      <c r="U240" s="22">
        <f t="shared" si="71"/>
        <v>40535</v>
      </c>
      <c r="V240" s="66">
        <v>0</v>
      </c>
      <c r="W240" s="66">
        <v>0</v>
      </c>
      <c r="X240" s="42">
        <v>0</v>
      </c>
      <c r="Y240" s="22">
        <f t="shared" si="72"/>
        <v>40535</v>
      </c>
      <c r="Z240" s="66">
        <v>0</v>
      </c>
      <c r="AA240" s="66">
        <v>0</v>
      </c>
      <c r="AB240" s="42">
        <v>0</v>
      </c>
      <c r="AC240" s="22">
        <f t="shared" si="73"/>
        <v>40535</v>
      </c>
      <c r="AD240" s="22"/>
      <c r="AE240" s="22">
        <v>0</v>
      </c>
      <c r="AF240" s="22">
        <v>0</v>
      </c>
      <c r="AG240" s="22">
        <f t="shared" si="74"/>
        <v>40535</v>
      </c>
      <c r="AH240" s="22"/>
      <c r="AI240" s="22">
        <v>0</v>
      </c>
      <c r="AJ240" s="22">
        <v>0</v>
      </c>
      <c r="AK240" s="22">
        <f t="shared" si="75"/>
        <v>40535</v>
      </c>
      <c r="AL240" s="22"/>
      <c r="AM240" s="22">
        <v>0</v>
      </c>
      <c r="AN240" s="22">
        <v>0</v>
      </c>
      <c r="AO240" s="22">
        <f t="shared" si="76"/>
        <v>40535</v>
      </c>
      <c r="AP240" s="22"/>
      <c r="AQ240" s="22">
        <v>0</v>
      </c>
      <c r="AR240" s="22">
        <v>0</v>
      </c>
      <c r="AS240" s="22">
        <f t="shared" si="77"/>
        <v>40535</v>
      </c>
      <c r="AT240" s="22"/>
      <c r="AU240" s="22">
        <v>0</v>
      </c>
      <c r="AV240" s="22">
        <v>0</v>
      </c>
      <c r="AW240" s="22">
        <f t="shared" si="78"/>
        <v>40535</v>
      </c>
      <c r="AX240" s="22"/>
      <c r="AY240" s="22">
        <v>0</v>
      </c>
      <c r="AZ240" s="22">
        <v>0</v>
      </c>
      <c r="BA240" s="22">
        <f t="shared" si="79"/>
        <v>40535</v>
      </c>
      <c r="BC240" s="23"/>
      <c r="BE240" s="23"/>
      <c r="BF240" s="23"/>
      <c r="BH240" s="24"/>
      <c r="BI240" s="24"/>
    </row>
    <row r="241" spans="1:61" x14ac:dyDescent="0.2">
      <c r="A241" s="16">
        <v>6</v>
      </c>
      <c r="B241" s="4"/>
      <c r="C241" s="16">
        <v>1940</v>
      </c>
      <c r="D241" s="10" t="s">
        <v>109</v>
      </c>
      <c r="E241" s="66">
        <v>119490</v>
      </c>
      <c r="F241" s="66">
        <v>0</v>
      </c>
      <c r="G241" s="66">
        <v>0</v>
      </c>
      <c r="H241" s="42">
        <v>0</v>
      </c>
      <c r="I241" s="22">
        <f t="shared" si="68"/>
        <v>119490</v>
      </c>
      <c r="J241" s="66">
        <v>0</v>
      </c>
      <c r="K241" s="66">
        <v>0</v>
      </c>
      <c r="L241" s="42">
        <v>0</v>
      </c>
      <c r="M241" s="22">
        <f t="shared" si="69"/>
        <v>119490</v>
      </c>
      <c r="N241" s="66">
        <v>0</v>
      </c>
      <c r="O241" s="66">
        <v>0</v>
      </c>
      <c r="P241" s="42">
        <v>0</v>
      </c>
      <c r="Q241" s="22">
        <f t="shared" si="70"/>
        <v>119490</v>
      </c>
      <c r="R241" s="66">
        <v>0</v>
      </c>
      <c r="S241" s="66">
        <v>0</v>
      </c>
      <c r="T241" s="42">
        <v>0</v>
      </c>
      <c r="U241" s="22">
        <f t="shared" si="71"/>
        <v>119490</v>
      </c>
      <c r="V241" s="66">
        <v>0</v>
      </c>
      <c r="W241" s="66">
        <v>0</v>
      </c>
      <c r="X241" s="42">
        <v>0</v>
      </c>
      <c r="Y241" s="22">
        <f t="shared" si="72"/>
        <v>119490</v>
      </c>
      <c r="Z241" s="66">
        <v>0</v>
      </c>
      <c r="AA241" s="66">
        <v>0</v>
      </c>
      <c r="AB241" s="42">
        <v>0</v>
      </c>
      <c r="AC241" s="22">
        <f t="shared" si="73"/>
        <v>119490</v>
      </c>
      <c r="AD241" s="22"/>
      <c r="AE241" s="22">
        <v>858.10703110043585</v>
      </c>
      <c r="AF241" s="22">
        <v>0</v>
      </c>
      <c r="AG241" s="22">
        <f t="shared" si="74"/>
        <v>118631.89296889957</v>
      </c>
      <c r="AH241" s="22"/>
      <c r="AI241" s="22">
        <v>859.46570056634482</v>
      </c>
      <c r="AJ241" s="22">
        <v>0</v>
      </c>
      <c r="AK241" s="22">
        <f t="shared" si="75"/>
        <v>117772.42726833322</v>
      </c>
      <c r="AL241" s="22"/>
      <c r="AM241" s="22">
        <v>860.8265212589082</v>
      </c>
      <c r="AN241" s="22">
        <v>0</v>
      </c>
      <c r="AO241" s="22">
        <f t="shared" si="76"/>
        <v>116911.60074707432</v>
      </c>
      <c r="AP241" s="22"/>
      <c r="AQ241" s="22">
        <v>862.1894965842348</v>
      </c>
      <c r="AR241" s="22">
        <v>0</v>
      </c>
      <c r="AS241" s="22">
        <f t="shared" si="77"/>
        <v>116049.41125049008</v>
      </c>
      <c r="AT241" s="22"/>
      <c r="AU241" s="22">
        <v>863.55462995382652</v>
      </c>
      <c r="AV241" s="22">
        <v>0</v>
      </c>
      <c r="AW241" s="22">
        <f t="shared" si="78"/>
        <v>115185.85662053626</v>
      </c>
      <c r="AX241" s="22"/>
      <c r="AY241" s="22">
        <v>864.92192478458662</v>
      </c>
      <c r="AZ241" s="22">
        <v>0</v>
      </c>
      <c r="BA241" s="22">
        <f t="shared" si="79"/>
        <v>114320.93469575167</v>
      </c>
      <c r="BC241" s="23"/>
      <c r="BE241" s="23"/>
      <c r="BF241" s="23"/>
      <c r="BH241" s="24"/>
      <c r="BI241" s="24"/>
    </row>
    <row r="242" spans="1:61" x14ac:dyDescent="0.2">
      <c r="A242" s="16">
        <v>7</v>
      </c>
      <c r="B242" s="4"/>
      <c r="C242" s="16">
        <v>1970</v>
      </c>
      <c r="D242" s="10" t="s">
        <v>111</v>
      </c>
      <c r="E242" s="66">
        <v>8056591</v>
      </c>
      <c r="F242" s="66">
        <v>0</v>
      </c>
      <c r="G242" s="66">
        <v>-8350.3333333333339</v>
      </c>
      <c r="H242" s="42">
        <v>0</v>
      </c>
      <c r="I242" s="22">
        <f t="shared" si="68"/>
        <v>8064941.333333333</v>
      </c>
      <c r="J242" s="66">
        <v>0</v>
      </c>
      <c r="K242" s="66">
        <v>-8350.3333333333339</v>
      </c>
      <c r="L242" s="42">
        <v>0</v>
      </c>
      <c r="M242" s="22">
        <f t="shared" si="69"/>
        <v>8073291.666666666</v>
      </c>
      <c r="N242" s="66">
        <v>0</v>
      </c>
      <c r="O242" s="66">
        <v>-8350.3333333333339</v>
      </c>
      <c r="P242" s="42">
        <v>0</v>
      </c>
      <c r="Q242" s="22">
        <f t="shared" si="70"/>
        <v>8081641.9999999991</v>
      </c>
      <c r="R242" s="66">
        <v>0</v>
      </c>
      <c r="S242" s="66">
        <v>-8350.3333333333339</v>
      </c>
      <c r="T242" s="42">
        <v>0</v>
      </c>
      <c r="U242" s="22">
        <f t="shared" si="71"/>
        <v>8089992.3333333321</v>
      </c>
      <c r="V242" s="66">
        <v>0</v>
      </c>
      <c r="W242" s="66">
        <v>-8350.3333333333339</v>
      </c>
      <c r="X242" s="42">
        <v>0</v>
      </c>
      <c r="Y242" s="22">
        <f t="shared" si="72"/>
        <v>8098342.6666666651</v>
      </c>
      <c r="Z242" s="66">
        <v>0</v>
      </c>
      <c r="AA242" s="66">
        <v>-8350.3333333333339</v>
      </c>
      <c r="AB242" s="42">
        <v>0</v>
      </c>
      <c r="AC242" s="22">
        <f t="shared" si="73"/>
        <v>8106692.9999999981</v>
      </c>
      <c r="AD242" s="22"/>
      <c r="AE242" s="22">
        <v>1100.396075175853</v>
      </c>
      <c r="AF242" s="22">
        <v>0</v>
      </c>
      <c r="AG242" s="22">
        <f t="shared" si="74"/>
        <v>8105592.6039248221</v>
      </c>
      <c r="AH242" s="22"/>
      <c r="AI242" s="22">
        <v>1102.1383689615479</v>
      </c>
      <c r="AJ242" s="22">
        <v>0</v>
      </c>
      <c r="AK242" s="22">
        <f t="shared" si="75"/>
        <v>8104490.4655558607</v>
      </c>
      <c r="AL242" s="22"/>
      <c r="AM242" s="22">
        <v>1103.8834213790706</v>
      </c>
      <c r="AN242" s="22">
        <v>0</v>
      </c>
      <c r="AO242" s="22">
        <f t="shared" si="76"/>
        <v>8103386.5821344815</v>
      </c>
      <c r="AP242" s="22"/>
      <c r="AQ242" s="22">
        <v>1105.6312367962539</v>
      </c>
      <c r="AR242" s="22">
        <v>0</v>
      </c>
      <c r="AS242" s="22">
        <f t="shared" si="77"/>
        <v>8102280.9508976853</v>
      </c>
      <c r="AT242" s="22"/>
      <c r="AU242" s="22">
        <v>1107.381819587848</v>
      </c>
      <c r="AV242" s="22">
        <v>0</v>
      </c>
      <c r="AW242" s="22">
        <f t="shared" si="78"/>
        <v>8101173.5690780971</v>
      </c>
      <c r="AX242" s="22"/>
      <c r="AY242" s="22">
        <v>1109.1351741355286</v>
      </c>
      <c r="AZ242" s="22">
        <v>0</v>
      </c>
      <c r="BA242" s="22">
        <f t="shared" si="79"/>
        <v>8100064.4339039614</v>
      </c>
      <c r="BC242" s="23"/>
      <c r="BE242" s="23"/>
      <c r="BF242" s="23"/>
      <c r="BH242" s="24"/>
      <c r="BI242" s="24"/>
    </row>
    <row r="243" spans="1:61" x14ac:dyDescent="0.2">
      <c r="A243" s="16">
        <v>8</v>
      </c>
      <c r="B243" s="4"/>
      <c r="C243" s="16">
        <v>1980</v>
      </c>
      <c r="D243" s="10" t="s">
        <v>117</v>
      </c>
      <c r="E243" s="66">
        <v>41504</v>
      </c>
      <c r="F243" s="66">
        <v>0</v>
      </c>
      <c r="G243" s="66">
        <v>0</v>
      </c>
      <c r="H243" s="42">
        <v>0</v>
      </c>
      <c r="I243" s="22">
        <f t="shared" si="68"/>
        <v>41504</v>
      </c>
      <c r="J243" s="66">
        <v>0</v>
      </c>
      <c r="K243" s="66">
        <v>0</v>
      </c>
      <c r="L243" s="42">
        <v>0</v>
      </c>
      <c r="M243" s="22">
        <f t="shared" si="69"/>
        <v>41504</v>
      </c>
      <c r="N243" s="66">
        <v>0</v>
      </c>
      <c r="O243" s="66">
        <v>0</v>
      </c>
      <c r="P243" s="42">
        <v>0</v>
      </c>
      <c r="Q243" s="22">
        <f t="shared" si="70"/>
        <v>41504</v>
      </c>
      <c r="R243" s="66">
        <v>0</v>
      </c>
      <c r="S243" s="66">
        <v>0</v>
      </c>
      <c r="T243" s="42">
        <v>0</v>
      </c>
      <c r="U243" s="22">
        <f t="shared" si="71"/>
        <v>41504</v>
      </c>
      <c r="V243" s="66">
        <v>0</v>
      </c>
      <c r="W243" s="66">
        <v>0</v>
      </c>
      <c r="X243" s="42">
        <v>0</v>
      </c>
      <c r="Y243" s="22">
        <f t="shared" si="72"/>
        <v>41504</v>
      </c>
      <c r="Z243" s="66">
        <v>0</v>
      </c>
      <c r="AA243" s="66">
        <v>0</v>
      </c>
      <c r="AB243" s="42">
        <v>0</v>
      </c>
      <c r="AC243" s="22">
        <f t="shared" si="73"/>
        <v>41504</v>
      </c>
      <c r="AD243" s="22"/>
      <c r="AE243" s="22">
        <v>0</v>
      </c>
      <c r="AF243" s="22">
        <v>0</v>
      </c>
      <c r="AG243" s="22">
        <f t="shared" si="74"/>
        <v>41504</v>
      </c>
      <c r="AH243" s="22"/>
      <c r="AI243" s="22">
        <v>0</v>
      </c>
      <c r="AJ243" s="22">
        <v>0</v>
      </c>
      <c r="AK243" s="22">
        <f t="shared" si="75"/>
        <v>41504</v>
      </c>
      <c r="AL243" s="22"/>
      <c r="AM243" s="22">
        <v>0</v>
      </c>
      <c r="AN243" s="22">
        <v>0</v>
      </c>
      <c r="AO243" s="22">
        <f t="shared" si="76"/>
        <v>41504</v>
      </c>
      <c r="AP243" s="22"/>
      <c r="AQ243" s="22">
        <v>0</v>
      </c>
      <c r="AR243" s="22">
        <v>0</v>
      </c>
      <c r="AS243" s="22">
        <f t="shared" si="77"/>
        <v>41504</v>
      </c>
      <c r="AT243" s="22"/>
      <c r="AU243" s="22">
        <v>0</v>
      </c>
      <c r="AV243" s="22">
        <v>0</v>
      </c>
      <c r="AW243" s="22">
        <f t="shared" si="78"/>
        <v>41504</v>
      </c>
      <c r="AX243" s="22"/>
      <c r="AY243" s="22">
        <v>0</v>
      </c>
      <c r="AZ243" s="22">
        <v>0</v>
      </c>
      <c r="BA243" s="22">
        <f t="shared" si="79"/>
        <v>41504</v>
      </c>
      <c r="BC243" s="23"/>
      <c r="BE243" s="23"/>
      <c r="BF243" s="23"/>
      <c r="BH243" s="24"/>
      <c r="BI243" s="24"/>
    </row>
    <row r="244" spans="1:61" x14ac:dyDescent="0.2">
      <c r="A244" s="16">
        <v>9</v>
      </c>
      <c r="B244" s="4"/>
      <c r="C244" s="16">
        <v>3990</v>
      </c>
      <c r="D244" s="10" t="s">
        <v>118</v>
      </c>
      <c r="E244" s="66">
        <v>226897</v>
      </c>
      <c r="F244" s="66">
        <v>0</v>
      </c>
      <c r="G244" s="66">
        <v>0</v>
      </c>
      <c r="H244" s="42">
        <v>0</v>
      </c>
      <c r="I244" s="22">
        <f t="shared" si="68"/>
        <v>226897</v>
      </c>
      <c r="J244" s="66">
        <v>0</v>
      </c>
      <c r="K244" s="66">
        <v>0</v>
      </c>
      <c r="L244" s="42">
        <v>0</v>
      </c>
      <c r="M244" s="22">
        <f t="shared" si="69"/>
        <v>226897</v>
      </c>
      <c r="N244" s="66">
        <v>0</v>
      </c>
      <c r="O244" s="66">
        <v>0</v>
      </c>
      <c r="P244" s="42">
        <v>0</v>
      </c>
      <c r="Q244" s="22">
        <f t="shared" si="70"/>
        <v>226897</v>
      </c>
      <c r="R244" s="66">
        <v>0</v>
      </c>
      <c r="S244" s="66">
        <v>0</v>
      </c>
      <c r="T244" s="42">
        <v>0</v>
      </c>
      <c r="U244" s="22">
        <f t="shared" si="71"/>
        <v>226897</v>
      </c>
      <c r="V244" s="66">
        <v>0</v>
      </c>
      <c r="W244" s="66">
        <v>0</v>
      </c>
      <c r="X244" s="42">
        <v>0</v>
      </c>
      <c r="Y244" s="22">
        <f t="shared" si="72"/>
        <v>226897</v>
      </c>
      <c r="Z244" s="66">
        <v>0</v>
      </c>
      <c r="AA244" s="66">
        <v>0</v>
      </c>
      <c r="AB244" s="42">
        <v>0</v>
      </c>
      <c r="AC244" s="22">
        <f t="shared" si="73"/>
        <v>226897</v>
      </c>
      <c r="AD244" s="26"/>
      <c r="AE244" s="26"/>
      <c r="AF244" s="26"/>
      <c r="AG244" s="22">
        <f t="shared" si="74"/>
        <v>226897</v>
      </c>
      <c r="AH244" s="26"/>
      <c r="AI244" s="22">
        <v>0</v>
      </c>
      <c r="AJ244" s="26"/>
      <c r="AK244" s="22">
        <f t="shared" si="75"/>
        <v>226897</v>
      </c>
      <c r="AL244" s="26"/>
      <c r="AM244" s="22">
        <v>0</v>
      </c>
      <c r="AN244" s="26"/>
      <c r="AO244" s="22">
        <f t="shared" si="76"/>
        <v>226897</v>
      </c>
      <c r="AP244" s="26"/>
      <c r="AQ244" s="26">
        <v>0</v>
      </c>
      <c r="AR244" s="26"/>
      <c r="AS244" s="22">
        <f t="shared" si="77"/>
        <v>226897</v>
      </c>
      <c r="AT244" s="26"/>
      <c r="AU244" s="26">
        <v>0</v>
      </c>
      <c r="AV244" s="26"/>
      <c r="AW244" s="22">
        <f t="shared" si="78"/>
        <v>226897</v>
      </c>
      <c r="AX244" s="26"/>
      <c r="AY244" s="26">
        <v>0</v>
      </c>
      <c r="AZ244" s="26"/>
      <c r="BA244" s="22">
        <f t="shared" si="79"/>
        <v>226897</v>
      </c>
      <c r="BC244" s="23"/>
      <c r="BE244" s="23"/>
      <c r="BF244" s="23"/>
      <c r="BH244" s="24"/>
      <c r="BI244" s="24"/>
    </row>
    <row r="245" spans="1:61" x14ac:dyDescent="0.2">
      <c r="A245" s="16">
        <v>10</v>
      </c>
      <c r="B245" s="4"/>
      <c r="C245" s="10"/>
      <c r="D245" s="10" t="s">
        <v>44</v>
      </c>
      <c r="E245" s="66">
        <v>0</v>
      </c>
      <c r="F245" s="66"/>
      <c r="G245" s="66"/>
      <c r="H245" s="42">
        <v>0</v>
      </c>
      <c r="I245" s="22">
        <f t="shared" si="68"/>
        <v>0</v>
      </c>
      <c r="J245" s="66"/>
      <c r="K245" s="66"/>
      <c r="L245" s="42">
        <v>0</v>
      </c>
      <c r="M245" s="22">
        <f t="shared" si="69"/>
        <v>0</v>
      </c>
      <c r="N245" s="66"/>
      <c r="O245" s="66"/>
      <c r="P245" s="42">
        <v>0</v>
      </c>
      <c r="Q245" s="22">
        <f t="shared" si="70"/>
        <v>0</v>
      </c>
      <c r="R245" s="66"/>
      <c r="S245" s="66"/>
      <c r="T245" s="42">
        <v>0</v>
      </c>
      <c r="U245" s="22">
        <f t="shared" si="71"/>
        <v>0</v>
      </c>
      <c r="V245" s="66"/>
      <c r="W245" s="66"/>
      <c r="X245" s="42">
        <v>0</v>
      </c>
      <c r="Y245" s="22">
        <f t="shared" si="72"/>
        <v>0</v>
      </c>
      <c r="Z245" s="66"/>
      <c r="AA245" s="66"/>
      <c r="AB245" s="42">
        <v>0</v>
      </c>
      <c r="AC245" s="22">
        <f t="shared" si="73"/>
        <v>0</v>
      </c>
      <c r="AD245" s="26"/>
      <c r="AE245" s="26"/>
      <c r="AF245" s="26"/>
      <c r="AG245" s="22">
        <f t="shared" si="74"/>
        <v>0</v>
      </c>
      <c r="AH245" s="26"/>
      <c r="AI245" s="26"/>
      <c r="AJ245" s="26"/>
      <c r="AK245" s="22">
        <f t="shared" si="75"/>
        <v>0</v>
      </c>
      <c r="AL245" s="26"/>
      <c r="AM245" s="26"/>
      <c r="AN245" s="26"/>
      <c r="AO245" s="22">
        <f t="shared" si="76"/>
        <v>0</v>
      </c>
      <c r="AP245" s="26"/>
      <c r="AQ245" s="26"/>
      <c r="AR245" s="26"/>
      <c r="AS245" s="22">
        <f t="shared" si="77"/>
        <v>0</v>
      </c>
      <c r="AT245" s="26"/>
      <c r="AU245" s="26"/>
      <c r="AV245" s="26"/>
      <c r="AW245" s="22">
        <f t="shared" si="78"/>
        <v>0</v>
      </c>
      <c r="AX245" s="26"/>
      <c r="AY245" s="26"/>
      <c r="AZ245" s="26"/>
      <c r="BA245" s="22">
        <f t="shared" si="79"/>
        <v>0</v>
      </c>
      <c r="BE245" s="23"/>
      <c r="BF245" s="23"/>
      <c r="BH245" s="24"/>
      <c r="BI245" s="24"/>
    </row>
    <row r="246" spans="1:61" x14ac:dyDescent="0.2">
      <c r="A246" s="16"/>
      <c r="B246" s="4"/>
      <c r="C246" s="10"/>
      <c r="D246" s="10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0"/>
      <c r="AE246" s="30"/>
      <c r="AF246" s="30"/>
      <c r="AG246" s="31"/>
      <c r="AH246" s="30"/>
      <c r="AI246" s="30"/>
      <c r="AJ246" s="30"/>
      <c r="AK246" s="31"/>
      <c r="AL246" s="30"/>
      <c r="AM246" s="30"/>
      <c r="AN246" s="30"/>
      <c r="AO246" s="31"/>
      <c r="AP246" s="30"/>
      <c r="AQ246" s="30"/>
      <c r="AR246" s="30"/>
      <c r="AS246" s="31"/>
      <c r="AT246" s="30"/>
      <c r="AU246" s="30"/>
      <c r="AV246" s="30"/>
      <c r="AW246" s="31"/>
      <c r="AX246" s="30"/>
      <c r="AY246" s="30"/>
      <c r="AZ246" s="30"/>
      <c r="BA246" s="31"/>
      <c r="BH246" s="24"/>
      <c r="BI246" s="24"/>
    </row>
    <row r="247" spans="1:6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H247" s="24"/>
      <c r="BI247" s="24"/>
    </row>
    <row r="248" spans="1:61" x14ac:dyDescent="0.2">
      <c r="A248" s="13"/>
      <c r="B248" s="13"/>
      <c r="C248" s="13"/>
      <c r="D248" s="13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H248" s="24"/>
      <c r="BI248" s="24"/>
    </row>
    <row r="249" spans="1:61" x14ac:dyDescent="0.2">
      <c r="A249" s="16">
        <v>11</v>
      </c>
      <c r="B249" s="4"/>
      <c r="C249" s="4"/>
      <c r="D249" s="10" t="s">
        <v>119</v>
      </c>
      <c r="E249" s="34">
        <f>SUM(E236:E245)</f>
        <v>46169167</v>
      </c>
      <c r="F249" s="34">
        <f>SUM(F236:F245)</f>
        <v>3611101.39</v>
      </c>
      <c r="G249" s="34">
        <f>SUM(G236:G245)</f>
        <v>-14035.333333333334</v>
      </c>
      <c r="H249" s="34">
        <f>SUM(H236:H245)</f>
        <v>0</v>
      </c>
      <c r="I249" s="34">
        <f t="shared" ref="I249:AC249" si="80">SUM(I236:I245)</f>
        <v>49794303.723333336</v>
      </c>
      <c r="J249" s="34">
        <f t="shared" si="80"/>
        <v>9064.2999999999993</v>
      </c>
      <c r="K249" s="34">
        <f t="shared" si="80"/>
        <v>-14035.333333333334</v>
      </c>
      <c r="L249" s="34">
        <f t="shared" si="80"/>
        <v>0</v>
      </c>
      <c r="M249" s="34">
        <f t="shared" si="80"/>
        <v>49817403.356666662</v>
      </c>
      <c r="N249" s="34">
        <f t="shared" si="80"/>
        <v>8898.9699999999993</v>
      </c>
      <c r="O249" s="34">
        <f t="shared" si="80"/>
        <v>-14035.333333333334</v>
      </c>
      <c r="P249" s="34">
        <f t="shared" si="80"/>
        <v>0</v>
      </c>
      <c r="Q249" s="34">
        <f t="shared" si="80"/>
        <v>49840337.659999996</v>
      </c>
      <c r="R249" s="34">
        <f t="shared" si="80"/>
        <v>3482.28</v>
      </c>
      <c r="S249" s="34">
        <f t="shared" si="80"/>
        <v>5558790.4366666665</v>
      </c>
      <c r="T249" s="34">
        <f t="shared" si="80"/>
        <v>0</v>
      </c>
      <c r="U249" s="34">
        <f t="shared" si="80"/>
        <v>44285029.50333333</v>
      </c>
      <c r="V249" s="34">
        <f t="shared" si="80"/>
        <v>3040.84</v>
      </c>
      <c r="W249" s="34">
        <f t="shared" si="80"/>
        <v>-14035.333333333334</v>
      </c>
      <c r="X249" s="34">
        <f t="shared" si="80"/>
        <v>0</v>
      </c>
      <c r="Y249" s="34">
        <f t="shared" si="80"/>
        <v>44302105.67666667</v>
      </c>
      <c r="Z249" s="34">
        <f t="shared" si="80"/>
        <v>-492.41</v>
      </c>
      <c r="AA249" s="34">
        <f t="shared" si="80"/>
        <v>-14035.333333333334</v>
      </c>
      <c r="AB249" s="34">
        <f t="shared" si="80"/>
        <v>0</v>
      </c>
      <c r="AC249" s="34">
        <f t="shared" si="80"/>
        <v>44315648.600000009</v>
      </c>
      <c r="AD249" s="34">
        <f t="shared" ref="AD249:BA249" si="81">SUM(AD236:AD247)</f>
        <v>0</v>
      </c>
      <c r="AE249" s="34">
        <f t="shared" si="81"/>
        <v>27590.664894088135</v>
      </c>
      <c r="AF249" s="34">
        <f t="shared" si="81"/>
        <v>0</v>
      </c>
      <c r="AG249" s="34">
        <f t="shared" si="81"/>
        <v>44288057.93510592</v>
      </c>
      <c r="AH249" s="34">
        <f t="shared" si="81"/>
        <v>0</v>
      </c>
      <c r="AI249" s="34">
        <f t="shared" si="81"/>
        <v>27634.350113503766</v>
      </c>
      <c r="AJ249" s="34">
        <f t="shared" si="81"/>
        <v>0</v>
      </c>
      <c r="AK249" s="34">
        <f t="shared" si="81"/>
        <v>44260423.584992409</v>
      </c>
      <c r="AL249" s="34">
        <f t="shared" si="81"/>
        <v>0</v>
      </c>
      <c r="AM249" s="34">
        <f t="shared" si="81"/>
        <v>27678.104501183479</v>
      </c>
      <c r="AN249" s="34">
        <f t="shared" si="81"/>
        <v>0</v>
      </c>
      <c r="AO249" s="34">
        <f t="shared" si="81"/>
        <v>44232745.480491221</v>
      </c>
      <c r="AP249" s="34">
        <f t="shared" si="81"/>
        <v>0</v>
      </c>
      <c r="AQ249" s="34">
        <f t="shared" si="81"/>
        <v>27721.928166643687</v>
      </c>
      <c r="AR249" s="34">
        <f t="shared" si="81"/>
        <v>0</v>
      </c>
      <c r="AS249" s="34">
        <f t="shared" si="81"/>
        <v>44205023.552324578</v>
      </c>
      <c r="AT249" s="34">
        <f t="shared" si="81"/>
        <v>0</v>
      </c>
      <c r="AU249" s="34">
        <f t="shared" si="81"/>
        <v>27765.821219574209</v>
      </c>
      <c r="AV249" s="34">
        <f t="shared" si="81"/>
        <v>0</v>
      </c>
      <c r="AW249" s="34">
        <f t="shared" si="81"/>
        <v>44177257.731105</v>
      </c>
      <c r="AX249" s="34">
        <f t="shared" si="81"/>
        <v>0</v>
      </c>
      <c r="AY249" s="34">
        <f t="shared" si="81"/>
        <v>27810.731105007253</v>
      </c>
      <c r="AZ249" s="34">
        <f t="shared" si="81"/>
        <v>0</v>
      </c>
      <c r="BA249" s="34">
        <f t="shared" si="81"/>
        <v>44149447</v>
      </c>
      <c r="BC249" s="23"/>
      <c r="BE249" s="23"/>
      <c r="BF249" s="23"/>
      <c r="BH249" s="24"/>
      <c r="BI249" s="24"/>
    </row>
    <row r="250" spans="1:6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</row>
    <row r="251" spans="1:61" x14ac:dyDescent="0.2">
      <c r="A251" s="13"/>
      <c r="B251" s="13"/>
      <c r="C251" s="13"/>
      <c r="D251" s="13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</row>
    <row r="252" spans="1:61" x14ac:dyDescent="0.2">
      <c r="A252" s="16">
        <v>12</v>
      </c>
      <c r="B252" s="4"/>
      <c r="C252" s="67">
        <v>0.73560000000000003</v>
      </c>
      <c r="D252" s="10" t="s">
        <v>120</v>
      </c>
      <c r="E252" s="34">
        <f>ROUND(E249*$C$252,0)</f>
        <v>33962039</v>
      </c>
      <c r="F252" s="34">
        <f>ROUND(F249*$C$252,0)</f>
        <v>2656326</v>
      </c>
      <c r="G252" s="34">
        <f>ROUND(G249*$C$252,0)</f>
        <v>-10324</v>
      </c>
      <c r="H252" s="34">
        <f>ROUND(H249*$C$252,0)</f>
        <v>0</v>
      </c>
      <c r="I252" s="34">
        <f t="shared" ref="I252:BA252" si="82">ROUND(I249*$C$252,0)</f>
        <v>36628690</v>
      </c>
      <c r="J252" s="34">
        <f t="shared" si="82"/>
        <v>6668</v>
      </c>
      <c r="K252" s="34">
        <f t="shared" si="82"/>
        <v>-10324</v>
      </c>
      <c r="L252" s="34">
        <f t="shared" si="82"/>
        <v>0</v>
      </c>
      <c r="M252" s="34">
        <f t="shared" si="82"/>
        <v>36645682</v>
      </c>
      <c r="N252" s="34">
        <f t="shared" si="82"/>
        <v>6546</v>
      </c>
      <c r="O252" s="34">
        <f t="shared" si="82"/>
        <v>-10324</v>
      </c>
      <c r="P252" s="34">
        <f t="shared" si="82"/>
        <v>0</v>
      </c>
      <c r="Q252" s="34">
        <f t="shared" si="82"/>
        <v>36662552</v>
      </c>
      <c r="R252" s="34">
        <f t="shared" si="82"/>
        <v>2562</v>
      </c>
      <c r="S252" s="34">
        <f t="shared" si="82"/>
        <v>4089046</v>
      </c>
      <c r="T252" s="34">
        <f t="shared" si="82"/>
        <v>0</v>
      </c>
      <c r="U252" s="34">
        <f t="shared" si="82"/>
        <v>32576068</v>
      </c>
      <c r="V252" s="34">
        <f t="shared" si="82"/>
        <v>2237</v>
      </c>
      <c r="W252" s="34">
        <f t="shared" si="82"/>
        <v>-10324</v>
      </c>
      <c r="X252" s="34">
        <f t="shared" si="82"/>
        <v>0</v>
      </c>
      <c r="Y252" s="34">
        <f t="shared" si="82"/>
        <v>32588629</v>
      </c>
      <c r="Z252" s="34">
        <f t="shared" si="82"/>
        <v>-362</v>
      </c>
      <c r="AA252" s="34">
        <f t="shared" si="82"/>
        <v>-10324</v>
      </c>
      <c r="AB252" s="34">
        <f t="shared" si="82"/>
        <v>0</v>
      </c>
      <c r="AC252" s="34">
        <f t="shared" si="82"/>
        <v>32598591</v>
      </c>
      <c r="AD252" s="34">
        <f t="shared" si="82"/>
        <v>0</v>
      </c>
      <c r="AE252" s="34">
        <f t="shared" si="82"/>
        <v>20296</v>
      </c>
      <c r="AF252" s="34">
        <f t="shared" si="82"/>
        <v>0</v>
      </c>
      <c r="AG252" s="34">
        <f t="shared" si="82"/>
        <v>32578295</v>
      </c>
      <c r="AH252" s="34">
        <f t="shared" si="82"/>
        <v>0</v>
      </c>
      <c r="AI252" s="34">
        <f t="shared" si="82"/>
        <v>20328</v>
      </c>
      <c r="AJ252" s="34">
        <f t="shared" si="82"/>
        <v>0</v>
      </c>
      <c r="AK252" s="34">
        <f t="shared" si="82"/>
        <v>32557968</v>
      </c>
      <c r="AL252" s="34">
        <f t="shared" si="82"/>
        <v>0</v>
      </c>
      <c r="AM252" s="34">
        <f t="shared" si="82"/>
        <v>20360</v>
      </c>
      <c r="AN252" s="34">
        <f t="shared" si="82"/>
        <v>0</v>
      </c>
      <c r="AO252" s="34">
        <f t="shared" si="82"/>
        <v>32537608</v>
      </c>
      <c r="AP252" s="34">
        <f t="shared" si="82"/>
        <v>0</v>
      </c>
      <c r="AQ252" s="34">
        <f t="shared" si="82"/>
        <v>20392</v>
      </c>
      <c r="AR252" s="34">
        <f t="shared" si="82"/>
        <v>0</v>
      </c>
      <c r="AS252" s="34">
        <f t="shared" si="82"/>
        <v>32517215</v>
      </c>
      <c r="AT252" s="34">
        <f t="shared" si="82"/>
        <v>0</v>
      </c>
      <c r="AU252" s="34">
        <f t="shared" si="82"/>
        <v>20425</v>
      </c>
      <c r="AV252" s="34">
        <f t="shared" si="82"/>
        <v>0</v>
      </c>
      <c r="AW252" s="34">
        <f t="shared" si="82"/>
        <v>32496791</v>
      </c>
      <c r="AX252" s="34">
        <f t="shared" si="82"/>
        <v>0</v>
      </c>
      <c r="AY252" s="34">
        <f t="shared" si="82"/>
        <v>20458</v>
      </c>
      <c r="AZ252" s="34">
        <f t="shared" si="82"/>
        <v>0</v>
      </c>
      <c r="BA252" s="34">
        <f t="shared" si="82"/>
        <v>32476333</v>
      </c>
      <c r="BC252" s="23"/>
    </row>
    <row r="253" spans="1:6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</row>
    <row r="254" spans="1:61" x14ac:dyDescent="0.2">
      <c r="A254" s="13"/>
      <c r="B254" s="13"/>
      <c r="C254" s="13"/>
      <c r="D254" s="13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</row>
    <row r="255" spans="1:61" x14ac:dyDescent="0.2">
      <c r="A255" s="16">
        <v>13</v>
      </c>
      <c r="B255" s="4"/>
      <c r="C255" s="4"/>
      <c r="D255" s="10" t="s">
        <v>121</v>
      </c>
      <c r="E255" s="34">
        <f>E252+E210</f>
        <v>1796549586</v>
      </c>
      <c r="F255" s="34">
        <f>F252+F210</f>
        <v>9681501.0500000007</v>
      </c>
      <c r="G255" s="34">
        <f>G252+G210</f>
        <v>2369194.4966666666</v>
      </c>
      <c r="H255" s="34">
        <f>H252+H210</f>
        <v>0</v>
      </c>
      <c r="I255" s="34">
        <f t="shared" ref="I255:BA255" si="83">I252+I210</f>
        <v>1803861893.5533333</v>
      </c>
      <c r="J255" s="34">
        <f t="shared" si="83"/>
        <v>4334514.66</v>
      </c>
      <c r="K255" s="34">
        <f t="shared" si="83"/>
        <v>2646842.6566666667</v>
      </c>
      <c r="L255" s="34">
        <f t="shared" si="83"/>
        <v>0</v>
      </c>
      <c r="M255" s="34">
        <f t="shared" si="83"/>
        <v>1805549565.5566664</v>
      </c>
      <c r="N255" s="34">
        <f t="shared" si="83"/>
        <v>5741726.0800000001</v>
      </c>
      <c r="O255" s="34">
        <f t="shared" si="83"/>
        <v>2376244.8066666666</v>
      </c>
      <c r="P255" s="34">
        <f t="shared" si="83"/>
        <v>0</v>
      </c>
      <c r="Q255" s="34">
        <f t="shared" si="83"/>
        <v>1808915046.8300002</v>
      </c>
      <c r="R255" s="34">
        <f t="shared" si="83"/>
        <v>33560073.660000004</v>
      </c>
      <c r="S255" s="34">
        <f t="shared" si="83"/>
        <v>6683922.7766666664</v>
      </c>
      <c r="T255" s="34">
        <f t="shared" si="83"/>
        <v>0</v>
      </c>
      <c r="U255" s="34">
        <f t="shared" si="83"/>
        <v>1835791197.7133331</v>
      </c>
      <c r="V255" s="34">
        <f t="shared" si="83"/>
        <v>32232247.740000002</v>
      </c>
      <c r="W255" s="34">
        <f t="shared" si="83"/>
        <v>3755981.4366666665</v>
      </c>
      <c r="X255" s="34">
        <f t="shared" si="83"/>
        <v>0</v>
      </c>
      <c r="Y255" s="34">
        <f t="shared" si="83"/>
        <v>1864267464.0166664</v>
      </c>
      <c r="Z255" s="34">
        <f t="shared" si="83"/>
        <v>37677231.422795132</v>
      </c>
      <c r="AA255" s="34">
        <f t="shared" si="83"/>
        <v>11861557.485816203</v>
      </c>
      <c r="AB255" s="34">
        <f t="shared" si="83"/>
        <v>0</v>
      </c>
      <c r="AC255" s="34">
        <f t="shared" si="83"/>
        <v>1890083137.9536455</v>
      </c>
      <c r="AD255" s="34">
        <f t="shared" si="83"/>
        <v>17969785.40157678</v>
      </c>
      <c r="AE255" s="34">
        <f t="shared" si="83"/>
        <v>3880330.1982624931</v>
      </c>
      <c r="AF255" s="34">
        <f t="shared" si="83"/>
        <v>0</v>
      </c>
      <c r="AG255" s="34">
        <f t="shared" si="83"/>
        <v>1904172593.1569598</v>
      </c>
      <c r="AH255" s="34">
        <f t="shared" si="83"/>
        <v>3896049.6015455453</v>
      </c>
      <c r="AI255" s="34">
        <f t="shared" si="83"/>
        <v>2082337.8860764082</v>
      </c>
      <c r="AJ255" s="34">
        <f t="shared" si="83"/>
        <v>0</v>
      </c>
      <c r="AK255" s="34">
        <f t="shared" si="83"/>
        <v>1905986305.8724294</v>
      </c>
      <c r="AL255" s="34">
        <f t="shared" si="83"/>
        <v>3002090.4773728889</v>
      </c>
      <c r="AM255" s="34">
        <f t="shared" si="83"/>
        <v>2085634.7350626956</v>
      </c>
      <c r="AN255" s="34">
        <f t="shared" si="83"/>
        <v>0</v>
      </c>
      <c r="AO255" s="34">
        <f t="shared" si="83"/>
        <v>1906902761.6147394</v>
      </c>
      <c r="AP255" s="34">
        <f t="shared" si="83"/>
        <v>28698341.484213509</v>
      </c>
      <c r="AQ255" s="34">
        <f t="shared" si="83"/>
        <v>2088936.7533932114</v>
      </c>
      <c r="AR255" s="34">
        <f t="shared" si="83"/>
        <v>0</v>
      </c>
      <c r="AS255" s="34">
        <f t="shared" si="83"/>
        <v>1933512165.3455591</v>
      </c>
      <c r="AT255" s="34">
        <f t="shared" si="83"/>
        <v>4589544.5169014512</v>
      </c>
      <c r="AU255" s="34">
        <f t="shared" si="83"/>
        <v>2092244.9492527505</v>
      </c>
      <c r="AV255" s="34">
        <f t="shared" si="83"/>
        <v>0</v>
      </c>
      <c r="AW255" s="34">
        <f t="shared" si="83"/>
        <v>1936009465.913208</v>
      </c>
      <c r="AX255" s="34">
        <f t="shared" si="83"/>
        <v>3893922.0289336215</v>
      </c>
      <c r="AY255" s="34">
        <f t="shared" si="83"/>
        <v>2095556.2963094329</v>
      </c>
      <c r="AZ255" s="34">
        <f t="shared" si="83"/>
        <v>0</v>
      </c>
      <c r="BA255" s="34">
        <f t="shared" si="83"/>
        <v>1937807831.6458323</v>
      </c>
      <c r="BC255" s="23"/>
    </row>
    <row r="256" spans="1:6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37"/>
      <c r="AE256" s="37"/>
      <c r="AF256" s="4"/>
      <c r="AG256" s="4"/>
      <c r="AH256" s="4"/>
      <c r="AI256" s="4"/>
      <c r="AJ256" s="4"/>
      <c r="AK256" s="4"/>
      <c r="AL256" s="4"/>
      <c r="AM256" s="4"/>
      <c r="AN256" s="4"/>
    </row>
    <row r="257" spans="1:40" x14ac:dyDescent="0.2">
      <c r="A257" s="10"/>
      <c r="B257" s="4"/>
      <c r="C257" s="4"/>
      <c r="D257" s="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7"/>
      <c r="Z257" s="37"/>
      <c r="AA257" s="37"/>
      <c r="AB257" s="37"/>
      <c r="AC257" s="37"/>
      <c r="AD257" s="4"/>
      <c r="AE257" s="37"/>
      <c r="AF257" s="4"/>
      <c r="AG257" s="4"/>
      <c r="AH257" s="4"/>
      <c r="AI257" s="4"/>
      <c r="AJ257" s="4"/>
      <c r="AK257" s="4"/>
      <c r="AL257" s="4"/>
      <c r="AM257" s="4"/>
      <c r="AN257" s="4"/>
    </row>
    <row r="258" spans="1:40" x14ac:dyDescent="0.2">
      <c r="A258" s="10"/>
      <c r="B258" s="4"/>
      <c r="C258" s="4"/>
      <c r="D258" s="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7"/>
      <c r="Z258" s="37"/>
      <c r="AA258" s="37"/>
      <c r="AB258" s="37"/>
      <c r="AC258" s="37"/>
      <c r="AD258" s="4"/>
      <c r="AE258" s="37"/>
      <c r="AF258" s="4"/>
      <c r="AG258" s="4"/>
      <c r="AH258" s="4"/>
      <c r="AI258" s="4"/>
      <c r="AJ258" s="4"/>
      <c r="AK258" s="4"/>
      <c r="AL258" s="4"/>
      <c r="AM258" s="4"/>
      <c r="AN258" s="4"/>
    </row>
    <row r="259" spans="1:40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37"/>
      <c r="AF259" s="4"/>
      <c r="AG259" s="4"/>
      <c r="AH259" s="4"/>
      <c r="AI259" s="4"/>
      <c r="AJ259" s="4"/>
      <c r="AK259" s="4"/>
      <c r="AL259" s="4"/>
      <c r="AM259" s="4"/>
      <c r="AN259" s="4"/>
    </row>
  </sheetData>
  <mergeCells count="86">
    <mergeCell ref="BE232:BF232"/>
    <mergeCell ref="BH232:BI232"/>
    <mergeCell ref="AD230:AG230"/>
    <mergeCell ref="AH230:AK230"/>
    <mergeCell ref="AL230:AO230"/>
    <mergeCell ref="AP230:AS230"/>
    <mergeCell ref="AT230:AW230"/>
    <mergeCell ref="AX230:BA230"/>
    <mergeCell ref="E230:I230"/>
    <mergeCell ref="J230:M230"/>
    <mergeCell ref="N230:Q230"/>
    <mergeCell ref="R230:U230"/>
    <mergeCell ref="V230:Y230"/>
    <mergeCell ref="Z230:AC230"/>
    <mergeCell ref="AL188:AO188"/>
    <mergeCell ref="AP188:AS188"/>
    <mergeCell ref="AT188:AW188"/>
    <mergeCell ref="AX188:BA188"/>
    <mergeCell ref="BE190:BF190"/>
    <mergeCell ref="BH190:BI190"/>
    <mergeCell ref="BE137:BF137"/>
    <mergeCell ref="BH137:BI137"/>
    <mergeCell ref="E188:I188"/>
    <mergeCell ref="J188:M188"/>
    <mergeCell ref="N188:Q188"/>
    <mergeCell ref="R188:U188"/>
    <mergeCell ref="V188:Y188"/>
    <mergeCell ref="Z188:AC188"/>
    <mergeCell ref="AD188:AG188"/>
    <mergeCell ref="AH188:AK188"/>
    <mergeCell ref="BE98:BF98"/>
    <mergeCell ref="AX135:BA135"/>
    <mergeCell ref="E135:I135"/>
    <mergeCell ref="J135:M135"/>
    <mergeCell ref="N135:Q135"/>
    <mergeCell ref="R135:U135"/>
    <mergeCell ref="V135:Y135"/>
    <mergeCell ref="Z135:AC135"/>
    <mergeCell ref="AD135:AG135"/>
    <mergeCell ref="AH135:AK135"/>
    <mergeCell ref="AL135:AO135"/>
    <mergeCell ref="AP135:AS135"/>
    <mergeCell ref="AT135:AW135"/>
    <mergeCell ref="BH98:BI98"/>
    <mergeCell ref="BH57:BI57"/>
    <mergeCell ref="BK57:BL57"/>
    <mergeCell ref="E96:I96"/>
    <mergeCell ref="J96:M96"/>
    <mergeCell ref="N96:Q96"/>
    <mergeCell ref="R96:U96"/>
    <mergeCell ref="V96:Y96"/>
    <mergeCell ref="Z96:AC96"/>
    <mergeCell ref="AD96:AG96"/>
    <mergeCell ref="AH96:AK96"/>
    <mergeCell ref="BE57:BF57"/>
    <mergeCell ref="AL96:AO96"/>
    <mergeCell ref="AP96:AS96"/>
    <mergeCell ref="AT96:AW96"/>
    <mergeCell ref="AX96:BA96"/>
    <mergeCell ref="BE19:BF19"/>
    <mergeCell ref="BH19:BI19"/>
    <mergeCell ref="BK19:BL19"/>
    <mergeCell ref="E55:I55"/>
    <mergeCell ref="J55:M55"/>
    <mergeCell ref="N55:Q55"/>
    <mergeCell ref="R55:U55"/>
    <mergeCell ref="V55:Y55"/>
    <mergeCell ref="Z55:AC55"/>
    <mergeCell ref="AD55:AG55"/>
    <mergeCell ref="AH55:AK55"/>
    <mergeCell ref="AL55:AO55"/>
    <mergeCell ref="AP55:AS55"/>
    <mergeCell ref="AT55:AW55"/>
    <mergeCell ref="AX55:BA55"/>
    <mergeCell ref="AX17:BA17"/>
    <mergeCell ref="E17:I17"/>
    <mergeCell ref="J17:M17"/>
    <mergeCell ref="N17:Q17"/>
    <mergeCell ref="R17:U17"/>
    <mergeCell ref="V17:Y17"/>
    <mergeCell ref="Z17:AC17"/>
    <mergeCell ref="AD17:AG17"/>
    <mergeCell ref="AH17:AK17"/>
    <mergeCell ref="AL17:AO17"/>
    <mergeCell ref="AP17:AS17"/>
    <mergeCell ref="AT17:AW17"/>
  </mergeCells>
  <hyperlinks>
    <hyperlink ref="A5" location="Sch_A" display="."/>
  </hyperlinks>
  <pageMargins left="1" right="0.75" top="1" bottom="1" header="0.5" footer="0.5"/>
  <pageSetup scale="15" fitToWidth="2" orientation="landscape" r:id="rId1"/>
  <headerFooter alignWithMargins="0">
    <oddHeader>&amp;L&amp;"Times New Roman,Regular"DUKE ENERGY KENTUCKY, INC.
Base Period Additions and Retirements&amp;R&amp;"Times New Roman,Bold"&amp;12KyPSC Case No. 2019-00271
STAFF-DR-02-006 Attachment
Page &amp;P of &amp;N</oddHeader>
  </headerFooter>
  <rowBreaks count="3" manualBreakCount="3">
    <brk id="41" max="65535" man="1"/>
    <brk id="171" max="11" man="1"/>
    <brk id="213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Abernathy/Jacobi</Witness>
  </documentManagement>
</p:properties>
</file>

<file path=customXml/itemProps1.xml><?xml version="1.0" encoding="utf-8"?>
<ds:datastoreItem xmlns:ds="http://schemas.openxmlformats.org/officeDocument/2006/customXml" ds:itemID="{7969E08E-1443-4A3C-B94B-83EA6457A4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97B3D2-3F28-474F-8F53-D6649BB39B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5D64DE-7F2D-488F-AFEB-F1631E7CE23C}">
  <ds:schemaRefs>
    <ds:schemaRef ds:uri="http://purl.org/dc/elements/1.1/"/>
    <ds:schemaRef ds:uri="http://schemas.microsoft.com/office/2006/metadata/properties"/>
    <ds:schemaRef ds:uri="a1b08b4f-a83f-4c03-90bd-2a79b6ed54d4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b86b3f3-0c45-4486-810b-39aa0a1cbbd7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SCH B-2.3</vt:lpstr>
      <vt:lpstr>'SCH B-2.3'!Print_Area</vt:lpstr>
      <vt:lpstr>SCH_B2.3P1</vt:lpstr>
      <vt:lpstr>SCH_B2.3P2</vt:lpstr>
      <vt:lpstr>SCH_B2.3P3</vt:lpstr>
      <vt:lpstr>SCH_B2.3P4</vt:lpstr>
      <vt:lpstr>SCH_B2.3P5</vt:lpstr>
      <vt:lpstr>SCH_B2.3P6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Monthly Breakdown of Base Period Additions and Retirements</dc:subject>
  <dc:creator>Carpenter, Tripp</dc:creator>
  <cp:lastModifiedBy>Gates, Debbie</cp:lastModifiedBy>
  <cp:lastPrinted>2019-10-25T18:57:10Z</cp:lastPrinted>
  <dcterms:created xsi:type="dcterms:W3CDTF">2019-10-22T13:58:53Z</dcterms:created>
  <dcterms:modified xsi:type="dcterms:W3CDTF">2019-10-25T18:58:09Z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