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STAFF 1st Set Data Request/"/>
    </mc:Choice>
  </mc:AlternateContent>
  <bookViews>
    <workbookView xWindow="0" yWindow="0" windowWidth="20160" windowHeight="9315"/>
  </bookViews>
  <sheets>
    <sheet name="STAFF-DR-01-001 (a)" sheetId="1" r:id="rId1"/>
  </sheets>
  <definedNames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H91" i="1" l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8" i="1"/>
  <c r="H9" i="1"/>
  <c r="H10" i="1"/>
  <c r="H11" i="1"/>
  <c r="H12" i="1"/>
  <c r="H13" i="1"/>
  <c r="H14" i="1"/>
  <c r="H15" i="1"/>
  <c r="H16" i="1"/>
  <c r="H17" i="1"/>
  <c r="H18" i="1"/>
  <c r="H19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P7" i="1" l="1"/>
  <c r="L7" i="1"/>
  <c r="K7" i="1"/>
  <c r="H7" i="1"/>
  <c r="G7" i="1"/>
  <c r="O7" i="1" l="1"/>
</calcChain>
</file>

<file path=xl/comments1.xml><?xml version="1.0" encoding="utf-8"?>
<comments xmlns="http://schemas.openxmlformats.org/spreadsheetml/2006/main">
  <authors>
    <author>Czupik, Ted</author>
  </authors>
  <commentList>
    <comment ref="E14" authorId="0" shapeId="0">
      <text>
        <r>
          <rPr>
            <sz val="9"/>
            <color indexed="81"/>
            <rFont val="Tahoma"/>
            <family val="2"/>
          </rPr>
          <t xml:space="preserve">FERC Acct 426891
</t>
        </r>
      </text>
    </comment>
  </commentList>
</comments>
</file>

<file path=xl/sharedStrings.xml><?xml version="1.0" encoding="utf-8"?>
<sst xmlns="http://schemas.openxmlformats.org/spreadsheetml/2006/main" count="105" uniqueCount="85">
  <si>
    <t>Line</t>
  </si>
  <si>
    <t>Account</t>
  </si>
  <si>
    <t>2017 vs. 2016</t>
  </si>
  <si>
    <t>2018 vs. 2017</t>
  </si>
  <si>
    <t>Base</t>
  </si>
  <si>
    <t>2018 vs. Base Period</t>
  </si>
  <si>
    <t>No.</t>
  </si>
  <si>
    <t>Account Title</t>
  </si>
  <si>
    <t>2016</t>
  </si>
  <si>
    <t>2017</t>
  </si>
  <si>
    <t>Variance</t>
  </si>
  <si>
    <t>% Change</t>
  </si>
  <si>
    <t>2018</t>
  </si>
  <si>
    <t>Period</t>
  </si>
  <si>
    <t>Depreciation Expenses</t>
  </si>
  <si>
    <t>Amortization Expenses</t>
  </si>
  <si>
    <t>Regulatory Debits and Credits</t>
  </si>
  <si>
    <t>Taxes Other Than Income Taxes</t>
  </si>
  <si>
    <t>Current Income Taxes</t>
  </si>
  <si>
    <t>Deferred Income Taxes - Deferrals</t>
  </si>
  <si>
    <t>Deferred Income Taxes - Writebacks</t>
  </si>
  <si>
    <t>Sale of AR</t>
  </si>
  <si>
    <t>Supervision and Engineering</t>
  </si>
  <si>
    <t>Fuel - Miscellaneous</t>
  </si>
  <si>
    <t>Steam Expenses</t>
  </si>
  <si>
    <t>Electric Expenses</t>
  </si>
  <si>
    <t>Miscellaneous</t>
  </si>
  <si>
    <t>Rents</t>
  </si>
  <si>
    <t>Emission Allowance Expenses</t>
  </si>
  <si>
    <t>Maintenance of Structures</t>
  </si>
  <si>
    <t>Maintenance of Boiler Plant</t>
  </si>
  <si>
    <t>Maintenance of Electric Plant</t>
  </si>
  <si>
    <t>Maintenance of Misc Steam Plant</t>
  </si>
  <si>
    <t>Fuel</t>
  </si>
  <si>
    <t>Generating Expense</t>
  </si>
  <si>
    <t>Misc. Other Power Generation</t>
  </si>
  <si>
    <t>Structures</t>
  </si>
  <si>
    <t>Generating &amp; Electrical Equipment</t>
  </si>
  <si>
    <t>Miscellaneous Other Power Gen</t>
  </si>
  <si>
    <t>Electric Purchased Inter Co.</t>
  </si>
  <si>
    <t>Electric Systems Operations Dept</t>
  </si>
  <si>
    <t>Electric Other Power Supply</t>
  </si>
  <si>
    <t>Supervision &amp; Engineering</t>
  </si>
  <si>
    <t>Load Dispatching</t>
  </si>
  <si>
    <t>Station Expense</t>
  </si>
  <si>
    <t>Overhead Lines</t>
  </si>
  <si>
    <t>Transmission of Electricity by Others</t>
  </si>
  <si>
    <t>Miscellaneous Transmission</t>
  </si>
  <si>
    <t>Rents - Interco CG&amp;E</t>
  </si>
  <si>
    <t>Station Equipment</t>
  </si>
  <si>
    <t>Market Faciliation-Mntr&amp;Comp</t>
  </si>
  <si>
    <t>Station Expenses</t>
  </si>
  <si>
    <t>Underground Lines</t>
  </si>
  <si>
    <t>Meter Expense</t>
  </si>
  <si>
    <t>Customer Installations</t>
  </si>
  <si>
    <t>Miscellaneous Distribution</t>
  </si>
  <si>
    <t>Rents - Interco - CG&amp;E</t>
  </si>
  <si>
    <t>Underground Lines-Conduit</t>
  </si>
  <si>
    <t>Line Transformers</t>
  </si>
  <si>
    <t>Street Lighting &amp; Signal Systems</t>
  </si>
  <si>
    <t>Meters</t>
  </si>
  <si>
    <t>Miscellaneous Distr. Plant</t>
  </si>
  <si>
    <t>Meter Reading Expense</t>
  </si>
  <si>
    <t>Customer Records &amp; Collections</t>
  </si>
  <si>
    <t>Uncollectible Accounts</t>
  </si>
  <si>
    <t>Miscellaneous Customers Accounts</t>
  </si>
  <si>
    <t>Customer Assistance Activities</t>
  </si>
  <si>
    <t>Informational &amp; Instructional Adver.</t>
  </si>
  <si>
    <t>Misc. Cust. Serv. &amp; Info.</t>
  </si>
  <si>
    <t>Supervision</t>
  </si>
  <si>
    <t>Demonstrating &amp; Selling Exp</t>
  </si>
  <si>
    <t>Advertising</t>
  </si>
  <si>
    <t>Administrative &amp; General Salaries</t>
  </si>
  <si>
    <t>Office Supplies &amp; Expenses</t>
  </si>
  <si>
    <t>Administrative Expenses Transfer Cr.</t>
  </si>
  <si>
    <t>Outside Services Employed</t>
  </si>
  <si>
    <t>Property Insurance</t>
  </si>
  <si>
    <t>Injuries &amp; Damages</t>
  </si>
  <si>
    <t>Employee Pension &amp; Benefits</t>
  </si>
  <si>
    <t>State Reg. Commission Expense</t>
  </si>
  <si>
    <t>Duplicate Charges-Credit</t>
  </si>
  <si>
    <t>Miscellaneous General Expenses</t>
  </si>
  <si>
    <t>930.1</t>
  </si>
  <si>
    <t>General Advertising Exp</t>
  </si>
  <si>
    <t>Maintenence of General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</si>
</sst>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0.00%;\(0.00\)%;&quot;-&quot;"/>
  </numFmts>
  <fonts count="10" x14ac:knownFonts="1">
    <font>
      <sz val="10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sz val="9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164" fontId="4" fillId="0" borderId="0"/>
    <xf numFmtId="0" fontId="3" fillId="0" borderId="0"/>
  </cellStyleXfs>
  <cellXfs count="37">
    <xf numFmtId="0" fontId="0" fillId="0" borderId="0" xfId="0"/>
    <xf numFmtId="0" fontId="2" fillId="0" borderId="0" xfId="1" applyNumberFormat="1" applyFont="1" applyFill="1"/>
    <xf numFmtId="0" fontId="2" fillId="0" borderId="1" xfId="1" applyFont="1" applyFill="1" applyBorder="1" applyAlignment="1" applyProtection="1">
      <alignment horizontal="left"/>
    </xf>
    <xf numFmtId="0" fontId="2" fillId="0" borderId="1" xfId="1" applyFont="1" applyFill="1" applyBorder="1" applyAlignment="1" applyProtection="1">
      <alignment horizontal="fill"/>
    </xf>
    <xf numFmtId="0" fontId="0" fillId="0" borderId="0" xfId="0" applyFill="1"/>
    <xf numFmtId="0" fontId="2" fillId="0" borderId="0" xfId="0" applyFont="1" applyFill="1"/>
    <xf numFmtId="0" fontId="2" fillId="0" borderId="0" xfId="1" applyNumberFormat="1" applyFont="1" applyFill="1" applyProtection="1"/>
    <xf numFmtId="0" fontId="2" fillId="0" borderId="0" xfId="1" applyFont="1" applyFill="1" applyAlignment="1" applyProtection="1">
      <alignment horizontal="right"/>
    </xf>
    <xf numFmtId="0" fontId="2" fillId="0" borderId="0" xfId="1" quotePrefix="1" applyNumberFormat="1" applyFont="1" applyFill="1" applyAlignment="1" applyProtection="1">
      <alignment horizontal="right"/>
    </xf>
    <xf numFmtId="0" fontId="6" fillId="0" borderId="0" xfId="1" applyFont="1" applyFill="1"/>
    <xf numFmtId="0" fontId="6" fillId="0" borderId="0" xfId="1" applyFont="1" applyFill="1" applyAlignment="1" applyProtection="1">
      <alignment horizontal="center"/>
    </xf>
    <xf numFmtId="0" fontId="6" fillId="0" borderId="0" xfId="0" applyFont="1" applyFill="1"/>
    <xf numFmtId="0" fontId="7" fillId="0" borderId="0" xfId="1" applyFont="1" applyFill="1" applyAlignment="1" applyProtection="1">
      <alignment horizontal="center"/>
    </xf>
    <xf numFmtId="0" fontId="7" fillId="0" borderId="0" xfId="1" applyFont="1" applyFill="1"/>
    <xf numFmtId="0" fontId="8" fillId="0" borderId="0" xfId="2" quotePrefix="1" applyFont="1" applyFill="1" applyBorder="1" applyAlignment="1">
      <alignment horizontal="centerContinuous"/>
    </xf>
    <xf numFmtId="0" fontId="7" fillId="0" borderId="0" xfId="1" applyFont="1" applyFill="1" applyAlignment="1">
      <alignment horizontal="centerContinuous"/>
    </xf>
    <xf numFmtId="0" fontId="8" fillId="0" borderId="0" xfId="2" applyFont="1" applyFill="1" applyBorder="1" applyAlignment="1">
      <alignment horizontal="centerContinuous"/>
    </xf>
    <xf numFmtId="0" fontId="7" fillId="0" borderId="0" xfId="1" applyFont="1" applyFill="1" applyAlignment="1" applyProtection="1">
      <alignment horizontal="centerContinuous"/>
    </xf>
    <xf numFmtId="0" fontId="7" fillId="0" borderId="0" xfId="0" quotePrefix="1" applyFont="1" applyFill="1" applyAlignment="1">
      <alignment horizontal="center"/>
    </xf>
    <xf numFmtId="0" fontId="7" fillId="0" borderId="0" xfId="2" quotePrefix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6" fillId="0" borderId="1" xfId="1" applyFont="1" applyFill="1" applyBorder="1"/>
    <xf numFmtId="0" fontId="6" fillId="0" borderId="0" xfId="1" applyFont="1" applyFill="1" applyAlignment="1">
      <alignment horizontal="center"/>
    </xf>
    <xf numFmtId="37" fontId="6" fillId="0" borderId="0" xfId="2" applyNumberFormat="1" applyFont="1" applyFill="1"/>
    <xf numFmtId="165" fontId="6" fillId="0" borderId="0" xfId="3" quotePrefix="1" applyNumberFormat="1" applyFont="1" applyFill="1" applyBorder="1" applyAlignment="1" applyProtection="1">
      <alignment horizontal="right"/>
    </xf>
    <xf numFmtId="0" fontId="6" fillId="0" borderId="0" xfId="1" applyFont="1" applyFill="1" applyAlignment="1" applyProtection="1">
      <alignment horizontal="left"/>
    </xf>
    <xf numFmtId="37" fontId="9" fillId="0" borderId="0" xfId="0" applyNumberFormat="1" applyFont="1" applyFill="1"/>
    <xf numFmtId="37" fontId="9" fillId="0" borderId="0" xfId="1" applyNumberFormat="1" applyFont="1" applyFill="1" applyProtection="1"/>
    <xf numFmtId="0" fontId="6" fillId="0" borderId="0" xfId="1" applyNumberFormat="1" applyFont="1" applyFill="1" applyAlignment="1" applyProtection="1">
      <alignment horizontal="center"/>
    </xf>
    <xf numFmtId="0" fontId="6" fillId="0" borderId="0" xfId="1" applyNumberFormat="1" applyFont="1" applyFill="1" applyAlignment="1">
      <alignment horizontal="center"/>
    </xf>
    <xf numFmtId="0" fontId="6" fillId="0" borderId="0" xfId="1" quotePrefix="1" applyFont="1" applyFill="1" applyAlignment="1" applyProtection="1">
      <alignment horizontal="center"/>
    </xf>
    <xf numFmtId="0" fontId="6" fillId="0" borderId="0" xfId="1" quotePrefix="1" applyNumberFormat="1" applyFont="1" applyFill="1" applyAlignment="1" applyProtection="1">
      <alignment horizontal="center"/>
    </xf>
    <xf numFmtId="3" fontId="6" fillId="0" borderId="0" xfId="1" quotePrefix="1" applyNumberFormat="1" applyFont="1" applyFill="1" applyAlignment="1" applyProtection="1">
      <alignment horizontal="center"/>
    </xf>
    <xf numFmtId="0" fontId="6" fillId="0" borderId="0" xfId="4" applyFont="1" applyFill="1" applyAlignment="1" applyProtection="1">
      <alignment horizontal="left"/>
    </xf>
    <xf numFmtId="37" fontId="6" fillId="0" borderId="0" xfId="0" applyNumberFormat="1" applyFont="1" applyFill="1"/>
    <xf numFmtId="0" fontId="6" fillId="0" borderId="0" xfId="1" applyFont="1" applyFill="1" applyAlignment="1" applyProtection="1">
      <alignment horizontal="right"/>
    </xf>
    <xf numFmtId="0" fontId="6" fillId="0" borderId="0" xfId="0" applyFont="1" applyFill="1" applyAlignment="1">
      <alignment horizontal="right"/>
    </xf>
  </cellXfs>
  <cellStyles count="5">
    <cellStyle name="Normal" xfId="0" builtinId="0"/>
    <cellStyle name="Normal_KPSC ELECTRIC SFRs" xfId="4"/>
    <cellStyle name="Normal_KPSC GAS SFRs-Forward Looking" xfId="2"/>
    <cellStyle name="Normal_SCH_11" xfId="3"/>
    <cellStyle name="Normal_SCH_C2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tabColor rgb="FF33CCFF"/>
    <pageSetUpPr fitToPage="1"/>
  </sheetPr>
  <dimension ref="A1:P97"/>
  <sheetViews>
    <sheetView tabSelected="1" view="pageLayout" topLeftCell="B1" zoomScale="80" zoomScaleNormal="100" zoomScalePageLayoutView="80" workbookViewId="0">
      <selection activeCell="D22" sqref="D22"/>
    </sheetView>
  </sheetViews>
  <sheetFormatPr defaultColWidth="8" defaultRowHeight="12.75" x14ac:dyDescent="0.2"/>
  <cols>
    <col min="1" max="1" width="13.5703125" style="4" customWidth="1"/>
    <col min="2" max="2" width="6.5703125" style="4" customWidth="1"/>
    <col min="3" max="3" width="9" style="4" customWidth="1"/>
    <col min="4" max="4" width="32.42578125" style="4" customWidth="1"/>
    <col min="5" max="5" width="15.5703125" style="4" customWidth="1"/>
    <col min="6" max="6" width="14.5703125" style="4" customWidth="1"/>
    <col min="7" max="7" width="14.42578125" style="4" customWidth="1"/>
    <col min="8" max="8" width="13.42578125" style="4" customWidth="1"/>
    <col min="9" max="9" width="1.5703125" style="4" customWidth="1"/>
    <col min="10" max="10" width="15.42578125" style="4" customWidth="1"/>
    <col min="11" max="11" width="14.7109375" style="4" customWidth="1"/>
    <col min="12" max="12" width="13.42578125" style="4" customWidth="1"/>
    <col min="13" max="13" width="1.5703125" style="4" customWidth="1"/>
    <col min="14" max="14" width="15.28515625" style="4" customWidth="1"/>
    <col min="15" max="15" width="14.42578125" style="4" customWidth="1"/>
    <col min="16" max="16" width="17.85546875" style="4" customWidth="1"/>
    <col min="17" max="18" width="16.42578125" style="4" customWidth="1"/>
    <col min="19" max="16384" width="8" style="4"/>
  </cols>
  <sheetData>
    <row r="1" spans="1:16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" x14ac:dyDescent="0.2">
      <c r="A2" s="1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  <c r="O2" s="9"/>
      <c r="P2" s="11"/>
    </row>
    <row r="3" spans="1:16" ht="15.75" x14ac:dyDescent="0.25">
      <c r="A3" s="1"/>
      <c r="B3" s="12" t="s">
        <v>0</v>
      </c>
      <c r="C3" s="12" t="s">
        <v>1</v>
      </c>
      <c r="D3" s="13"/>
      <c r="E3" s="13"/>
      <c r="F3" s="13"/>
      <c r="G3" s="14" t="s">
        <v>2</v>
      </c>
      <c r="H3" s="15"/>
      <c r="I3" s="13"/>
      <c r="J3" s="16"/>
      <c r="K3" s="14" t="s">
        <v>3</v>
      </c>
      <c r="L3" s="16"/>
      <c r="M3" s="13"/>
      <c r="N3" s="12" t="s">
        <v>4</v>
      </c>
      <c r="O3" s="14" t="s">
        <v>5</v>
      </c>
      <c r="P3" s="16"/>
    </row>
    <row r="4" spans="1:16" ht="15.75" x14ac:dyDescent="0.25">
      <c r="A4" s="1"/>
      <c r="B4" s="12" t="s">
        <v>6</v>
      </c>
      <c r="C4" s="12" t="s">
        <v>6</v>
      </c>
      <c r="D4" s="17" t="s">
        <v>7</v>
      </c>
      <c r="E4" s="18" t="s">
        <v>8</v>
      </c>
      <c r="F4" s="18" t="s">
        <v>9</v>
      </c>
      <c r="G4" s="18" t="s">
        <v>10</v>
      </c>
      <c r="H4" s="18" t="s">
        <v>11</v>
      </c>
      <c r="I4" s="18"/>
      <c r="J4" s="19" t="s">
        <v>12</v>
      </c>
      <c r="K4" s="20" t="s">
        <v>10</v>
      </c>
      <c r="L4" s="20" t="s">
        <v>11</v>
      </c>
      <c r="M4" s="18"/>
      <c r="N4" s="12" t="s">
        <v>13</v>
      </c>
      <c r="O4" s="20" t="s">
        <v>10</v>
      </c>
      <c r="P4" s="20" t="s">
        <v>11</v>
      </c>
    </row>
    <row r="5" spans="1:16" ht="15" x14ac:dyDescent="0.2">
      <c r="A5" s="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ht="15" x14ac:dyDescent="0.2">
      <c r="A6" s="1"/>
      <c r="B6" s="9"/>
      <c r="C6" s="22"/>
      <c r="D6" s="9"/>
      <c r="E6" s="11"/>
      <c r="F6" s="11"/>
      <c r="G6" s="11"/>
      <c r="H6" s="11"/>
      <c r="I6" s="11"/>
      <c r="J6" s="11"/>
      <c r="K6" s="11"/>
      <c r="L6" s="11"/>
      <c r="M6" s="11"/>
      <c r="N6" s="9"/>
      <c r="O6" s="23"/>
      <c r="P6" s="24"/>
    </row>
    <row r="7" spans="1:16" ht="15" x14ac:dyDescent="0.2">
      <c r="A7" s="6">
        <v>403</v>
      </c>
      <c r="B7" s="10">
        <v>1</v>
      </c>
      <c r="C7" s="10">
        <v>403</v>
      </c>
      <c r="D7" s="25" t="s">
        <v>14</v>
      </c>
      <c r="E7" s="26">
        <v>30121128</v>
      </c>
      <c r="F7" s="26">
        <v>32250753</v>
      </c>
      <c r="G7" s="23">
        <f>F7-E7</f>
        <v>2129625</v>
      </c>
      <c r="H7" s="24">
        <f>IF(E7=0,"-",ROUND((F7-E7)/ABS(E7),4))</f>
        <v>7.0699999999999999E-2</v>
      </c>
      <c r="I7" s="24"/>
      <c r="J7" s="26">
        <v>40601640</v>
      </c>
      <c r="K7" s="23">
        <f>J7-F7</f>
        <v>8350887</v>
      </c>
      <c r="L7" s="24">
        <f>IF(F7=0,"-",ROUND((J7-F7)/ABS(F7),4))</f>
        <v>0.25890000000000002</v>
      </c>
      <c r="M7" s="24"/>
      <c r="N7" s="27">
        <v>44259704</v>
      </c>
      <c r="O7" s="23">
        <f>N7-J7</f>
        <v>3658064</v>
      </c>
      <c r="P7" s="24">
        <f>IF(J7=0,"-",ROUND((N7-J7)/ABS(J7),4))</f>
        <v>9.01E-2</v>
      </c>
    </row>
    <row r="8" spans="1:16" ht="15" x14ac:dyDescent="0.2">
      <c r="A8" s="6">
        <v>404</v>
      </c>
      <c r="B8" s="10">
        <v>2</v>
      </c>
      <c r="C8" s="10">
        <v>404</v>
      </c>
      <c r="D8" s="25" t="s">
        <v>15</v>
      </c>
      <c r="E8" s="26">
        <v>1784095</v>
      </c>
      <c r="F8" s="26">
        <v>2401945</v>
      </c>
      <c r="G8" s="23">
        <f t="shared" ref="G8:G71" si="0">F8-E8</f>
        <v>617850</v>
      </c>
      <c r="H8" s="24">
        <f t="shared" ref="H8:H71" si="1">IF(E8=0,"-",ROUND((F8-E8)/ABS(E8),4))</f>
        <v>0.3463</v>
      </c>
      <c r="I8" s="24"/>
      <c r="J8" s="26">
        <v>2664258</v>
      </c>
      <c r="K8" s="23">
        <f t="shared" ref="K8:K71" si="2">J8-F8</f>
        <v>262313</v>
      </c>
      <c r="L8" s="24">
        <f t="shared" ref="L8:L71" si="3">IF(F8=0,"-",ROUND((J8-F8)/ABS(F8),4))</f>
        <v>0.10920000000000001</v>
      </c>
      <c r="M8" s="24"/>
      <c r="N8" s="27">
        <v>2265526</v>
      </c>
      <c r="O8" s="23">
        <f t="shared" ref="O8:O71" si="4">N8-J8</f>
        <v>-398732</v>
      </c>
      <c r="P8" s="24">
        <f t="shared" ref="P8:P71" si="5">IF(J8=0,"-",ROUND((N8-J8)/ABS(J8),4))</f>
        <v>-0.1497</v>
      </c>
    </row>
    <row r="9" spans="1:16" ht="15" x14ac:dyDescent="0.2">
      <c r="A9" s="6">
        <v>407</v>
      </c>
      <c r="B9" s="10">
        <v>3</v>
      </c>
      <c r="C9" s="28">
        <v>407</v>
      </c>
      <c r="D9" s="25" t="s">
        <v>16</v>
      </c>
      <c r="E9" s="26">
        <v>1158505</v>
      </c>
      <c r="F9" s="26">
        <v>-2772810</v>
      </c>
      <c r="G9" s="23">
        <f t="shared" si="0"/>
        <v>-3931315</v>
      </c>
      <c r="H9" s="24">
        <f t="shared" si="1"/>
        <v>-3.3934000000000002</v>
      </c>
      <c r="I9" s="24"/>
      <c r="J9" s="26">
        <v>13061305</v>
      </c>
      <c r="K9" s="23">
        <f t="shared" si="2"/>
        <v>15834115</v>
      </c>
      <c r="L9" s="24">
        <f t="shared" si="3"/>
        <v>5.7104999999999997</v>
      </c>
      <c r="M9" s="24"/>
      <c r="N9" s="27">
        <v>15689616</v>
      </c>
      <c r="O9" s="23">
        <f t="shared" si="4"/>
        <v>2628311</v>
      </c>
      <c r="P9" s="24">
        <f t="shared" si="5"/>
        <v>0.20119999999999999</v>
      </c>
    </row>
    <row r="10" spans="1:16" ht="15" x14ac:dyDescent="0.2">
      <c r="A10" s="6">
        <v>408</v>
      </c>
      <c r="B10" s="10">
        <v>4</v>
      </c>
      <c r="C10" s="28">
        <v>408</v>
      </c>
      <c r="D10" s="25" t="s">
        <v>17</v>
      </c>
      <c r="E10" s="26">
        <v>9677833</v>
      </c>
      <c r="F10" s="26">
        <v>10857356</v>
      </c>
      <c r="G10" s="23">
        <f t="shared" si="0"/>
        <v>1179523</v>
      </c>
      <c r="H10" s="24">
        <f t="shared" si="1"/>
        <v>0.12189999999999999</v>
      </c>
      <c r="I10" s="24"/>
      <c r="J10" s="26">
        <v>11432511</v>
      </c>
      <c r="K10" s="23">
        <f t="shared" si="2"/>
        <v>575155</v>
      </c>
      <c r="L10" s="24">
        <f t="shared" si="3"/>
        <v>5.2999999999999999E-2</v>
      </c>
      <c r="M10" s="24"/>
      <c r="N10" s="27">
        <v>12586974</v>
      </c>
      <c r="O10" s="23">
        <f t="shared" si="4"/>
        <v>1154463</v>
      </c>
      <c r="P10" s="24">
        <f t="shared" si="5"/>
        <v>0.10100000000000001</v>
      </c>
    </row>
    <row r="11" spans="1:16" ht="15" x14ac:dyDescent="0.2">
      <c r="A11" s="6">
        <v>409</v>
      </c>
      <c r="B11" s="10">
        <v>5</v>
      </c>
      <c r="C11" s="28">
        <v>409</v>
      </c>
      <c r="D11" s="11" t="s">
        <v>18</v>
      </c>
      <c r="E11" s="26">
        <v>-12618780</v>
      </c>
      <c r="F11" s="26">
        <v>-7113412</v>
      </c>
      <c r="G11" s="23">
        <f t="shared" si="0"/>
        <v>5505368</v>
      </c>
      <c r="H11" s="24">
        <f t="shared" si="1"/>
        <v>0.43630000000000002</v>
      </c>
      <c r="I11" s="24"/>
      <c r="J11" s="26">
        <v>-16806106</v>
      </c>
      <c r="K11" s="23">
        <f t="shared" si="2"/>
        <v>-9692694</v>
      </c>
      <c r="L11" s="24">
        <f t="shared" si="3"/>
        <v>-1.3626</v>
      </c>
      <c r="M11" s="24"/>
      <c r="N11" s="27">
        <v>-18239251</v>
      </c>
      <c r="O11" s="23">
        <f t="shared" si="4"/>
        <v>-1433145</v>
      </c>
      <c r="P11" s="24">
        <f t="shared" si="5"/>
        <v>-8.5300000000000001E-2</v>
      </c>
    </row>
    <row r="12" spans="1:16" ht="15" x14ac:dyDescent="0.2">
      <c r="A12" s="6">
        <v>410</v>
      </c>
      <c r="B12" s="10">
        <v>6</v>
      </c>
      <c r="C12" s="28">
        <v>410</v>
      </c>
      <c r="D12" s="11" t="s">
        <v>19</v>
      </c>
      <c r="E12" s="26">
        <v>84050727</v>
      </c>
      <c r="F12" s="26">
        <v>67639786</v>
      </c>
      <c r="G12" s="23">
        <f t="shared" si="0"/>
        <v>-16410941</v>
      </c>
      <c r="H12" s="24">
        <f t="shared" si="1"/>
        <v>-0.1953</v>
      </c>
      <c r="I12" s="24"/>
      <c r="J12" s="26">
        <v>60637987</v>
      </c>
      <c r="K12" s="23">
        <f t="shared" si="2"/>
        <v>-7001799</v>
      </c>
      <c r="L12" s="24">
        <f t="shared" si="3"/>
        <v>-0.10349999999999999</v>
      </c>
      <c r="M12" s="24"/>
      <c r="N12" s="27">
        <v>23273798</v>
      </c>
      <c r="O12" s="23">
        <f t="shared" si="4"/>
        <v>-37364189</v>
      </c>
      <c r="P12" s="24">
        <f t="shared" si="5"/>
        <v>-0.61619999999999997</v>
      </c>
    </row>
    <row r="13" spans="1:16" ht="15" x14ac:dyDescent="0.2">
      <c r="A13" s="6">
        <v>411</v>
      </c>
      <c r="B13" s="10">
        <v>7</v>
      </c>
      <c r="C13" s="28">
        <v>411</v>
      </c>
      <c r="D13" s="11" t="s">
        <v>20</v>
      </c>
      <c r="E13" s="26">
        <v>-58854190</v>
      </c>
      <c r="F13" s="26">
        <v>-44378248</v>
      </c>
      <c r="G13" s="23">
        <f t="shared" si="0"/>
        <v>14475942</v>
      </c>
      <c r="H13" s="24">
        <f t="shared" si="1"/>
        <v>0.246</v>
      </c>
      <c r="I13" s="24"/>
      <c r="J13" s="26">
        <v>-35161520</v>
      </c>
      <c r="K13" s="23">
        <f t="shared" si="2"/>
        <v>9216728</v>
      </c>
      <c r="L13" s="24">
        <f t="shared" si="3"/>
        <v>0.2077</v>
      </c>
      <c r="M13" s="24"/>
      <c r="N13" s="27">
        <v>-1337</v>
      </c>
      <c r="O13" s="23">
        <f t="shared" si="4"/>
        <v>35160183</v>
      </c>
      <c r="P13" s="24">
        <f t="shared" si="5"/>
        <v>1</v>
      </c>
    </row>
    <row r="14" spans="1:16" ht="15" x14ac:dyDescent="0.2">
      <c r="A14" s="6">
        <v>426</v>
      </c>
      <c r="B14" s="10">
        <v>8</v>
      </c>
      <c r="C14" s="28">
        <v>426</v>
      </c>
      <c r="D14" s="11" t="s">
        <v>21</v>
      </c>
      <c r="E14" s="26">
        <v>328921</v>
      </c>
      <c r="F14" s="26">
        <v>464205</v>
      </c>
      <c r="G14" s="23">
        <f t="shared" si="0"/>
        <v>135284</v>
      </c>
      <c r="H14" s="24">
        <f t="shared" si="1"/>
        <v>0.4113</v>
      </c>
      <c r="I14" s="24"/>
      <c r="J14" s="26">
        <v>719543</v>
      </c>
      <c r="K14" s="23">
        <f t="shared" si="2"/>
        <v>255338</v>
      </c>
      <c r="L14" s="24">
        <f t="shared" si="3"/>
        <v>0.55010000000000003</v>
      </c>
      <c r="M14" s="24"/>
      <c r="N14" s="27">
        <v>656799</v>
      </c>
      <c r="O14" s="23">
        <f t="shared" si="4"/>
        <v>-62744</v>
      </c>
      <c r="P14" s="24">
        <f t="shared" si="5"/>
        <v>-8.72E-2</v>
      </c>
    </row>
    <row r="15" spans="1:16" ht="15" x14ac:dyDescent="0.2">
      <c r="A15" s="1">
        <v>500</v>
      </c>
      <c r="B15" s="10">
        <v>9</v>
      </c>
      <c r="C15" s="10">
        <v>500</v>
      </c>
      <c r="D15" s="25" t="s">
        <v>22</v>
      </c>
      <c r="E15" s="26">
        <v>2648859</v>
      </c>
      <c r="F15" s="26">
        <v>2503811</v>
      </c>
      <c r="G15" s="23">
        <f t="shared" si="0"/>
        <v>-145048</v>
      </c>
      <c r="H15" s="24">
        <f t="shared" si="1"/>
        <v>-5.4800000000000001E-2</v>
      </c>
      <c r="I15" s="24"/>
      <c r="J15" s="26">
        <v>2467177</v>
      </c>
      <c r="K15" s="23">
        <f t="shared" si="2"/>
        <v>-36634</v>
      </c>
      <c r="L15" s="24">
        <f t="shared" si="3"/>
        <v>-1.46E-2</v>
      </c>
      <c r="M15" s="24"/>
      <c r="N15" s="27">
        <v>2657173</v>
      </c>
      <c r="O15" s="23">
        <f t="shared" si="4"/>
        <v>189996</v>
      </c>
      <c r="P15" s="24">
        <f t="shared" si="5"/>
        <v>7.6999999999999999E-2</v>
      </c>
    </row>
    <row r="16" spans="1:16" ht="15" x14ac:dyDescent="0.2">
      <c r="A16" s="1">
        <v>501</v>
      </c>
      <c r="B16" s="10">
        <v>10</v>
      </c>
      <c r="C16" s="10">
        <v>501</v>
      </c>
      <c r="D16" s="25" t="s">
        <v>23</v>
      </c>
      <c r="E16" s="26">
        <v>87429622</v>
      </c>
      <c r="F16" s="26">
        <v>93476994</v>
      </c>
      <c r="G16" s="23">
        <f t="shared" si="0"/>
        <v>6047372</v>
      </c>
      <c r="H16" s="24">
        <f t="shared" si="1"/>
        <v>6.9199999999999998E-2</v>
      </c>
      <c r="I16" s="24"/>
      <c r="J16" s="26">
        <v>59244693</v>
      </c>
      <c r="K16" s="23">
        <f t="shared" si="2"/>
        <v>-34232301</v>
      </c>
      <c r="L16" s="24">
        <f t="shared" si="3"/>
        <v>-0.36620000000000003</v>
      </c>
      <c r="M16" s="24"/>
      <c r="N16" s="27">
        <v>80001759</v>
      </c>
      <c r="O16" s="23">
        <f t="shared" si="4"/>
        <v>20757066</v>
      </c>
      <c r="P16" s="24">
        <f t="shared" si="5"/>
        <v>0.35039999999999999</v>
      </c>
    </row>
    <row r="17" spans="1:16" ht="15" x14ac:dyDescent="0.2">
      <c r="A17" s="1">
        <v>502</v>
      </c>
      <c r="B17" s="10">
        <v>11</v>
      </c>
      <c r="C17" s="10">
        <v>502</v>
      </c>
      <c r="D17" s="25" t="s">
        <v>24</v>
      </c>
      <c r="E17" s="26">
        <v>11031968</v>
      </c>
      <c r="F17" s="26">
        <v>12131869</v>
      </c>
      <c r="G17" s="23">
        <f t="shared" si="0"/>
        <v>1099901</v>
      </c>
      <c r="H17" s="24">
        <f t="shared" si="1"/>
        <v>9.9699999999999997E-2</v>
      </c>
      <c r="I17" s="24"/>
      <c r="J17" s="26">
        <v>11457338</v>
      </c>
      <c r="K17" s="23">
        <f t="shared" si="2"/>
        <v>-674531</v>
      </c>
      <c r="L17" s="24">
        <f t="shared" si="3"/>
        <v>-5.5599999999999997E-2</v>
      </c>
      <c r="M17" s="24"/>
      <c r="N17" s="27">
        <v>14372304</v>
      </c>
      <c r="O17" s="23">
        <f t="shared" si="4"/>
        <v>2914966</v>
      </c>
      <c r="P17" s="24">
        <f t="shared" si="5"/>
        <v>0.25440000000000002</v>
      </c>
    </row>
    <row r="18" spans="1:16" ht="15" x14ac:dyDescent="0.2">
      <c r="A18" s="7">
        <v>505</v>
      </c>
      <c r="B18" s="10">
        <v>12</v>
      </c>
      <c r="C18" s="10">
        <v>505</v>
      </c>
      <c r="D18" s="25" t="s">
        <v>25</v>
      </c>
      <c r="E18" s="26">
        <v>747615</v>
      </c>
      <c r="F18" s="26">
        <v>871079</v>
      </c>
      <c r="G18" s="23">
        <f t="shared" si="0"/>
        <v>123464</v>
      </c>
      <c r="H18" s="24">
        <f t="shared" si="1"/>
        <v>0.1651</v>
      </c>
      <c r="I18" s="24"/>
      <c r="J18" s="26">
        <v>933344</v>
      </c>
      <c r="K18" s="23">
        <f t="shared" si="2"/>
        <v>62265</v>
      </c>
      <c r="L18" s="24">
        <f t="shared" si="3"/>
        <v>7.1499999999999994E-2</v>
      </c>
      <c r="M18" s="24"/>
      <c r="N18" s="27">
        <v>303405</v>
      </c>
      <c r="O18" s="23">
        <f t="shared" si="4"/>
        <v>-629939</v>
      </c>
      <c r="P18" s="24">
        <f t="shared" si="5"/>
        <v>-0.67490000000000006</v>
      </c>
    </row>
    <row r="19" spans="1:16" ht="15" x14ac:dyDescent="0.2">
      <c r="A19" s="1">
        <v>506</v>
      </c>
      <c r="B19" s="10">
        <v>13</v>
      </c>
      <c r="C19" s="10">
        <v>506</v>
      </c>
      <c r="D19" s="25" t="s">
        <v>26</v>
      </c>
      <c r="E19" s="26">
        <v>2316551</v>
      </c>
      <c r="F19" s="26">
        <v>2262237</v>
      </c>
      <c r="G19" s="23">
        <f t="shared" si="0"/>
        <v>-54314</v>
      </c>
      <c r="H19" s="24">
        <f t="shared" si="1"/>
        <v>-2.3400000000000001E-2</v>
      </c>
      <c r="I19" s="24"/>
      <c r="J19" s="26">
        <v>2846615</v>
      </c>
      <c r="K19" s="23">
        <f t="shared" si="2"/>
        <v>584378</v>
      </c>
      <c r="L19" s="24">
        <f t="shared" si="3"/>
        <v>0.25829999999999997</v>
      </c>
      <c r="M19" s="24"/>
      <c r="N19" s="27">
        <v>2420917</v>
      </c>
      <c r="O19" s="23">
        <f t="shared" si="4"/>
        <v>-425698</v>
      </c>
      <c r="P19" s="24">
        <f t="shared" si="5"/>
        <v>-0.14949999999999999</v>
      </c>
    </row>
    <row r="20" spans="1:16" ht="15" x14ac:dyDescent="0.2">
      <c r="A20" s="1">
        <v>507</v>
      </c>
      <c r="B20" s="10">
        <v>14</v>
      </c>
      <c r="C20" s="10">
        <v>507</v>
      </c>
      <c r="D20" s="25" t="s">
        <v>27</v>
      </c>
      <c r="E20" s="26">
        <v>0</v>
      </c>
      <c r="F20" s="26">
        <v>0</v>
      </c>
      <c r="G20" s="23">
        <f t="shared" si="0"/>
        <v>0</v>
      </c>
      <c r="H20" s="24" t="str">
        <f t="shared" si="1"/>
        <v>-</v>
      </c>
      <c r="I20" s="24"/>
      <c r="J20" s="26">
        <v>226</v>
      </c>
      <c r="K20" s="23">
        <f t="shared" si="2"/>
        <v>226</v>
      </c>
      <c r="L20" s="24" t="str">
        <f t="shared" si="3"/>
        <v>-</v>
      </c>
      <c r="M20" s="24"/>
      <c r="N20" s="27">
        <v>269</v>
      </c>
      <c r="O20" s="23">
        <f t="shared" si="4"/>
        <v>43</v>
      </c>
      <c r="P20" s="24">
        <f t="shared" si="5"/>
        <v>0.1903</v>
      </c>
    </row>
    <row r="21" spans="1:16" ht="15" x14ac:dyDescent="0.2">
      <c r="A21" s="1">
        <v>509</v>
      </c>
      <c r="B21" s="10">
        <v>15</v>
      </c>
      <c r="C21" s="10">
        <v>509</v>
      </c>
      <c r="D21" s="25" t="s">
        <v>28</v>
      </c>
      <c r="E21" s="26">
        <v>71079</v>
      </c>
      <c r="F21" s="26">
        <v>19444</v>
      </c>
      <c r="G21" s="23">
        <f t="shared" si="0"/>
        <v>-51635</v>
      </c>
      <c r="H21" s="24">
        <f t="shared" si="1"/>
        <v>-0.72640000000000005</v>
      </c>
      <c r="I21" s="24"/>
      <c r="J21" s="26">
        <v>7200</v>
      </c>
      <c r="K21" s="23">
        <f t="shared" si="2"/>
        <v>-12244</v>
      </c>
      <c r="L21" s="24">
        <f t="shared" si="3"/>
        <v>-0.62970000000000004</v>
      </c>
      <c r="M21" s="24"/>
      <c r="N21" s="27">
        <v>1316</v>
      </c>
      <c r="O21" s="23">
        <f t="shared" si="4"/>
        <v>-5884</v>
      </c>
      <c r="P21" s="24">
        <f t="shared" si="5"/>
        <v>-0.81720000000000004</v>
      </c>
    </row>
    <row r="22" spans="1:16" ht="15" x14ac:dyDescent="0.2">
      <c r="A22" s="1">
        <v>510</v>
      </c>
      <c r="B22" s="10">
        <v>16</v>
      </c>
      <c r="C22" s="29">
        <v>510</v>
      </c>
      <c r="D22" s="25" t="s">
        <v>22</v>
      </c>
      <c r="E22" s="26">
        <v>2206196</v>
      </c>
      <c r="F22" s="26">
        <v>1770161</v>
      </c>
      <c r="G22" s="23">
        <f t="shared" si="0"/>
        <v>-436035</v>
      </c>
      <c r="H22" s="24">
        <f t="shared" si="1"/>
        <v>-0.1976</v>
      </c>
      <c r="I22" s="24"/>
      <c r="J22" s="26">
        <v>2237531</v>
      </c>
      <c r="K22" s="23">
        <f t="shared" si="2"/>
        <v>467370</v>
      </c>
      <c r="L22" s="24">
        <f t="shared" si="3"/>
        <v>0.26400000000000001</v>
      </c>
      <c r="M22" s="24"/>
      <c r="N22" s="27">
        <v>2740346</v>
      </c>
      <c r="O22" s="23">
        <f t="shared" si="4"/>
        <v>502815</v>
      </c>
      <c r="P22" s="24">
        <f t="shared" si="5"/>
        <v>0.22470000000000001</v>
      </c>
    </row>
    <row r="23" spans="1:16" ht="15" x14ac:dyDescent="0.2">
      <c r="A23" s="1">
        <v>511</v>
      </c>
      <c r="B23" s="10">
        <v>17</v>
      </c>
      <c r="C23" s="10">
        <v>511</v>
      </c>
      <c r="D23" s="25" t="s">
        <v>29</v>
      </c>
      <c r="E23" s="26">
        <v>2508797</v>
      </c>
      <c r="F23" s="26">
        <v>4731213</v>
      </c>
      <c r="G23" s="23">
        <f t="shared" si="0"/>
        <v>2222416</v>
      </c>
      <c r="H23" s="24">
        <f t="shared" si="1"/>
        <v>0.88580000000000003</v>
      </c>
      <c r="I23" s="24"/>
      <c r="J23" s="26">
        <v>7178498</v>
      </c>
      <c r="K23" s="23">
        <f t="shared" si="2"/>
        <v>2447285</v>
      </c>
      <c r="L23" s="24">
        <f t="shared" si="3"/>
        <v>0.51729999999999998</v>
      </c>
      <c r="M23" s="24"/>
      <c r="N23" s="27">
        <v>7654266</v>
      </c>
      <c r="O23" s="23">
        <f t="shared" si="4"/>
        <v>475768</v>
      </c>
      <c r="P23" s="24">
        <f t="shared" si="5"/>
        <v>6.6299999999999998E-2</v>
      </c>
    </row>
    <row r="24" spans="1:16" ht="15" x14ac:dyDescent="0.2">
      <c r="A24" s="1">
        <v>512</v>
      </c>
      <c r="B24" s="10">
        <v>18</v>
      </c>
      <c r="C24" s="10">
        <v>512</v>
      </c>
      <c r="D24" s="25" t="s">
        <v>30</v>
      </c>
      <c r="E24" s="26">
        <v>9619703</v>
      </c>
      <c r="F24" s="26">
        <v>5935527</v>
      </c>
      <c r="G24" s="23">
        <f t="shared" si="0"/>
        <v>-3684176</v>
      </c>
      <c r="H24" s="24">
        <f t="shared" si="1"/>
        <v>-0.38300000000000001</v>
      </c>
      <c r="I24" s="24"/>
      <c r="J24" s="26">
        <v>11206645</v>
      </c>
      <c r="K24" s="23">
        <f t="shared" si="2"/>
        <v>5271118</v>
      </c>
      <c r="L24" s="24">
        <f t="shared" si="3"/>
        <v>0.8881</v>
      </c>
      <c r="M24" s="24"/>
      <c r="N24" s="27">
        <v>10302941</v>
      </c>
      <c r="O24" s="23">
        <f t="shared" si="4"/>
        <v>-903704</v>
      </c>
      <c r="P24" s="24">
        <f t="shared" si="5"/>
        <v>-8.0600000000000005E-2</v>
      </c>
    </row>
    <row r="25" spans="1:16" ht="15" x14ac:dyDescent="0.2">
      <c r="A25" s="1">
        <v>513</v>
      </c>
      <c r="B25" s="10">
        <v>19</v>
      </c>
      <c r="C25" s="10">
        <v>513</v>
      </c>
      <c r="D25" s="25" t="s">
        <v>31</v>
      </c>
      <c r="E25" s="26">
        <v>1587958</v>
      </c>
      <c r="F25" s="26">
        <v>1148120</v>
      </c>
      <c r="G25" s="23">
        <f t="shared" si="0"/>
        <v>-439838</v>
      </c>
      <c r="H25" s="24">
        <f t="shared" si="1"/>
        <v>-0.27700000000000002</v>
      </c>
      <c r="I25" s="24"/>
      <c r="J25" s="26">
        <v>6224144</v>
      </c>
      <c r="K25" s="23">
        <f t="shared" si="2"/>
        <v>5076024</v>
      </c>
      <c r="L25" s="24">
        <f t="shared" si="3"/>
        <v>4.4211999999999998</v>
      </c>
      <c r="M25" s="24"/>
      <c r="N25" s="27">
        <v>1689591</v>
      </c>
      <c r="O25" s="23">
        <f t="shared" si="4"/>
        <v>-4534553</v>
      </c>
      <c r="P25" s="24">
        <f t="shared" si="5"/>
        <v>-0.72850000000000004</v>
      </c>
    </row>
    <row r="26" spans="1:16" ht="15" x14ac:dyDescent="0.2">
      <c r="A26" s="1">
        <v>514</v>
      </c>
      <c r="B26" s="10">
        <v>20</v>
      </c>
      <c r="C26" s="10">
        <v>514</v>
      </c>
      <c r="D26" s="25" t="s">
        <v>32</v>
      </c>
      <c r="E26" s="26">
        <v>4121309</v>
      </c>
      <c r="F26" s="26">
        <v>2362209</v>
      </c>
      <c r="G26" s="23">
        <f t="shared" si="0"/>
        <v>-1759100</v>
      </c>
      <c r="H26" s="24">
        <f t="shared" si="1"/>
        <v>-0.42680000000000001</v>
      </c>
      <c r="I26" s="24"/>
      <c r="J26" s="26">
        <v>6013259</v>
      </c>
      <c r="K26" s="23">
        <f t="shared" si="2"/>
        <v>3651050</v>
      </c>
      <c r="L26" s="24">
        <f t="shared" si="3"/>
        <v>1.5456000000000001</v>
      </c>
      <c r="M26" s="24"/>
      <c r="N26" s="27">
        <v>2725514</v>
      </c>
      <c r="O26" s="23">
        <f t="shared" si="4"/>
        <v>-3287745</v>
      </c>
      <c r="P26" s="24">
        <f t="shared" si="5"/>
        <v>-0.54669999999999996</v>
      </c>
    </row>
    <row r="27" spans="1:16" ht="15" x14ac:dyDescent="0.2">
      <c r="A27" s="1">
        <v>546</v>
      </c>
      <c r="B27" s="10">
        <v>21</v>
      </c>
      <c r="C27" s="22">
        <v>546</v>
      </c>
      <c r="D27" s="25" t="s">
        <v>22</v>
      </c>
      <c r="E27" s="26">
        <v>387652</v>
      </c>
      <c r="F27" s="26">
        <v>409170</v>
      </c>
      <c r="G27" s="23">
        <f t="shared" si="0"/>
        <v>21518</v>
      </c>
      <c r="H27" s="24">
        <f t="shared" si="1"/>
        <v>5.5500000000000001E-2</v>
      </c>
      <c r="I27" s="24"/>
      <c r="J27" s="26">
        <v>392525</v>
      </c>
      <c r="K27" s="23">
        <f t="shared" si="2"/>
        <v>-16645</v>
      </c>
      <c r="L27" s="24">
        <f t="shared" si="3"/>
        <v>-4.07E-2</v>
      </c>
      <c r="M27" s="24"/>
      <c r="N27" s="27">
        <v>370427</v>
      </c>
      <c r="O27" s="23">
        <f t="shared" si="4"/>
        <v>-22098</v>
      </c>
      <c r="P27" s="24">
        <f t="shared" si="5"/>
        <v>-5.6300000000000003E-2</v>
      </c>
    </row>
    <row r="28" spans="1:16" ht="15" x14ac:dyDescent="0.2">
      <c r="A28" s="1">
        <v>547</v>
      </c>
      <c r="B28" s="10">
        <v>22</v>
      </c>
      <c r="C28" s="22">
        <v>547</v>
      </c>
      <c r="D28" s="25" t="s">
        <v>33</v>
      </c>
      <c r="E28" s="26">
        <v>2274241</v>
      </c>
      <c r="F28" s="26">
        <v>1920479</v>
      </c>
      <c r="G28" s="23">
        <f t="shared" si="0"/>
        <v>-353762</v>
      </c>
      <c r="H28" s="24">
        <f t="shared" si="1"/>
        <v>-0.15559999999999999</v>
      </c>
      <c r="I28" s="24"/>
      <c r="J28" s="26">
        <v>8541559</v>
      </c>
      <c r="K28" s="23">
        <f t="shared" si="2"/>
        <v>6621080</v>
      </c>
      <c r="L28" s="24">
        <f t="shared" si="3"/>
        <v>3.4476</v>
      </c>
      <c r="M28" s="24"/>
      <c r="N28" s="27">
        <v>2850377</v>
      </c>
      <c r="O28" s="23">
        <f t="shared" si="4"/>
        <v>-5691182</v>
      </c>
      <c r="P28" s="24">
        <f t="shared" si="5"/>
        <v>-0.6663</v>
      </c>
    </row>
    <row r="29" spans="1:16" ht="15" x14ac:dyDescent="0.2">
      <c r="A29" s="1">
        <v>548</v>
      </c>
      <c r="B29" s="10">
        <v>23</v>
      </c>
      <c r="C29" s="22">
        <v>548</v>
      </c>
      <c r="D29" s="9" t="s">
        <v>34</v>
      </c>
      <c r="E29" s="26">
        <v>272293</v>
      </c>
      <c r="F29" s="26">
        <v>334915</v>
      </c>
      <c r="G29" s="23">
        <f t="shared" si="0"/>
        <v>62622</v>
      </c>
      <c r="H29" s="24">
        <f t="shared" si="1"/>
        <v>0.23</v>
      </c>
      <c r="I29" s="24"/>
      <c r="J29" s="26">
        <v>342235</v>
      </c>
      <c r="K29" s="23">
        <f t="shared" si="2"/>
        <v>7320</v>
      </c>
      <c r="L29" s="24">
        <f t="shared" si="3"/>
        <v>2.1899999999999999E-2</v>
      </c>
      <c r="M29" s="24"/>
      <c r="N29" s="27">
        <v>317055</v>
      </c>
      <c r="O29" s="23">
        <f t="shared" si="4"/>
        <v>-25180</v>
      </c>
      <c r="P29" s="24">
        <f t="shared" si="5"/>
        <v>-7.3599999999999999E-2</v>
      </c>
    </row>
    <row r="30" spans="1:16" ht="15" x14ac:dyDescent="0.2">
      <c r="A30" s="1">
        <v>549</v>
      </c>
      <c r="B30" s="10">
        <v>24</v>
      </c>
      <c r="C30" s="22">
        <v>549</v>
      </c>
      <c r="D30" s="9" t="s">
        <v>35</v>
      </c>
      <c r="E30" s="26">
        <v>1036079</v>
      </c>
      <c r="F30" s="26">
        <v>965091</v>
      </c>
      <c r="G30" s="23">
        <f t="shared" si="0"/>
        <v>-70988</v>
      </c>
      <c r="H30" s="24">
        <f t="shared" si="1"/>
        <v>-6.8500000000000005E-2</v>
      </c>
      <c r="I30" s="24"/>
      <c r="J30" s="26">
        <v>948146</v>
      </c>
      <c r="K30" s="23">
        <f t="shared" si="2"/>
        <v>-16945</v>
      </c>
      <c r="L30" s="24">
        <f t="shared" si="3"/>
        <v>-1.7600000000000001E-2</v>
      </c>
      <c r="M30" s="24"/>
      <c r="N30" s="27">
        <v>816460</v>
      </c>
      <c r="O30" s="23">
        <f t="shared" si="4"/>
        <v>-131686</v>
      </c>
      <c r="P30" s="24">
        <f t="shared" si="5"/>
        <v>-0.1389</v>
      </c>
    </row>
    <row r="31" spans="1:16" ht="15" x14ac:dyDescent="0.2">
      <c r="A31" s="1">
        <v>551</v>
      </c>
      <c r="B31" s="10">
        <v>25</v>
      </c>
      <c r="C31" s="22">
        <v>551</v>
      </c>
      <c r="D31" s="25" t="s">
        <v>22</v>
      </c>
      <c r="E31" s="26">
        <v>43717</v>
      </c>
      <c r="F31" s="26">
        <v>84829</v>
      </c>
      <c r="G31" s="23">
        <f t="shared" si="0"/>
        <v>41112</v>
      </c>
      <c r="H31" s="24">
        <f t="shared" si="1"/>
        <v>0.94040000000000001</v>
      </c>
      <c r="I31" s="24"/>
      <c r="J31" s="26">
        <v>206662</v>
      </c>
      <c r="K31" s="23">
        <f t="shared" si="2"/>
        <v>121833</v>
      </c>
      <c r="L31" s="24">
        <f t="shared" si="3"/>
        <v>1.4361999999999999</v>
      </c>
      <c r="M31" s="24"/>
      <c r="N31" s="27">
        <v>275041</v>
      </c>
      <c r="O31" s="23">
        <f t="shared" si="4"/>
        <v>68379</v>
      </c>
      <c r="P31" s="24">
        <f t="shared" si="5"/>
        <v>0.33090000000000003</v>
      </c>
    </row>
    <row r="32" spans="1:16" ht="15" x14ac:dyDescent="0.2">
      <c r="A32" s="1">
        <v>552</v>
      </c>
      <c r="B32" s="10">
        <v>26</v>
      </c>
      <c r="C32" s="22">
        <v>552</v>
      </c>
      <c r="D32" s="9" t="s">
        <v>36</v>
      </c>
      <c r="E32" s="26">
        <v>458636</v>
      </c>
      <c r="F32" s="26">
        <v>280302</v>
      </c>
      <c r="G32" s="23">
        <f t="shared" si="0"/>
        <v>-178334</v>
      </c>
      <c r="H32" s="24">
        <f t="shared" si="1"/>
        <v>-0.38879999999999998</v>
      </c>
      <c r="I32" s="24"/>
      <c r="J32" s="26">
        <v>392714</v>
      </c>
      <c r="K32" s="23">
        <f t="shared" si="2"/>
        <v>112412</v>
      </c>
      <c r="L32" s="24">
        <f t="shared" si="3"/>
        <v>0.40100000000000002</v>
      </c>
      <c r="M32" s="24"/>
      <c r="N32" s="27">
        <v>510536</v>
      </c>
      <c r="O32" s="23">
        <f t="shared" si="4"/>
        <v>117822</v>
      </c>
      <c r="P32" s="24">
        <f t="shared" si="5"/>
        <v>0.3</v>
      </c>
    </row>
    <row r="33" spans="1:16" ht="15" x14ac:dyDescent="0.2">
      <c r="A33" s="1">
        <v>553</v>
      </c>
      <c r="B33" s="10">
        <v>27</v>
      </c>
      <c r="C33" s="22">
        <v>553</v>
      </c>
      <c r="D33" s="9" t="s">
        <v>37</v>
      </c>
      <c r="E33" s="26">
        <v>2545942</v>
      </c>
      <c r="F33" s="26">
        <v>2387546</v>
      </c>
      <c r="G33" s="23">
        <f t="shared" si="0"/>
        <v>-158396</v>
      </c>
      <c r="H33" s="24">
        <f t="shared" si="1"/>
        <v>-6.2199999999999998E-2</v>
      </c>
      <c r="I33" s="24"/>
      <c r="J33" s="26">
        <v>247356</v>
      </c>
      <c r="K33" s="23">
        <f t="shared" si="2"/>
        <v>-2140190</v>
      </c>
      <c r="L33" s="24">
        <f t="shared" si="3"/>
        <v>-0.89639999999999997</v>
      </c>
      <c r="M33" s="24"/>
      <c r="N33" s="27">
        <v>1891365</v>
      </c>
      <c r="O33" s="23">
        <f t="shared" si="4"/>
        <v>1644009</v>
      </c>
      <c r="P33" s="24">
        <f t="shared" si="5"/>
        <v>6.6463000000000001</v>
      </c>
    </row>
    <row r="34" spans="1:16" ht="15" x14ac:dyDescent="0.2">
      <c r="A34" s="1">
        <v>554</v>
      </c>
      <c r="B34" s="10">
        <v>28</v>
      </c>
      <c r="C34" s="22">
        <v>554</v>
      </c>
      <c r="D34" s="9" t="s">
        <v>38</v>
      </c>
      <c r="E34" s="26">
        <v>188372</v>
      </c>
      <c r="F34" s="26">
        <v>296614</v>
      </c>
      <c r="G34" s="23">
        <f t="shared" si="0"/>
        <v>108242</v>
      </c>
      <c r="H34" s="24">
        <f t="shared" si="1"/>
        <v>0.5746</v>
      </c>
      <c r="I34" s="24"/>
      <c r="J34" s="26">
        <v>326663</v>
      </c>
      <c r="K34" s="23">
        <f t="shared" si="2"/>
        <v>30049</v>
      </c>
      <c r="L34" s="24">
        <f t="shared" si="3"/>
        <v>0.1013</v>
      </c>
      <c r="M34" s="24"/>
      <c r="N34" s="27">
        <v>248469</v>
      </c>
      <c r="O34" s="23">
        <f t="shared" si="4"/>
        <v>-78194</v>
      </c>
      <c r="P34" s="24">
        <f t="shared" si="5"/>
        <v>-0.2394</v>
      </c>
    </row>
    <row r="35" spans="1:16" ht="15" x14ac:dyDescent="0.2">
      <c r="A35" s="6">
        <v>555</v>
      </c>
      <c r="B35" s="10">
        <v>29</v>
      </c>
      <c r="C35" s="10">
        <v>555</v>
      </c>
      <c r="D35" s="25" t="s">
        <v>39</v>
      </c>
      <c r="E35" s="26">
        <v>41650445</v>
      </c>
      <c r="F35" s="26">
        <v>31557546</v>
      </c>
      <c r="G35" s="23">
        <f t="shared" si="0"/>
        <v>-10092899</v>
      </c>
      <c r="H35" s="24">
        <f t="shared" si="1"/>
        <v>-0.24229999999999999</v>
      </c>
      <c r="I35" s="24"/>
      <c r="J35" s="26">
        <v>75625084</v>
      </c>
      <c r="K35" s="23">
        <f t="shared" si="2"/>
        <v>44067538</v>
      </c>
      <c r="L35" s="24">
        <f t="shared" si="3"/>
        <v>1.3964000000000001</v>
      </c>
      <c r="M35" s="24"/>
      <c r="N35" s="27">
        <v>30013907</v>
      </c>
      <c r="O35" s="23">
        <f t="shared" si="4"/>
        <v>-45611177</v>
      </c>
      <c r="P35" s="24">
        <f t="shared" si="5"/>
        <v>-0.60309999999999997</v>
      </c>
    </row>
    <row r="36" spans="1:16" ht="15" x14ac:dyDescent="0.2">
      <c r="A36" s="6">
        <v>556</v>
      </c>
      <c r="B36" s="10">
        <v>30</v>
      </c>
      <c r="C36" s="10">
        <v>556</v>
      </c>
      <c r="D36" s="25" t="s">
        <v>40</v>
      </c>
      <c r="E36" s="26">
        <v>1080</v>
      </c>
      <c r="F36" s="26">
        <v>1246</v>
      </c>
      <c r="G36" s="23">
        <f t="shared" si="0"/>
        <v>166</v>
      </c>
      <c r="H36" s="24">
        <f t="shared" si="1"/>
        <v>0.1537</v>
      </c>
      <c r="I36" s="24"/>
      <c r="J36" s="26">
        <v>1460</v>
      </c>
      <c r="K36" s="23">
        <f t="shared" si="2"/>
        <v>214</v>
      </c>
      <c r="L36" s="24">
        <f t="shared" si="3"/>
        <v>0.17169999999999999</v>
      </c>
      <c r="M36" s="24"/>
      <c r="N36" s="27">
        <v>61600</v>
      </c>
      <c r="O36" s="23">
        <f t="shared" si="4"/>
        <v>60140</v>
      </c>
      <c r="P36" s="24">
        <f t="shared" si="5"/>
        <v>41.191800000000001</v>
      </c>
    </row>
    <row r="37" spans="1:16" ht="15" x14ac:dyDescent="0.2">
      <c r="A37" s="6">
        <v>557</v>
      </c>
      <c r="B37" s="10">
        <v>31</v>
      </c>
      <c r="C37" s="30">
        <v>557</v>
      </c>
      <c r="D37" s="25" t="s">
        <v>41</v>
      </c>
      <c r="E37" s="26">
        <v>13422745</v>
      </c>
      <c r="F37" s="26">
        <v>6225805</v>
      </c>
      <c r="G37" s="23">
        <f t="shared" si="0"/>
        <v>-7196940</v>
      </c>
      <c r="H37" s="24">
        <f t="shared" si="1"/>
        <v>-0.53620000000000001</v>
      </c>
      <c r="I37" s="24"/>
      <c r="J37" s="26">
        <v>2538182</v>
      </c>
      <c r="K37" s="23">
        <f t="shared" si="2"/>
        <v>-3687623</v>
      </c>
      <c r="L37" s="24">
        <f t="shared" si="3"/>
        <v>-0.59230000000000005</v>
      </c>
      <c r="M37" s="24"/>
      <c r="N37" s="27">
        <v>8737377</v>
      </c>
      <c r="O37" s="23">
        <f t="shared" si="4"/>
        <v>6199195</v>
      </c>
      <c r="P37" s="24">
        <f t="shared" si="5"/>
        <v>2.4424000000000001</v>
      </c>
    </row>
    <row r="38" spans="1:16" ht="15" x14ac:dyDescent="0.2">
      <c r="A38" s="6">
        <v>560</v>
      </c>
      <c r="B38" s="10">
        <v>32</v>
      </c>
      <c r="C38" s="10">
        <v>560</v>
      </c>
      <c r="D38" s="25" t="s">
        <v>42</v>
      </c>
      <c r="E38" s="26">
        <v>3132</v>
      </c>
      <c r="F38" s="26">
        <v>2789</v>
      </c>
      <c r="G38" s="23">
        <f t="shared" si="0"/>
        <v>-343</v>
      </c>
      <c r="H38" s="24">
        <f t="shared" si="1"/>
        <v>-0.1095</v>
      </c>
      <c r="I38" s="24"/>
      <c r="J38" s="26">
        <v>2518</v>
      </c>
      <c r="K38" s="23">
        <f t="shared" si="2"/>
        <v>-271</v>
      </c>
      <c r="L38" s="24">
        <f t="shared" si="3"/>
        <v>-9.7199999999999995E-2</v>
      </c>
      <c r="M38" s="24"/>
      <c r="N38" s="27">
        <v>63332</v>
      </c>
      <c r="O38" s="23">
        <f t="shared" si="4"/>
        <v>60814</v>
      </c>
      <c r="P38" s="24">
        <f t="shared" si="5"/>
        <v>24.151700000000002</v>
      </c>
    </row>
    <row r="39" spans="1:16" ht="15" x14ac:dyDescent="0.2">
      <c r="A39" s="6">
        <v>561</v>
      </c>
      <c r="B39" s="10">
        <v>33</v>
      </c>
      <c r="C39" s="28">
        <v>561</v>
      </c>
      <c r="D39" s="25" t="s">
        <v>43</v>
      </c>
      <c r="E39" s="26">
        <v>2124807</v>
      </c>
      <c r="F39" s="26">
        <v>3134301</v>
      </c>
      <c r="G39" s="23">
        <f t="shared" si="0"/>
        <v>1009494</v>
      </c>
      <c r="H39" s="24">
        <f t="shared" si="1"/>
        <v>0.47510000000000002</v>
      </c>
      <c r="I39" s="24"/>
      <c r="J39" s="26">
        <v>-2757403</v>
      </c>
      <c r="K39" s="23">
        <f t="shared" si="2"/>
        <v>-5891704</v>
      </c>
      <c r="L39" s="24">
        <f t="shared" si="3"/>
        <v>-1.8797999999999999</v>
      </c>
      <c r="M39" s="24"/>
      <c r="N39" s="27">
        <v>3236640</v>
      </c>
      <c r="O39" s="23">
        <f t="shared" si="4"/>
        <v>5994043</v>
      </c>
      <c r="P39" s="24">
        <f t="shared" si="5"/>
        <v>2.1738</v>
      </c>
    </row>
    <row r="40" spans="1:16" ht="15" x14ac:dyDescent="0.2">
      <c r="A40" s="6">
        <v>562</v>
      </c>
      <c r="B40" s="10">
        <v>34</v>
      </c>
      <c r="C40" s="28">
        <v>562</v>
      </c>
      <c r="D40" s="25" t="s">
        <v>44</v>
      </c>
      <c r="E40" s="26">
        <v>107358</v>
      </c>
      <c r="F40" s="26">
        <v>111250</v>
      </c>
      <c r="G40" s="23">
        <f t="shared" si="0"/>
        <v>3892</v>
      </c>
      <c r="H40" s="24">
        <f t="shared" si="1"/>
        <v>3.6299999999999999E-2</v>
      </c>
      <c r="I40" s="24"/>
      <c r="J40" s="26">
        <v>148685</v>
      </c>
      <c r="K40" s="23">
        <f t="shared" si="2"/>
        <v>37435</v>
      </c>
      <c r="L40" s="24">
        <f t="shared" si="3"/>
        <v>0.33650000000000002</v>
      </c>
      <c r="M40" s="24"/>
      <c r="N40" s="27">
        <v>136977</v>
      </c>
      <c r="O40" s="23">
        <f t="shared" si="4"/>
        <v>-11708</v>
      </c>
      <c r="P40" s="24">
        <f t="shared" si="5"/>
        <v>-7.8700000000000006E-2</v>
      </c>
    </row>
    <row r="41" spans="1:16" ht="15" x14ac:dyDescent="0.2">
      <c r="A41" s="6">
        <v>563</v>
      </c>
      <c r="B41" s="10">
        <v>35</v>
      </c>
      <c r="C41" s="28">
        <v>563</v>
      </c>
      <c r="D41" s="25" t="s">
        <v>45</v>
      </c>
      <c r="E41" s="26">
        <v>16744</v>
      </c>
      <c r="F41" s="26">
        <v>46121</v>
      </c>
      <c r="G41" s="23">
        <f t="shared" si="0"/>
        <v>29377</v>
      </c>
      <c r="H41" s="24">
        <f t="shared" si="1"/>
        <v>1.7544999999999999</v>
      </c>
      <c r="I41" s="24"/>
      <c r="J41" s="26">
        <v>33532</v>
      </c>
      <c r="K41" s="23">
        <f t="shared" si="2"/>
        <v>-12589</v>
      </c>
      <c r="L41" s="24">
        <f t="shared" si="3"/>
        <v>-0.27300000000000002</v>
      </c>
      <c r="M41" s="24"/>
      <c r="N41" s="27">
        <v>95745</v>
      </c>
      <c r="O41" s="23">
        <f t="shared" si="4"/>
        <v>62213</v>
      </c>
      <c r="P41" s="24">
        <f t="shared" si="5"/>
        <v>1.8552999999999999</v>
      </c>
    </row>
    <row r="42" spans="1:16" ht="15" x14ac:dyDescent="0.2">
      <c r="A42" s="6">
        <v>565</v>
      </c>
      <c r="B42" s="10">
        <v>36</v>
      </c>
      <c r="C42" s="28">
        <v>565</v>
      </c>
      <c r="D42" s="25" t="s">
        <v>46</v>
      </c>
      <c r="E42" s="26">
        <v>15553606</v>
      </c>
      <c r="F42" s="26">
        <v>12797078</v>
      </c>
      <c r="G42" s="23">
        <f t="shared" si="0"/>
        <v>-2756528</v>
      </c>
      <c r="H42" s="24">
        <f t="shared" si="1"/>
        <v>-0.1772</v>
      </c>
      <c r="I42" s="24"/>
      <c r="J42" s="26">
        <v>13909634</v>
      </c>
      <c r="K42" s="23">
        <f t="shared" si="2"/>
        <v>1112556</v>
      </c>
      <c r="L42" s="24">
        <f t="shared" si="3"/>
        <v>8.6900000000000005E-2</v>
      </c>
      <c r="M42" s="24"/>
      <c r="N42" s="27">
        <v>16742325</v>
      </c>
      <c r="O42" s="23">
        <f t="shared" si="4"/>
        <v>2832691</v>
      </c>
      <c r="P42" s="24">
        <f t="shared" si="5"/>
        <v>0.2036</v>
      </c>
    </row>
    <row r="43" spans="1:16" ht="15" x14ac:dyDescent="0.2">
      <c r="A43" s="6">
        <v>566</v>
      </c>
      <c r="B43" s="10">
        <v>37</v>
      </c>
      <c r="C43" s="28">
        <v>566</v>
      </c>
      <c r="D43" s="25" t="s">
        <v>47</v>
      </c>
      <c r="E43" s="26">
        <v>629025</v>
      </c>
      <c r="F43" s="26">
        <v>481220</v>
      </c>
      <c r="G43" s="23">
        <f t="shared" si="0"/>
        <v>-147805</v>
      </c>
      <c r="H43" s="24">
        <f t="shared" si="1"/>
        <v>-0.23499999999999999</v>
      </c>
      <c r="I43" s="24"/>
      <c r="J43" s="26">
        <v>486517</v>
      </c>
      <c r="K43" s="23">
        <f t="shared" si="2"/>
        <v>5297</v>
      </c>
      <c r="L43" s="24">
        <f t="shared" si="3"/>
        <v>1.0999999999999999E-2</v>
      </c>
      <c r="M43" s="24"/>
      <c r="N43" s="27">
        <v>285869</v>
      </c>
      <c r="O43" s="23">
        <f t="shared" si="4"/>
        <v>-200648</v>
      </c>
      <c r="P43" s="24">
        <f t="shared" si="5"/>
        <v>-0.41239999999999999</v>
      </c>
    </row>
    <row r="44" spans="1:16" ht="15" x14ac:dyDescent="0.2">
      <c r="A44" s="6">
        <v>567</v>
      </c>
      <c r="B44" s="10">
        <v>38</v>
      </c>
      <c r="C44" s="28">
        <v>567</v>
      </c>
      <c r="D44" s="25" t="s">
        <v>48</v>
      </c>
      <c r="E44" s="26">
        <v>1668</v>
      </c>
      <c r="F44" s="26">
        <v>0</v>
      </c>
      <c r="G44" s="23">
        <f t="shared" si="0"/>
        <v>-1668</v>
      </c>
      <c r="H44" s="24">
        <f t="shared" si="1"/>
        <v>-1</v>
      </c>
      <c r="I44" s="24"/>
      <c r="J44" s="26">
        <v>0</v>
      </c>
      <c r="K44" s="23">
        <f t="shared" si="2"/>
        <v>0</v>
      </c>
      <c r="L44" s="24" t="str">
        <f t="shared" si="3"/>
        <v>-</v>
      </c>
      <c r="M44" s="24"/>
      <c r="N44" s="27">
        <v>0</v>
      </c>
      <c r="O44" s="23">
        <f t="shared" si="4"/>
        <v>0</v>
      </c>
      <c r="P44" s="24" t="str">
        <f t="shared" si="5"/>
        <v>-</v>
      </c>
    </row>
    <row r="45" spans="1:16" ht="15" x14ac:dyDescent="0.2">
      <c r="A45" s="6">
        <v>569</v>
      </c>
      <c r="B45" s="10">
        <v>40</v>
      </c>
      <c r="C45" s="28">
        <v>569</v>
      </c>
      <c r="D45" s="25" t="s">
        <v>36</v>
      </c>
      <c r="E45" s="26">
        <v>242127</v>
      </c>
      <c r="F45" s="26">
        <v>106831</v>
      </c>
      <c r="G45" s="23">
        <f t="shared" si="0"/>
        <v>-135296</v>
      </c>
      <c r="H45" s="24">
        <f t="shared" si="1"/>
        <v>-0.55879999999999996</v>
      </c>
      <c r="I45" s="24"/>
      <c r="J45" s="26">
        <v>164767</v>
      </c>
      <c r="K45" s="23">
        <f t="shared" si="2"/>
        <v>57936</v>
      </c>
      <c r="L45" s="24">
        <f t="shared" si="3"/>
        <v>0.5423</v>
      </c>
      <c r="M45" s="24"/>
      <c r="N45" s="27">
        <v>186437</v>
      </c>
      <c r="O45" s="23">
        <f t="shared" si="4"/>
        <v>21670</v>
      </c>
      <c r="P45" s="24">
        <f t="shared" si="5"/>
        <v>0.13150000000000001</v>
      </c>
    </row>
    <row r="46" spans="1:16" ht="15" x14ac:dyDescent="0.2">
      <c r="A46" s="6">
        <v>570</v>
      </c>
      <c r="B46" s="10">
        <v>41</v>
      </c>
      <c r="C46" s="28">
        <v>570</v>
      </c>
      <c r="D46" s="25" t="s">
        <v>49</v>
      </c>
      <c r="E46" s="26">
        <v>329419</v>
      </c>
      <c r="F46" s="26">
        <v>335680</v>
      </c>
      <c r="G46" s="23">
        <f t="shared" si="0"/>
        <v>6261</v>
      </c>
      <c r="H46" s="24">
        <f t="shared" si="1"/>
        <v>1.9E-2</v>
      </c>
      <c r="I46" s="24"/>
      <c r="J46" s="26">
        <v>255031</v>
      </c>
      <c r="K46" s="23">
        <f t="shared" si="2"/>
        <v>-80649</v>
      </c>
      <c r="L46" s="24">
        <f t="shared" si="3"/>
        <v>-0.24030000000000001</v>
      </c>
      <c r="M46" s="24"/>
      <c r="N46" s="27">
        <v>172546</v>
      </c>
      <c r="O46" s="23">
        <f t="shared" si="4"/>
        <v>-82485</v>
      </c>
      <c r="P46" s="24">
        <f t="shared" si="5"/>
        <v>-0.32340000000000002</v>
      </c>
    </row>
    <row r="47" spans="1:16" ht="15" x14ac:dyDescent="0.2">
      <c r="A47" s="6">
        <v>571</v>
      </c>
      <c r="B47" s="10">
        <v>42</v>
      </c>
      <c r="C47" s="28">
        <v>571</v>
      </c>
      <c r="D47" s="25" t="s">
        <v>45</v>
      </c>
      <c r="E47" s="26">
        <v>409659</v>
      </c>
      <c r="F47" s="26">
        <v>230761</v>
      </c>
      <c r="G47" s="23">
        <f t="shared" si="0"/>
        <v>-178898</v>
      </c>
      <c r="H47" s="24">
        <f t="shared" si="1"/>
        <v>-0.43669999999999998</v>
      </c>
      <c r="I47" s="24"/>
      <c r="J47" s="26">
        <v>428751</v>
      </c>
      <c r="K47" s="23">
        <f t="shared" si="2"/>
        <v>197990</v>
      </c>
      <c r="L47" s="24">
        <f t="shared" si="3"/>
        <v>0.85799999999999998</v>
      </c>
      <c r="M47" s="24"/>
      <c r="N47" s="27">
        <v>595839</v>
      </c>
      <c r="O47" s="23">
        <f t="shared" si="4"/>
        <v>167088</v>
      </c>
      <c r="P47" s="24">
        <f t="shared" si="5"/>
        <v>0.38969999999999999</v>
      </c>
    </row>
    <row r="48" spans="1:16" ht="15" x14ac:dyDescent="0.2">
      <c r="A48" s="6">
        <v>573</v>
      </c>
      <c r="B48" s="10">
        <v>44</v>
      </c>
      <c r="C48" s="28">
        <v>573</v>
      </c>
      <c r="D48" s="25" t="s">
        <v>26</v>
      </c>
      <c r="E48" s="26">
        <v>0</v>
      </c>
      <c r="F48" s="26">
        <v>0</v>
      </c>
      <c r="G48" s="23">
        <f t="shared" si="0"/>
        <v>0</v>
      </c>
      <c r="H48" s="24" t="str">
        <f t="shared" si="1"/>
        <v>-</v>
      </c>
      <c r="I48" s="24"/>
      <c r="J48" s="26">
        <v>2108</v>
      </c>
      <c r="K48" s="23">
        <f t="shared" si="2"/>
        <v>2108</v>
      </c>
      <c r="L48" s="24" t="str">
        <f t="shared" si="3"/>
        <v>-</v>
      </c>
      <c r="M48" s="24"/>
      <c r="N48" s="27">
        <v>0</v>
      </c>
      <c r="O48" s="23">
        <f t="shared" si="4"/>
        <v>-2108</v>
      </c>
      <c r="P48" s="24">
        <f t="shared" si="5"/>
        <v>-1</v>
      </c>
    </row>
    <row r="49" spans="1:16" ht="15" x14ac:dyDescent="0.2">
      <c r="A49" s="1">
        <v>575</v>
      </c>
      <c r="B49" s="10">
        <v>45</v>
      </c>
      <c r="C49" s="22">
        <v>575</v>
      </c>
      <c r="D49" s="25" t="s">
        <v>50</v>
      </c>
      <c r="E49" s="26">
        <v>1731904</v>
      </c>
      <c r="F49" s="26">
        <v>1870407</v>
      </c>
      <c r="G49" s="23">
        <f t="shared" si="0"/>
        <v>138503</v>
      </c>
      <c r="H49" s="24">
        <f t="shared" si="1"/>
        <v>0.08</v>
      </c>
      <c r="I49" s="24"/>
      <c r="J49" s="26">
        <v>1689716</v>
      </c>
      <c r="K49" s="23">
        <f t="shared" si="2"/>
        <v>-180691</v>
      </c>
      <c r="L49" s="24">
        <f t="shared" si="3"/>
        <v>-9.6600000000000005E-2</v>
      </c>
      <c r="M49" s="24"/>
      <c r="N49" s="27">
        <v>1767935</v>
      </c>
      <c r="O49" s="23">
        <f t="shared" si="4"/>
        <v>78219</v>
      </c>
      <c r="P49" s="24">
        <f t="shared" si="5"/>
        <v>4.6300000000000001E-2</v>
      </c>
    </row>
    <row r="50" spans="1:16" ht="15" x14ac:dyDescent="0.2">
      <c r="A50" s="6">
        <v>580</v>
      </c>
      <c r="B50" s="10">
        <v>46</v>
      </c>
      <c r="C50" s="28">
        <v>580</v>
      </c>
      <c r="D50" s="25" t="s">
        <v>42</v>
      </c>
      <c r="E50" s="26">
        <v>73050</v>
      </c>
      <c r="F50" s="26">
        <v>45381</v>
      </c>
      <c r="G50" s="23">
        <f t="shared" si="0"/>
        <v>-27669</v>
      </c>
      <c r="H50" s="24">
        <f t="shared" si="1"/>
        <v>-0.37880000000000003</v>
      </c>
      <c r="I50" s="24"/>
      <c r="J50" s="26">
        <v>116063</v>
      </c>
      <c r="K50" s="23">
        <f t="shared" si="2"/>
        <v>70682</v>
      </c>
      <c r="L50" s="24">
        <f t="shared" si="3"/>
        <v>1.5575000000000001</v>
      </c>
      <c r="M50" s="24"/>
      <c r="N50" s="27">
        <v>225155</v>
      </c>
      <c r="O50" s="23">
        <f t="shared" si="4"/>
        <v>109092</v>
      </c>
      <c r="P50" s="24">
        <f t="shared" si="5"/>
        <v>0.93989999999999996</v>
      </c>
    </row>
    <row r="51" spans="1:16" ht="15" x14ac:dyDescent="0.2">
      <c r="A51" s="6">
        <v>581</v>
      </c>
      <c r="B51" s="10">
        <v>47</v>
      </c>
      <c r="C51" s="28">
        <v>581</v>
      </c>
      <c r="D51" s="25" t="s">
        <v>43</v>
      </c>
      <c r="E51" s="26">
        <v>415043</v>
      </c>
      <c r="F51" s="26">
        <v>415686</v>
      </c>
      <c r="G51" s="23">
        <f t="shared" si="0"/>
        <v>643</v>
      </c>
      <c r="H51" s="24">
        <f t="shared" si="1"/>
        <v>1.5E-3</v>
      </c>
      <c r="I51" s="24"/>
      <c r="J51" s="26">
        <v>345581</v>
      </c>
      <c r="K51" s="23">
        <f t="shared" si="2"/>
        <v>-70105</v>
      </c>
      <c r="L51" s="24">
        <f t="shared" si="3"/>
        <v>-0.1686</v>
      </c>
      <c r="M51" s="24"/>
      <c r="N51" s="27">
        <v>466792</v>
      </c>
      <c r="O51" s="23">
        <f t="shared" si="4"/>
        <v>121211</v>
      </c>
      <c r="P51" s="24">
        <f t="shared" si="5"/>
        <v>0.35070000000000001</v>
      </c>
    </row>
    <row r="52" spans="1:16" ht="15" x14ac:dyDescent="0.2">
      <c r="A52" s="6">
        <v>582</v>
      </c>
      <c r="B52" s="10">
        <v>48</v>
      </c>
      <c r="C52" s="28">
        <v>582</v>
      </c>
      <c r="D52" s="25" t="s">
        <v>51</v>
      </c>
      <c r="E52" s="26">
        <v>180635</v>
      </c>
      <c r="F52" s="26">
        <v>187322</v>
      </c>
      <c r="G52" s="23">
        <f t="shared" si="0"/>
        <v>6687</v>
      </c>
      <c r="H52" s="24">
        <f t="shared" si="1"/>
        <v>3.6999999999999998E-2</v>
      </c>
      <c r="I52" s="24"/>
      <c r="J52" s="26">
        <v>61654</v>
      </c>
      <c r="K52" s="23">
        <f t="shared" si="2"/>
        <v>-125668</v>
      </c>
      <c r="L52" s="24">
        <f t="shared" si="3"/>
        <v>-0.67090000000000005</v>
      </c>
      <c r="M52" s="24"/>
      <c r="N52" s="27">
        <v>64906</v>
      </c>
      <c r="O52" s="23">
        <f t="shared" si="4"/>
        <v>3252</v>
      </c>
      <c r="P52" s="24">
        <f t="shared" si="5"/>
        <v>5.2699999999999997E-2</v>
      </c>
    </row>
    <row r="53" spans="1:16" ht="15" x14ac:dyDescent="0.2">
      <c r="A53" s="6">
        <v>583</v>
      </c>
      <c r="B53" s="10">
        <v>49</v>
      </c>
      <c r="C53" s="28">
        <v>583</v>
      </c>
      <c r="D53" s="25" t="s">
        <v>45</v>
      </c>
      <c r="E53" s="26">
        <v>457035</v>
      </c>
      <c r="F53" s="26">
        <v>171769</v>
      </c>
      <c r="G53" s="23">
        <f t="shared" si="0"/>
        <v>-285266</v>
      </c>
      <c r="H53" s="24">
        <f t="shared" si="1"/>
        <v>-0.62419999999999998</v>
      </c>
      <c r="I53" s="24"/>
      <c r="J53" s="26">
        <v>192433</v>
      </c>
      <c r="K53" s="23">
        <f t="shared" si="2"/>
        <v>20664</v>
      </c>
      <c r="L53" s="24">
        <f t="shared" si="3"/>
        <v>0.1203</v>
      </c>
      <c r="M53" s="24"/>
      <c r="N53" s="27">
        <v>112335</v>
      </c>
      <c r="O53" s="23">
        <f t="shared" si="4"/>
        <v>-80098</v>
      </c>
      <c r="P53" s="24">
        <f t="shared" si="5"/>
        <v>-0.41620000000000001</v>
      </c>
    </row>
    <row r="54" spans="1:16" ht="15" x14ac:dyDescent="0.2">
      <c r="A54" s="6">
        <v>584</v>
      </c>
      <c r="B54" s="10">
        <v>50</v>
      </c>
      <c r="C54" s="28">
        <v>584</v>
      </c>
      <c r="D54" s="25" t="s">
        <v>52</v>
      </c>
      <c r="E54" s="26">
        <v>384842</v>
      </c>
      <c r="F54" s="26">
        <v>405387</v>
      </c>
      <c r="G54" s="23">
        <f t="shared" si="0"/>
        <v>20545</v>
      </c>
      <c r="H54" s="24">
        <f t="shared" si="1"/>
        <v>5.3400000000000003E-2</v>
      </c>
      <c r="I54" s="24"/>
      <c r="J54" s="26">
        <v>318756</v>
      </c>
      <c r="K54" s="23">
        <f t="shared" si="2"/>
        <v>-86631</v>
      </c>
      <c r="L54" s="24">
        <f t="shared" si="3"/>
        <v>-0.2137</v>
      </c>
      <c r="M54" s="24"/>
      <c r="N54" s="27">
        <v>566711</v>
      </c>
      <c r="O54" s="23">
        <f t="shared" si="4"/>
        <v>247955</v>
      </c>
      <c r="P54" s="24">
        <f t="shared" si="5"/>
        <v>0.77790000000000004</v>
      </c>
    </row>
    <row r="55" spans="1:16" ht="15" x14ac:dyDescent="0.2">
      <c r="A55" s="6">
        <v>586</v>
      </c>
      <c r="B55" s="10">
        <v>52</v>
      </c>
      <c r="C55" s="28">
        <v>586</v>
      </c>
      <c r="D55" s="25" t="s">
        <v>53</v>
      </c>
      <c r="E55" s="26">
        <v>423752</v>
      </c>
      <c r="F55" s="26">
        <v>837430</v>
      </c>
      <c r="G55" s="23">
        <f t="shared" si="0"/>
        <v>413678</v>
      </c>
      <c r="H55" s="24">
        <f t="shared" si="1"/>
        <v>0.97619999999999996</v>
      </c>
      <c r="I55" s="24"/>
      <c r="J55" s="26">
        <v>625332</v>
      </c>
      <c r="K55" s="23">
        <f t="shared" si="2"/>
        <v>-212098</v>
      </c>
      <c r="L55" s="24">
        <f t="shared" si="3"/>
        <v>-0.25330000000000003</v>
      </c>
      <c r="M55" s="24"/>
      <c r="N55" s="27">
        <v>227248</v>
      </c>
      <c r="O55" s="23">
        <f t="shared" si="4"/>
        <v>-398084</v>
      </c>
      <c r="P55" s="24">
        <f t="shared" si="5"/>
        <v>-0.63660000000000005</v>
      </c>
    </row>
    <row r="56" spans="1:16" ht="15" x14ac:dyDescent="0.2">
      <c r="A56" s="6">
        <v>587</v>
      </c>
      <c r="B56" s="10">
        <v>53</v>
      </c>
      <c r="C56" s="28">
        <v>587</v>
      </c>
      <c r="D56" s="25" t="s">
        <v>54</v>
      </c>
      <c r="E56" s="26">
        <v>1078774</v>
      </c>
      <c r="F56" s="26">
        <v>623309</v>
      </c>
      <c r="G56" s="23">
        <f t="shared" si="0"/>
        <v>-455465</v>
      </c>
      <c r="H56" s="24">
        <f t="shared" si="1"/>
        <v>-0.42220000000000002</v>
      </c>
      <c r="I56" s="24"/>
      <c r="J56" s="26">
        <v>961447</v>
      </c>
      <c r="K56" s="23">
        <f t="shared" si="2"/>
        <v>338138</v>
      </c>
      <c r="L56" s="24">
        <f t="shared" si="3"/>
        <v>0.54249999999999998</v>
      </c>
      <c r="M56" s="24"/>
      <c r="N56" s="27">
        <v>1221173</v>
      </c>
      <c r="O56" s="23">
        <f t="shared" si="4"/>
        <v>259726</v>
      </c>
      <c r="P56" s="24">
        <f t="shared" si="5"/>
        <v>0.27010000000000001</v>
      </c>
    </row>
    <row r="57" spans="1:16" ht="15" x14ac:dyDescent="0.2">
      <c r="A57" s="6">
        <v>588</v>
      </c>
      <c r="B57" s="10">
        <v>54</v>
      </c>
      <c r="C57" s="28">
        <v>588</v>
      </c>
      <c r="D57" s="25" t="s">
        <v>55</v>
      </c>
      <c r="E57" s="26">
        <v>2469103</v>
      </c>
      <c r="F57" s="26">
        <v>2431263</v>
      </c>
      <c r="G57" s="23">
        <f t="shared" si="0"/>
        <v>-37840</v>
      </c>
      <c r="H57" s="24">
        <f t="shared" si="1"/>
        <v>-1.5299999999999999E-2</v>
      </c>
      <c r="I57" s="24"/>
      <c r="J57" s="26">
        <v>2539530</v>
      </c>
      <c r="K57" s="23">
        <f t="shared" si="2"/>
        <v>108267</v>
      </c>
      <c r="L57" s="24">
        <f t="shared" si="3"/>
        <v>4.4499999999999998E-2</v>
      </c>
      <c r="M57" s="24"/>
      <c r="N57" s="27">
        <v>2635033</v>
      </c>
      <c r="O57" s="23">
        <f t="shared" si="4"/>
        <v>95503</v>
      </c>
      <c r="P57" s="24">
        <f t="shared" si="5"/>
        <v>3.7600000000000001E-2</v>
      </c>
    </row>
    <row r="58" spans="1:16" ht="15" x14ac:dyDescent="0.2">
      <c r="A58" s="6">
        <v>589</v>
      </c>
      <c r="B58" s="10">
        <v>55</v>
      </c>
      <c r="C58" s="28">
        <v>589</v>
      </c>
      <c r="D58" s="25" t="s">
        <v>56</v>
      </c>
      <c r="E58" s="26">
        <v>116699</v>
      </c>
      <c r="F58" s="26">
        <v>-28173</v>
      </c>
      <c r="G58" s="23">
        <f t="shared" si="0"/>
        <v>-144872</v>
      </c>
      <c r="H58" s="24">
        <f t="shared" si="1"/>
        <v>-1.2414000000000001</v>
      </c>
      <c r="I58" s="24"/>
      <c r="J58" s="26">
        <v>-21469</v>
      </c>
      <c r="K58" s="23">
        <f t="shared" si="2"/>
        <v>6704</v>
      </c>
      <c r="L58" s="24">
        <f t="shared" si="3"/>
        <v>0.23799999999999999</v>
      </c>
      <c r="M58" s="24"/>
      <c r="N58" s="27">
        <v>5796</v>
      </c>
      <c r="O58" s="23">
        <f t="shared" si="4"/>
        <v>27265</v>
      </c>
      <c r="P58" s="24">
        <f t="shared" si="5"/>
        <v>1.27</v>
      </c>
    </row>
    <row r="59" spans="1:16" ht="15" x14ac:dyDescent="0.2">
      <c r="A59" s="6">
        <v>590</v>
      </c>
      <c r="B59" s="10">
        <v>56</v>
      </c>
      <c r="C59" s="28">
        <v>590</v>
      </c>
      <c r="D59" s="25" t="s">
        <v>42</v>
      </c>
      <c r="E59" s="26">
        <v>0</v>
      </c>
      <c r="F59" s="26">
        <v>0</v>
      </c>
      <c r="G59" s="23">
        <f t="shared" si="0"/>
        <v>0</v>
      </c>
      <c r="H59" s="24" t="str">
        <f t="shared" si="1"/>
        <v>-</v>
      </c>
      <c r="I59" s="24"/>
      <c r="J59" s="26">
        <v>84317</v>
      </c>
      <c r="K59" s="23">
        <f t="shared" si="2"/>
        <v>84317</v>
      </c>
      <c r="L59" s="24" t="str">
        <f t="shared" si="3"/>
        <v>-</v>
      </c>
      <c r="M59" s="24"/>
      <c r="N59" s="27">
        <v>109735</v>
      </c>
      <c r="O59" s="23">
        <f t="shared" si="4"/>
        <v>25418</v>
      </c>
      <c r="P59" s="24">
        <f t="shared" si="5"/>
        <v>0.30149999999999999</v>
      </c>
    </row>
    <row r="60" spans="1:16" ht="15" x14ac:dyDescent="0.2">
      <c r="A60" s="6">
        <v>591</v>
      </c>
      <c r="B60" s="10">
        <v>57</v>
      </c>
      <c r="C60" s="28">
        <v>591</v>
      </c>
      <c r="D60" s="25" t="s">
        <v>36</v>
      </c>
      <c r="E60" s="26">
        <v>13547</v>
      </c>
      <c r="F60" s="26">
        <v>4020</v>
      </c>
      <c r="G60" s="23">
        <f t="shared" si="0"/>
        <v>-9527</v>
      </c>
      <c r="H60" s="24">
        <f t="shared" si="1"/>
        <v>-0.70330000000000004</v>
      </c>
      <c r="I60" s="24"/>
      <c r="J60" s="26">
        <v>8247</v>
      </c>
      <c r="K60" s="23">
        <f t="shared" si="2"/>
        <v>4227</v>
      </c>
      <c r="L60" s="24">
        <f t="shared" si="3"/>
        <v>1.0515000000000001</v>
      </c>
      <c r="M60" s="24"/>
      <c r="N60" s="27">
        <v>7249</v>
      </c>
      <c r="O60" s="23">
        <f t="shared" si="4"/>
        <v>-998</v>
      </c>
      <c r="P60" s="24">
        <f t="shared" si="5"/>
        <v>-0.121</v>
      </c>
    </row>
    <row r="61" spans="1:16" ht="15" x14ac:dyDescent="0.2">
      <c r="A61" s="6">
        <v>592</v>
      </c>
      <c r="B61" s="10">
        <v>58</v>
      </c>
      <c r="C61" s="28">
        <v>592</v>
      </c>
      <c r="D61" s="25" t="s">
        <v>49</v>
      </c>
      <c r="E61" s="26">
        <v>470448</v>
      </c>
      <c r="F61" s="26">
        <v>314089</v>
      </c>
      <c r="G61" s="23">
        <f t="shared" si="0"/>
        <v>-156359</v>
      </c>
      <c r="H61" s="24">
        <f t="shared" si="1"/>
        <v>-0.33239999999999997</v>
      </c>
      <c r="I61" s="24"/>
      <c r="J61" s="26">
        <v>302347</v>
      </c>
      <c r="K61" s="23">
        <f t="shared" si="2"/>
        <v>-11742</v>
      </c>
      <c r="L61" s="24">
        <f t="shared" si="3"/>
        <v>-3.7400000000000003E-2</v>
      </c>
      <c r="M61" s="24"/>
      <c r="N61" s="27">
        <v>507803</v>
      </c>
      <c r="O61" s="23">
        <f t="shared" si="4"/>
        <v>205456</v>
      </c>
      <c r="P61" s="24">
        <f t="shared" si="5"/>
        <v>0.67949999999999999</v>
      </c>
    </row>
    <row r="62" spans="1:16" ht="15" x14ac:dyDescent="0.2">
      <c r="A62" s="8">
        <v>593</v>
      </c>
      <c r="B62" s="10">
        <v>59</v>
      </c>
      <c r="C62" s="31">
        <v>593</v>
      </c>
      <c r="D62" s="25" t="s">
        <v>45</v>
      </c>
      <c r="E62" s="26">
        <v>5716388</v>
      </c>
      <c r="F62" s="26">
        <v>10909895</v>
      </c>
      <c r="G62" s="23">
        <f t="shared" si="0"/>
        <v>5193507</v>
      </c>
      <c r="H62" s="24">
        <f t="shared" si="1"/>
        <v>0.90849999999999997</v>
      </c>
      <c r="I62" s="24"/>
      <c r="J62" s="26">
        <v>7798853</v>
      </c>
      <c r="K62" s="23">
        <f t="shared" si="2"/>
        <v>-3111042</v>
      </c>
      <c r="L62" s="24">
        <f t="shared" si="3"/>
        <v>-0.28520000000000001</v>
      </c>
      <c r="M62" s="24"/>
      <c r="N62" s="27">
        <v>8778776</v>
      </c>
      <c r="O62" s="23">
        <f t="shared" si="4"/>
        <v>979923</v>
      </c>
      <c r="P62" s="24">
        <f t="shared" si="5"/>
        <v>0.12559999999999999</v>
      </c>
    </row>
    <row r="63" spans="1:16" ht="15" x14ac:dyDescent="0.2">
      <c r="A63" s="6">
        <v>594</v>
      </c>
      <c r="B63" s="10">
        <v>60</v>
      </c>
      <c r="C63" s="28">
        <v>594</v>
      </c>
      <c r="D63" s="25" t="s">
        <v>57</v>
      </c>
      <c r="E63" s="26">
        <v>291514</v>
      </c>
      <c r="F63" s="26">
        <v>621980</v>
      </c>
      <c r="G63" s="23">
        <f t="shared" si="0"/>
        <v>330466</v>
      </c>
      <c r="H63" s="24">
        <f t="shared" si="1"/>
        <v>1.1335999999999999</v>
      </c>
      <c r="I63" s="24"/>
      <c r="J63" s="26">
        <v>268976</v>
      </c>
      <c r="K63" s="23">
        <f t="shared" si="2"/>
        <v>-353004</v>
      </c>
      <c r="L63" s="24">
        <f t="shared" si="3"/>
        <v>-0.5675</v>
      </c>
      <c r="M63" s="24"/>
      <c r="N63" s="27">
        <v>78276</v>
      </c>
      <c r="O63" s="23">
        <f t="shared" si="4"/>
        <v>-190700</v>
      </c>
      <c r="P63" s="24">
        <f t="shared" si="5"/>
        <v>-0.70899999999999996</v>
      </c>
    </row>
    <row r="64" spans="1:16" ht="15" x14ac:dyDescent="0.2">
      <c r="A64" s="6">
        <v>595</v>
      </c>
      <c r="B64" s="10">
        <v>61</v>
      </c>
      <c r="C64" s="28">
        <v>595</v>
      </c>
      <c r="D64" s="25" t="s">
        <v>58</v>
      </c>
      <c r="E64" s="26">
        <v>32259</v>
      </c>
      <c r="F64" s="26">
        <v>457602</v>
      </c>
      <c r="G64" s="23">
        <f t="shared" si="0"/>
        <v>425343</v>
      </c>
      <c r="H64" s="24">
        <f t="shared" si="1"/>
        <v>13.1853</v>
      </c>
      <c r="I64" s="24"/>
      <c r="J64" s="26">
        <v>231011</v>
      </c>
      <c r="K64" s="23">
        <f t="shared" si="2"/>
        <v>-226591</v>
      </c>
      <c r="L64" s="24">
        <f t="shared" si="3"/>
        <v>-0.49519999999999997</v>
      </c>
      <c r="M64" s="24"/>
      <c r="N64" s="27">
        <v>212868</v>
      </c>
      <c r="O64" s="23">
        <f t="shared" si="4"/>
        <v>-18143</v>
      </c>
      <c r="P64" s="24">
        <f t="shared" si="5"/>
        <v>-7.85E-2</v>
      </c>
    </row>
    <row r="65" spans="1:16" ht="15" x14ac:dyDescent="0.2">
      <c r="A65" s="6">
        <v>596</v>
      </c>
      <c r="B65" s="10">
        <v>62</v>
      </c>
      <c r="C65" s="28">
        <v>596</v>
      </c>
      <c r="D65" s="25" t="s">
        <v>59</v>
      </c>
      <c r="E65" s="26">
        <v>471621</v>
      </c>
      <c r="F65" s="26">
        <v>458640</v>
      </c>
      <c r="G65" s="23">
        <f t="shared" si="0"/>
        <v>-12981</v>
      </c>
      <c r="H65" s="24">
        <f t="shared" si="1"/>
        <v>-2.75E-2</v>
      </c>
      <c r="I65" s="24"/>
      <c r="J65" s="26">
        <v>352595</v>
      </c>
      <c r="K65" s="23">
        <f t="shared" si="2"/>
        <v>-106045</v>
      </c>
      <c r="L65" s="24">
        <f t="shared" si="3"/>
        <v>-0.23119999999999999</v>
      </c>
      <c r="M65" s="24"/>
      <c r="N65" s="27">
        <v>337074</v>
      </c>
      <c r="O65" s="23">
        <f t="shared" si="4"/>
        <v>-15521</v>
      </c>
      <c r="P65" s="24">
        <f t="shared" si="5"/>
        <v>-4.3999999999999997E-2</v>
      </c>
    </row>
    <row r="66" spans="1:16" ht="15" x14ac:dyDescent="0.2">
      <c r="A66" s="6">
        <v>597</v>
      </c>
      <c r="B66" s="10">
        <v>63</v>
      </c>
      <c r="C66" s="28">
        <v>597</v>
      </c>
      <c r="D66" s="25" t="s">
        <v>60</v>
      </c>
      <c r="E66" s="26">
        <v>334178</v>
      </c>
      <c r="F66" s="26">
        <v>334385</v>
      </c>
      <c r="G66" s="23">
        <f t="shared" si="0"/>
        <v>207</v>
      </c>
      <c r="H66" s="24">
        <f t="shared" si="1"/>
        <v>5.9999999999999995E-4</v>
      </c>
      <c r="I66" s="24"/>
      <c r="J66" s="26">
        <v>306149</v>
      </c>
      <c r="K66" s="23">
        <f t="shared" si="2"/>
        <v>-28236</v>
      </c>
      <c r="L66" s="24">
        <f t="shared" si="3"/>
        <v>-8.4400000000000003E-2</v>
      </c>
      <c r="M66" s="24"/>
      <c r="N66" s="27">
        <v>401947</v>
      </c>
      <c r="O66" s="23">
        <f t="shared" si="4"/>
        <v>95798</v>
      </c>
      <c r="P66" s="24">
        <f t="shared" si="5"/>
        <v>0.31290000000000001</v>
      </c>
    </row>
    <row r="67" spans="1:16" ht="15" x14ac:dyDescent="0.2">
      <c r="A67" s="6">
        <v>598</v>
      </c>
      <c r="B67" s="10">
        <v>64</v>
      </c>
      <c r="C67" s="28">
        <v>598</v>
      </c>
      <c r="D67" s="25" t="s">
        <v>61</v>
      </c>
      <c r="E67" s="26">
        <v>0</v>
      </c>
      <c r="F67" s="26">
        <v>0</v>
      </c>
      <c r="G67" s="23">
        <f t="shared" si="0"/>
        <v>0</v>
      </c>
      <c r="H67" s="24" t="str">
        <f t="shared" si="1"/>
        <v>-</v>
      </c>
      <c r="I67" s="24"/>
      <c r="J67" s="26">
        <v>6587</v>
      </c>
      <c r="K67" s="23">
        <f t="shared" si="2"/>
        <v>6587</v>
      </c>
      <c r="L67" s="24" t="str">
        <f t="shared" si="3"/>
        <v>-</v>
      </c>
      <c r="M67" s="24"/>
      <c r="N67" s="27">
        <v>0</v>
      </c>
      <c r="O67" s="23">
        <f t="shared" si="4"/>
        <v>-6587</v>
      </c>
      <c r="P67" s="24">
        <f t="shared" si="5"/>
        <v>-1</v>
      </c>
    </row>
    <row r="68" spans="1:16" ht="15" x14ac:dyDescent="0.2">
      <c r="A68" s="6">
        <v>901</v>
      </c>
      <c r="B68" s="10">
        <v>65</v>
      </c>
      <c r="C68" s="10">
        <v>901</v>
      </c>
      <c r="D68" s="25" t="s">
        <v>42</v>
      </c>
      <c r="E68" s="26">
        <v>246056</v>
      </c>
      <c r="F68" s="26">
        <v>271798</v>
      </c>
      <c r="G68" s="23">
        <f t="shared" si="0"/>
        <v>25742</v>
      </c>
      <c r="H68" s="24">
        <f t="shared" si="1"/>
        <v>0.1046</v>
      </c>
      <c r="I68" s="24"/>
      <c r="J68" s="26">
        <v>271402</v>
      </c>
      <c r="K68" s="23">
        <f t="shared" si="2"/>
        <v>-396</v>
      </c>
      <c r="L68" s="24">
        <f t="shared" si="3"/>
        <v>-1.5E-3</v>
      </c>
      <c r="M68" s="24"/>
      <c r="N68" s="27">
        <v>74975</v>
      </c>
      <c r="O68" s="23">
        <f t="shared" si="4"/>
        <v>-196427</v>
      </c>
      <c r="P68" s="24">
        <f t="shared" si="5"/>
        <v>-0.72370000000000001</v>
      </c>
    </row>
    <row r="69" spans="1:16" ht="15" x14ac:dyDescent="0.2">
      <c r="A69" s="6">
        <v>902</v>
      </c>
      <c r="B69" s="10">
        <v>66</v>
      </c>
      <c r="C69" s="10">
        <v>902</v>
      </c>
      <c r="D69" s="25" t="s">
        <v>62</v>
      </c>
      <c r="E69" s="26">
        <v>844643</v>
      </c>
      <c r="F69" s="26">
        <v>903386</v>
      </c>
      <c r="G69" s="23">
        <f t="shared" si="0"/>
        <v>58743</v>
      </c>
      <c r="H69" s="24">
        <f t="shared" si="1"/>
        <v>6.9500000000000006E-2</v>
      </c>
      <c r="I69" s="24"/>
      <c r="J69" s="26">
        <v>534343</v>
      </c>
      <c r="K69" s="23">
        <f t="shared" si="2"/>
        <v>-369043</v>
      </c>
      <c r="L69" s="24">
        <f t="shared" si="3"/>
        <v>-0.40849999999999997</v>
      </c>
      <c r="M69" s="24"/>
      <c r="N69" s="27">
        <v>482663</v>
      </c>
      <c r="O69" s="23">
        <f t="shared" si="4"/>
        <v>-51680</v>
      </c>
      <c r="P69" s="24">
        <f t="shared" si="5"/>
        <v>-9.6699999999999994E-2</v>
      </c>
    </row>
    <row r="70" spans="1:16" ht="15" x14ac:dyDescent="0.2">
      <c r="A70" s="6">
        <v>903</v>
      </c>
      <c r="B70" s="10">
        <v>67</v>
      </c>
      <c r="C70" s="32">
        <v>903</v>
      </c>
      <c r="D70" s="25" t="s">
        <v>63</v>
      </c>
      <c r="E70" s="26">
        <v>4810532</v>
      </c>
      <c r="F70" s="26">
        <v>4302161</v>
      </c>
      <c r="G70" s="23">
        <f t="shared" si="0"/>
        <v>-508371</v>
      </c>
      <c r="H70" s="24">
        <f t="shared" si="1"/>
        <v>-0.1057</v>
      </c>
      <c r="I70" s="24"/>
      <c r="J70" s="26">
        <v>4195665</v>
      </c>
      <c r="K70" s="23">
        <f t="shared" si="2"/>
        <v>-106496</v>
      </c>
      <c r="L70" s="24">
        <f t="shared" si="3"/>
        <v>-2.4799999999999999E-2</v>
      </c>
      <c r="M70" s="24"/>
      <c r="N70" s="27">
        <v>4418952</v>
      </c>
      <c r="O70" s="23">
        <f t="shared" si="4"/>
        <v>223287</v>
      </c>
      <c r="P70" s="24">
        <f t="shared" si="5"/>
        <v>5.3199999999999997E-2</v>
      </c>
    </row>
    <row r="71" spans="1:16" ht="15" x14ac:dyDescent="0.2">
      <c r="A71" s="6">
        <v>904</v>
      </c>
      <c r="B71" s="10">
        <v>68</v>
      </c>
      <c r="C71" s="10">
        <v>904</v>
      </c>
      <c r="D71" s="25" t="s">
        <v>64</v>
      </c>
      <c r="E71" s="26">
        <v>316593</v>
      </c>
      <c r="F71" s="26">
        <v>-35509</v>
      </c>
      <c r="G71" s="23">
        <f t="shared" si="0"/>
        <v>-352102</v>
      </c>
      <c r="H71" s="24">
        <f t="shared" si="1"/>
        <v>-1.1122000000000001</v>
      </c>
      <c r="I71" s="24"/>
      <c r="J71" s="26">
        <v>-7252</v>
      </c>
      <c r="K71" s="23">
        <f t="shared" si="2"/>
        <v>28257</v>
      </c>
      <c r="L71" s="24">
        <f t="shared" si="3"/>
        <v>0.79579999999999995</v>
      </c>
      <c r="M71" s="24"/>
      <c r="N71" s="27">
        <v>953794</v>
      </c>
      <c r="O71" s="23">
        <f t="shared" si="4"/>
        <v>961046</v>
      </c>
      <c r="P71" s="24">
        <f t="shared" si="5"/>
        <v>132.5215</v>
      </c>
    </row>
    <row r="72" spans="1:16" ht="15" x14ac:dyDescent="0.2">
      <c r="A72" s="6">
        <v>905</v>
      </c>
      <c r="B72" s="10">
        <v>69</v>
      </c>
      <c r="C72" s="10">
        <v>905</v>
      </c>
      <c r="D72" s="25" t="s">
        <v>65</v>
      </c>
      <c r="E72" s="26">
        <v>455</v>
      </c>
      <c r="F72" s="26">
        <v>451</v>
      </c>
      <c r="G72" s="23">
        <f t="shared" ref="G72:G91" si="6">F72-E72</f>
        <v>-4</v>
      </c>
      <c r="H72" s="24">
        <f t="shared" ref="H72:H91" si="7">IF(E72=0,"-",ROUND((F72-E72)/ABS(E72),4))</f>
        <v>-8.8000000000000005E-3</v>
      </c>
      <c r="I72" s="24"/>
      <c r="J72" s="26">
        <v>381</v>
      </c>
      <c r="K72" s="23">
        <f t="shared" ref="K72:K91" si="8">J72-F72</f>
        <v>-70</v>
      </c>
      <c r="L72" s="24">
        <f t="shared" ref="L72:L91" si="9">IF(F72=0,"-",ROUND((J72-F72)/ABS(F72),4))</f>
        <v>-0.1552</v>
      </c>
      <c r="M72" s="24"/>
      <c r="N72" s="27">
        <v>228</v>
      </c>
      <c r="O72" s="23">
        <f t="shared" ref="O72:O91" si="10">N72-J72</f>
        <v>-153</v>
      </c>
      <c r="P72" s="24">
        <f t="shared" ref="P72:P91" si="11">IF(J72=0,"-",ROUND((N72-J72)/ABS(J72),4))</f>
        <v>-0.40160000000000001</v>
      </c>
    </row>
    <row r="73" spans="1:16" ht="15" x14ac:dyDescent="0.2">
      <c r="A73" s="6">
        <v>908</v>
      </c>
      <c r="B73" s="10">
        <v>70</v>
      </c>
      <c r="C73" s="10">
        <v>908</v>
      </c>
      <c r="D73" s="25" t="s">
        <v>66</v>
      </c>
      <c r="E73" s="26">
        <v>53</v>
      </c>
      <c r="F73" s="26">
        <v>15</v>
      </c>
      <c r="G73" s="23">
        <f t="shared" si="6"/>
        <v>-38</v>
      </c>
      <c r="H73" s="24">
        <f t="shared" si="7"/>
        <v>-0.71699999999999997</v>
      </c>
      <c r="I73" s="24"/>
      <c r="J73" s="26">
        <v>21</v>
      </c>
      <c r="K73" s="23">
        <f t="shared" si="8"/>
        <v>6</v>
      </c>
      <c r="L73" s="24">
        <f t="shared" si="9"/>
        <v>0.4</v>
      </c>
      <c r="M73" s="24"/>
      <c r="N73" s="27">
        <v>63</v>
      </c>
      <c r="O73" s="23">
        <f t="shared" si="10"/>
        <v>42</v>
      </c>
      <c r="P73" s="24">
        <f t="shared" si="11"/>
        <v>2</v>
      </c>
    </row>
    <row r="74" spans="1:16" ht="15" x14ac:dyDescent="0.2">
      <c r="A74" s="6">
        <v>909</v>
      </c>
      <c r="B74" s="10">
        <v>71</v>
      </c>
      <c r="C74" s="10">
        <v>909</v>
      </c>
      <c r="D74" s="25" t="s">
        <v>67</v>
      </c>
      <c r="E74" s="26">
        <v>6539</v>
      </c>
      <c r="F74" s="26">
        <v>4629</v>
      </c>
      <c r="G74" s="23">
        <f t="shared" si="6"/>
        <v>-1910</v>
      </c>
      <c r="H74" s="24">
        <f t="shared" si="7"/>
        <v>-0.29210000000000003</v>
      </c>
      <c r="I74" s="24"/>
      <c r="J74" s="26">
        <v>8766</v>
      </c>
      <c r="K74" s="23">
        <f t="shared" si="8"/>
        <v>4137</v>
      </c>
      <c r="L74" s="24">
        <f t="shared" si="9"/>
        <v>0.89370000000000005</v>
      </c>
      <c r="M74" s="24"/>
      <c r="N74" s="27">
        <v>3414</v>
      </c>
      <c r="O74" s="23">
        <f t="shared" si="10"/>
        <v>-5352</v>
      </c>
      <c r="P74" s="24">
        <f t="shared" si="11"/>
        <v>-0.61050000000000004</v>
      </c>
    </row>
    <row r="75" spans="1:16" ht="15" x14ac:dyDescent="0.2">
      <c r="A75" s="6">
        <v>910</v>
      </c>
      <c r="B75" s="10">
        <v>72</v>
      </c>
      <c r="C75" s="10">
        <v>910</v>
      </c>
      <c r="D75" s="33" t="s">
        <v>68</v>
      </c>
      <c r="E75" s="26">
        <v>666454</v>
      </c>
      <c r="F75" s="26">
        <v>587857</v>
      </c>
      <c r="G75" s="23">
        <f t="shared" si="6"/>
        <v>-78597</v>
      </c>
      <c r="H75" s="24">
        <f t="shared" si="7"/>
        <v>-0.1179</v>
      </c>
      <c r="I75" s="24"/>
      <c r="J75" s="26">
        <v>584132</v>
      </c>
      <c r="K75" s="23">
        <f t="shared" si="8"/>
        <v>-3725</v>
      </c>
      <c r="L75" s="24">
        <f t="shared" si="9"/>
        <v>-6.3E-3</v>
      </c>
      <c r="M75" s="24"/>
      <c r="N75" s="27">
        <v>564666</v>
      </c>
      <c r="O75" s="23">
        <f t="shared" si="10"/>
        <v>-19466</v>
      </c>
      <c r="P75" s="24">
        <f t="shared" si="11"/>
        <v>-3.3300000000000003E-2</v>
      </c>
    </row>
    <row r="76" spans="1:16" ht="15" x14ac:dyDescent="0.2">
      <c r="A76" s="6">
        <v>911</v>
      </c>
      <c r="B76" s="10">
        <v>73</v>
      </c>
      <c r="C76" s="10">
        <v>911</v>
      </c>
      <c r="D76" s="25" t="s">
        <v>69</v>
      </c>
      <c r="E76" s="26">
        <v>0</v>
      </c>
      <c r="F76" s="26">
        <v>1</v>
      </c>
      <c r="G76" s="23">
        <f t="shared" si="6"/>
        <v>1</v>
      </c>
      <c r="H76" s="24" t="str">
        <f t="shared" si="7"/>
        <v>-</v>
      </c>
      <c r="I76" s="24"/>
      <c r="J76" s="26">
        <v>26</v>
      </c>
      <c r="K76" s="23">
        <f t="shared" si="8"/>
        <v>25</v>
      </c>
      <c r="L76" s="24">
        <f t="shared" si="9"/>
        <v>25</v>
      </c>
      <c r="M76" s="24"/>
      <c r="N76" s="27">
        <v>6</v>
      </c>
      <c r="O76" s="23">
        <f t="shared" si="10"/>
        <v>-20</v>
      </c>
      <c r="P76" s="24">
        <f t="shared" si="11"/>
        <v>-0.76919999999999999</v>
      </c>
    </row>
    <row r="77" spans="1:16" ht="15" x14ac:dyDescent="0.2">
      <c r="A77" s="6">
        <v>912</v>
      </c>
      <c r="B77" s="10">
        <v>74</v>
      </c>
      <c r="C77" s="10">
        <v>912</v>
      </c>
      <c r="D77" s="25" t="s">
        <v>70</v>
      </c>
      <c r="E77" s="26">
        <v>850535</v>
      </c>
      <c r="F77" s="26">
        <v>821355</v>
      </c>
      <c r="G77" s="23">
        <f t="shared" si="6"/>
        <v>-29180</v>
      </c>
      <c r="H77" s="24">
        <f t="shared" si="7"/>
        <v>-3.4299999999999997E-2</v>
      </c>
      <c r="I77" s="24"/>
      <c r="J77" s="26">
        <v>1170705</v>
      </c>
      <c r="K77" s="23">
        <f t="shared" si="8"/>
        <v>349350</v>
      </c>
      <c r="L77" s="24">
        <f t="shared" si="9"/>
        <v>0.42530000000000001</v>
      </c>
      <c r="M77" s="24"/>
      <c r="N77" s="27">
        <v>1408962</v>
      </c>
      <c r="O77" s="23">
        <f t="shared" si="10"/>
        <v>238257</v>
      </c>
      <c r="P77" s="24">
        <f t="shared" si="11"/>
        <v>0.20349999999999999</v>
      </c>
    </row>
    <row r="78" spans="1:16" ht="15" x14ac:dyDescent="0.2">
      <c r="A78" s="6">
        <v>913</v>
      </c>
      <c r="B78" s="10">
        <v>75</v>
      </c>
      <c r="C78" s="10">
        <v>913</v>
      </c>
      <c r="D78" s="25" t="s">
        <v>71</v>
      </c>
      <c r="E78" s="26">
        <v>54924</v>
      </c>
      <c r="F78" s="26">
        <v>67260</v>
      </c>
      <c r="G78" s="23">
        <f t="shared" si="6"/>
        <v>12336</v>
      </c>
      <c r="H78" s="24">
        <f t="shared" si="7"/>
        <v>0.22459999999999999</v>
      </c>
      <c r="I78" s="24"/>
      <c r="J78" s="26">
        <v>41652</v>
      </c>
      <c r="K78" s="23">
        <f t="shared" si="8"/>
        <v>-25608</v>
      </c>
      <c r="L78" s="24">
        <f t="shared" si="9"/>
        <v>-0.38069999999999998</v>
      </c>
      <c r="M78" s="24"/>
      <c r="N78" s="27">
        <v>27420</v>
      </c>
      <c r="O78" s="23">
        <f t="shared" si="10"/>
        <v>-14232</v>
      </c>
      <c r="P78" s="24">
        <f t="shared" si="11"/>
        <v>-0.3417</v>
      </c>
    </row>
    <row r="79" spans="1:16" ht="15" x14ac:dyDescent="0.2">
      <c r="A79" s="6">
        <v>920</v>
      </c>
      <c r="B79" s="10">
        <v>76</v>
      </c>
      <c r="C79" s="10">
        <v>920</v>
      </c>
      <c r="D79" s="25" t="s">
        <v>72</v>
      </c>
      <c r="E79" s="26">
        <v>6651391</v>
      </c>
      <c r="F79" s="26">
        <v>6210773</v>
      </c>
      <c r="G79" s="23">
        <f t="shared" si="6"/>
        <v>-440618</v>
      </c>
      <c r="H79" s="24">
        <f t="shared" si="7"/>
        <v>-6.6199999999999995E-2</v>
      </c>
      <c r="I79" s="24"/>
      <c r="J79" s="26">
        <v>7546822</v>
      </c>
      <c r="K79" s="23">
        <f t="shared" si="8"/>
        <v>1336049</v>
      </c>
      <c r="L79" s="24">
        <f t="shared" si="9"/>
        <v>0.21510000000000001</v>
      </c>
      <c r="M79" s="24"/>
      <c r="N79" s="27">
        <v>6938442</v>
      </c>
      <c r="O79" s="23">
        <f t="shared" si="10"/>
        <v>-608380</v>
      </c>
      <c r="P79" s="24">
        <f t="shared" si="11"/>
        <v>-8.0600000000000005E-2</v>
      </c>
    </row>
    <row r="80" spans="1:16" ht="15" x14ac:dyDescent="0.2">
      <c r="A80" s="6">
        <v>921</v>
      </c>
      <c r="B80" s="10">
        <v>77</v>
      </c>
      <c r="C80" s="10">
        <v>921</v>
      </c>
      <c r="D80" s="25" t="s">
        <v>73</v>
      </c>
      <c r="E80" s="26">
        <v>2085251</v>
      </c>
      <c r="F80" s="26">
        <v>2473918</v>
      </c>
      <c r="G80" s="23">
        <f t="shared" si="6"/>
        <v>388667</v>
      </c>
      <c r="H80" s="24">
        <f t="shared" si="7"/>
        <v>0.18640000000000001</v>
      </c>
      <c r="I80" s="24"/>
      <c r="J80" s="26">
        <v>2571605</v>
      </c>
      <c r="K80" s="23">
        <f t="shared" si="8"/>
        <v>97687</v>
      </c>
      <c r="L80" s="24">
        <f t="shared" si="9"/>
        <v>3.95E-2</v>
      </c>
      <c r="M80" s="24"/>
      <c r="N80" s="27">
        <v>2598064</v>
      </c>
      <c r="O80" s="23">
        <f t="shared" si="10"/>
        <v>26459</v>
      </c>
      <c r="P80" s="24">
        <f t="shared" si="11"/>
        <v>1.03E-2</v>
      </c>
    </row>
    <row r="81" spans="1:16" ht="15" x14ac:dyDescent="0.2">
      <c r="A81" s="6">
        <v>922</v>
      </c>
      <c r="B81" s="10">
        <v>78</v>
      </c>
      <c r="C81" s="10">
        <v>922</v>
      </c>
      <c r="D81" s="25" t="s">
        <v>74</v>
      </c>
      <c r="E81" s="26">
        <v>678</v>
      </c>
      <c r="F81" s="26">
        <v>33</v>
      </c>
      <c r="G81" s="23">
        <f t="shared" si="6"/>
        <v>-645</v>
      </c>
      <c r="H81" s="24">
        <f t="shared" si="7"/>
        <v>-0.95130000000000003</v>
      </c>
      <c r="I81" s="24"/>
      <c r="J81" s="26">
        <v>8</v>
      </c>
      <c r="K81" s="23">
        <f t="shared" si="8"/>
        <v>-25</v>
      </c>
      <c r="L81" s="24">
        <f t="shared" si="9"/>
        <v>-0.75760000000000005</v>
      </c>
      <c r="M81" s="24"/>
      <c r="N81" s="27">
        <v>6</v>
      </c>
      <c r="O81" s="23">
        <f t="shared" si="10"/>
        <v>-2</v>
      </c>
      <c r="P81" s="24">
        <f t="shared" si="11"/>
        <v>-0.25</v>
      </c>
    </row>
    <row r="82" spans="1:16" ht="15" x14ac:dyDescent="0.2">
      <c r="A82" s="6">
        <v>923</v>
      </c>
      <c r="B82" s="10">
        <v>79</v>
      </c>
      <c r="C82" s="10">
        <v>923</v>
      </c>
      <c r="D82" s="25" t="s">
        <v>75</v>
      </c>
      <c r="E82" s="26">
        <v>1552751</v>
      </c>
      <c r="F82" s="26">
        <v>1818475</v>
      </c>
      <c r="G82" s="23">
        <f t="shared" si="6"/>
        <v>265724</v>
      </c>
      <c r="H82" s="24">
        <f t="shared" si="7"/>
        <v>0.1711</v>
      </c>
      <c r="I82" s="24"/>
      <c r="J82" s="26">
        <v>1594696</v>
      </c>
      <c r="K82" s="23">
        <f t="shared" si="8"/>
        <v>-223779</v>
      </c>
      <c r="L82" s="24">
        <f t="shared" si="9"/>
        <v>-0.1231</v>
      </c>
      <c r="M82" s="24"/>
      <c r="N82" s="27">
        <v>1090846</v>
      </c>
      <c r="O82" s="23">
        <f t="shared" si="10"/>
        <v>-503850</v>
      </c>
      <c r="P82" s="24">
        <f t="shared" si="11"/>
        <v>-0.316</v>
      </c>
    </row>
    <row r="83" spans="1:16" ht="15" x14ac:dyDescent="0.2">
      <c r="A83" s="6">
        <v>924</v>
      </c>
      <c r="B83" s="10">
        <v>80</v>
      </c>
      <c r="C83" s="10">
        <v>924</v>
      </c>
      <c r="D83" s="25" t="s">
        <v>76</v>
      </c>
      <c r="E83" s="26">
        <v>359197</v>
      </c>
      <c r="F83" s="26">
        <v>355729</v>
      </c>
      <c r="G83" s="23">
        <f t="shared" si="6"/>
        <v>-3468</v>
      </c>
      <c r="H83" s="24">
        <f t="shared" si="7"/>
        <v>-9.7000000000000003E-3</v>
      </c>
      <c r="I83" s="24"/>
      <c r="J83" s="26">
        <v>392693</v>
      </c>
      <c r="K83" s="23">
        <f t="shared" si="8"/>
        <v>36964</v>
      </c>
      <c r="L83" s="24">
        <f t="shared" si="9"/>
        <v>0.10390000000000001</v>
      </c>
      <c r="M83" s="24"/>
      <c r="N83" s="27">
        <v>380528</v>
      </c>
      <c r="O83" s="23">
        <f t="shared" si="10"/>
        <v>-12165</v>
      </c>
      <c r="P83" s="24">
        <f t="shared" si="11"/>
        <v>-3.1E-2</v>
      </c>
    </row>
    <row r="84" spans="1:16" ht="15" x14ac:dyDescent="0.2">
      <c r="A84" s="6">
        <v>925</v>
      </c>
      <c r="B84" s="10">
        <v>81</v>
      </c>
      <c r="C84" s="10">
        <v>925</v>
      </c>
      <c r="D84" s="25" t="s">
        <v>77</v>
      </c>
      <c r="E84" s="26">
        <v>884894</v>
      </c>
      <c r="F84" s="26">
        <v>1001114</v>
      </c>
      <c r="G84" s="23">
        <f t="shared" si="6"/>
        <v>116220</v>
      </c>
      <c r="H84" s="24">
        <f t="shared" si="7"/>
        <v>0.1313</v>
      </c>
      <c r="I84" s="24"/>
      <c r="J84" s="26">
        <v>733670</v>
      </c>
      <c r="K84" s="23">
        <f t="shared" si="8"/>
        <v>-267444</v>
      </c>
      <c r="L84" s="24">
        <f t="shared" si="9"/>
        <v>-0.2671</v>
      </c>
      <c r="M84" s="24"/>
      <c r="N84" s="27">
        <v>757885</v>
      </c>
      <c r="O84" s="23">
        <f t="shared" si="10"/>
        <v>24215</v>
      </c>
      <c r="P84" s="24">
        <f t="shared" si="11"/>
        <v>3.3000000000000002E-2</v>
      </c>
    </row>
    <row r="85" spans="1:16" ht="15" x14ac:dyDescent="0.2">
      <c r="A85" s="6">
        <v>926</v>
      </c>
      <c r="B85" s="10">
        <v>82</v>
      </c>
      <c r="C85" s="10">
        <v>926</v>
      </c>
      <c r="D85" s="25" t="s">
        <v>78</v>
      </c>
      <c r="E85" s="26">
        <v>5991967</v>
      </c>
      <c r="F85" s="26">
        <v>6033202</v>
      </c>
      <c r="G85" s="23">
        <f t="shared" si="6"/>
        <v>41235</v>
      </c>
      <c r="H85" s="24">
        <f t="shared" si="7"/>
        <v>6.8999999999999999E-3</v>
      </c>
      <c r="I85" s="24"/>
      <c r="J85" s="26">
        <v>6005039</v>
      </c>
      <c r="K85" s="23">
        <f t="shared" si="8"/>
        <v>-28163</v>
      </c>
      <c r="L85" s="24">
        <f t="shared" si="9"/>
        <v>-4.7000000000000002E-3</v>
      </c>
      <c r="M85" s="24"/>
      <c r="N85" s="27">
        <v>5292229</v>
      </c>
      <c r="O85" s="23">
        <f t="shared" si="10"/>
        <v>-712810</v>
      </c>
      <c r="P85" s="24">
        <f t="shared" si="11"/>
        <v>-0.1187</v>
      </c>
    </row>
    <row r="86" spans="1:16" ht="15" x14ac:dyDescent="0.2">
      <c r="A86" s="6">
        <v>928</v>
      </c>
      <c r="B86" s="10">
        <v>83</v>
      </c>
      <c r="C86" s="10">
        <v>928</v>
      </c>
      <c r="D86" s="25" t="s">
        <v>79</v>
      </c>
      <c r="E86" s="26">
        <v>699890</v>
      </c>
      <c r="F86" s="26">
        <v>698688</v>
      </c>
      <c r="G86" s="23">
        <f t="shared" si="6"/>
        <v>-1202</v>
      </c>
      <c r="H86" s="24">
        <f t="shared" si="7"/>
        <v>-1.6999999999999999E-3</v>
      </c>
      <c r="I86" s="24"/>
      <c r="J86" s="26">
        <v>820054</v>
      </c>
      <c r="K86" s="23">
        <f t="shared" si="8"/>
        <v>121366</v>
      </c>
      <c r="L86" s="24">
        <f t="shared" si="9"/>
        <v>0.17369999999999999</v>
      </c>
      <c r="M86" s="24"/>
      <c r="N86" s="27">
        <v>813394</v>
      </c>
      <c r="O86" s="23">
        <f t="shared" si="10"/>
        <v>-6660</v>
      </c>
      <c r="P86" s="24">
        <f t="shared" si="11"/>
        <v>-8.0999999999999996E-3</v>
      </c>
    </row>
    <row r="87" spans="1:16" ht="15" x14ac:dyDescent="0.2">
      <c r="A87" s="6">
        <v>929</v>
      </c>
      <c r="B87" s="10">
        <v>84</v>
      </c>
      <c r="C87" s="10">
        <v>929</v>
      </c>
      <c r="D87" s="25" t="s">
        <v>80</v>
      </c>
      <c r="E87" s="26">
        <v>-671141</v>
      </c>
      <c r="F87" s="26">
        <v>-747429</v>
      </c>
      <c r="G87" s="23">
        <f t="shared" si="6"/>
        <v>-76288</v>
      </c>
      <c r="H87" s="24">
        <f t="shared" si="7"/>
        <v>-0.1137</v>
      </c>
      <c r="I87" s="24"/>
      <c r="J87" s="26">
        <v>-961490</v>
      </c>
      <c r="K87" s="23">
        <f t="shared" si="8"/>
        <v>-214061</v>
      </c>
      <c r="L87" s="24">
        <f t="shared" si="9"/>
        <v>-0.28639999999999999</v>
      </c>
      <c r="M87" s="24"/>
      <c r="N87" s="27">
        <v>-899013</v>
      </c>
      <c r="O87" s="23">
        <f t="shared" si="10"/>
        <v>62477</v>
      </c>
      <c r="P87" s="24">
        <f t="shared" si="11"/>
        <v>6.5000000000000002E-2</v>
      </c>
    </row>
    <row r="88" spans="1:16" ht="15" x14ac:dyDescent="0.2">
      <c r="A88" s="1">
        <v>930</v>
      </c>
      <c r="B88" s="10">
        <v>85</v>
      </c>
      <c r="C88" s="10">
        <v>930.2</v>
      </c>
      <c r="D88" s="25" t="s">
        <v>81</v>
      </c>
      <c r="E88" s="26">
        <v>617665</v>
      </c>
      <c r="F88" s="26">
        <v>618506</v>
      </c>
      <c r="G88" s="23">
        <f t="shared" si="6"/>
        <v>841</v>
      </c>
      <c r="H88" s="24">
        <f t="shared" si="7"/>
        <v>1.4E-3</v>
      </c>
      <c r="I88" s="24"/>
      <c r="J88" s="26">
        <v>447148</v>
      </c>
      <c r="K88" s="23">
        <f t="shared" si="8"/>
        <v>-171358</v>
      </c>
      <c r="L88" s="24">
        <f t="shared" si="9"/>
        <v>-0.27710000000000001</v>
      </c>
      <c r="M88" s="24"/>
      <c r="N88" s="27">
        <v>967736</v>
      </c>
      <c r="O88" s="23">
        <f t="shared" si="10"/>
        <v>520588</v>
      </c>
      <c r="P88" s="24">
        <f t="shared" si="11"/>
        <v>1.1641999999999999</v>
      </c>
    </row>
    <row r="89" spans="1:16" ht="15" x14ac:dyDescent="0.2">
      <c r="A89" s="1">
        <v>930150</v>
      </c>
      <c r="B89" s="10">
        <v>86</v>
      </c>
      <c r="C89" s="30" t="s">
        <v>82</v>
      </c>
      <c r="D89" s="25" t="s">
        <v>83</v>
      </c>
      <c r="E89" s="26">
        <v>20488</v>
      </c>
      <c r="F89" s="26">
        <v>23812</v>
      </c>
      <c r="G89" s="23">
        <f t="shared" si="6"/>
        <v>3324</v>
      </c>
      <c r="H89" s="24">
        <f t="shared" si="7"/>
        <v>0.16220000000000001</v>
      </c>
      <c r="I89" s="24"/>
      <c r="J89" s="26">
        <v>71895</v>
      </c>
      <c r="K89" s="23">
        <f t="shared" si="8"/>
        <v>48083</v>
      </c>
      <c r="L89" s="24">
        <f t="shared" si="9"/>
        <v>2.0192999999999999</v>
      </c>
      <c r="M89" s="24"/>
      <c r="N89" s="27">
        <v>31938</v>
      </c>
      <c r="O89" s="23">
        <f t="shared" si="10"/>
        <v>-39957</v>
      </c>
      <c r="P89" s="24">
        <f t="shared" si="11"/>
        <v>-0.55579999999999996</v>
      </c>
    </row>
    <row r="90" spans="1:16" ht="15" x14ac:dyDescent="0.2">
      <c r="A90" s="1">
        <v>931</v>
      </c>
      <c r="B90" s="10">
        <v>87</v>
      </c>
      <c r="C90" s="32">
        <v>931</v>
      </c>
      <c r="D90" s="25" t="s">
        <v>27</v>
      </c>
      <c r="E90" s="26">
        <v>1160460</v>
      </c>
      <c r="F90" s="26">
        <v>991699</v>
      </c>
      <c r="G90" s="23">
        <f t="shared" si="6"/>
        <v>-168761</v>
      </c>
      <c r="H90" s="24">
        <f t="shared" si="7"/>
        <v>-0.1454</v>
      </c>
      <c r="I90" s="24"/>
      <c r="J90" s="26">
        <v>1036645</v>
      </c>
      <c r="K90" s="23">
        <f t="shared" si="8"/>
        <v>44946</v>
      </c>
      <c r="L90" s="24">
        <f t="shared" si="9"/>
        <v>4.53E-2</v>
      </c>
      <c r="M90" s="24"/>
      <c r="N90" s="27">
        <v>1051479</v>
      </c>
      <c r="O90" s="23">
        <f t="shared" si="10"/>
        <v>14834</v>
      </c>
      <c r="P90" s="24">
        <f t="shared" si="11"/>
        <v>1.43E-2</v>
      </c>
    </row>
    <row r="91" spans="1:16" ht="15" x14ac:dyDescent="0.2">
      <c r="A91" s="6">
        <v>935</v>
      </c>
      <c r="B91" s="10">
        <v>88</v>
      </c>
      <c r="C91" s="10">
        <v>935</v>
      </c>
      <c r="D91" s="25" t="s">
        <v>84</v>
      </c>
      <c r="E91" s="26">
        <v>16247</v>
      </c>
      <c r="F91" s="26">
        <v>18133</v>
      </c>
      <c r="G91" s="23">
        <f t="shared" si="6"/>
        <v>1886</v>
      </c>
      <c r="H91" s="24">
        <f t="shared" si="7"/>
        <v>0.11609999999999999</v>
      </c>
      <c r="I91" s="24"/>
      <c r="J91" s="26">
        <v>2795</v>
      </c>
      <c r="K91" s="23">
        <f t="shared" si="8"/>
        <v>-15338</v>
      </c>
      <c r="L91" s="24">
        <f t="shared" si="9"/>
        <v>-0.84589999999999999</v>
      </c>
      <c r="M91" s="24"/>
      <c r="N91" s="27">
        <v>3521</v>
      </c>
      <c r="O91" s="23">
        <f t="shared" si="10"/>
        <v>726</v>
      </c>
      <c r="P91" s="24">
        <f t="shared" si="11"/>
        <v>0.25969999999999999</v>
      </c>
    </row>
    <row r="92" spans="1:16" ht="15" x14ac:dyDescent="0.2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spans="1:16" ht="15" x14ac:dyDescent="0.2">
      <c r="B93" s="11"/>
      <c r="C93" s="11"/>
      <c r="D93" s="11"/>
      <c r="E93" s="34"/>
      <c r="F93" s="34"/>
      <c r="G93" s="11"/>
      <c r="H93" s="11"/>
      <c r="I93" s="11"/>
      <c r="J93" s="34"/>
      <c r="K93" s="11"/>
      <c r="L93" s="11"/>
      <c r="M93" s="11"/>
      <c r="N93" s="34"/>
      <c r="O93" s="11"/>
      <c r="P93" s="11"/>
    </row>
    <row r="94" spans="1:16" ht="15" x14ac:dyDescent="0.2">
      <c r="B94" s="11"/>
      <c r="C94" s="11"/>
      <c r="D94" s="35"/>
      <c r="E94" s="34"/>
      <c r="F94" s="34"/>
      <c r="G94" s="11"/>
      <c r="H94" s="11"/>
      <c r="I94" s="11"/>
      <c r="J94" s="34"/>
      <c r="K94" s="11"/>
      <c r="L94" s="11"/>
      <c r="M94" s="11"/>
      <c r="N94" s="34"/>
      <c r="O94" s="11"/>
      <c r="P94" s="11"/>
    </row>
    <row r="95" spans="1:16" ht="15" x14ac:dyDescent="0.2">
      <c r="B95" s="11"/>
      <c r="C95" s="11"/>
      <c r="D95" s="11"/>
      <c r="E95" s="11"/>
      <c r="F95" s="11"/>
      <c r="G95" s="11"/>
      <c r="H95" s="11"/>
      <c r="I95" s="11"/>
      <c r="J95" s="34"/>
      <c r="K95" s="11"/>
      <c r="L95" s="11"/>
      <c r="M95" s="11"/>
      <c r="N95" s="34"/>
      <c r="O95" s="11"/>
      <c r="P95" s="11"/>
    </row>
    <row r="96" spans="1:16" ht="15" x14ac:dyDescent="0.2">
      <c r="B96" s="11"/>
      <c r="C96" s="11"/>
      <c r="D96" s="36"/>
      <c r="E96" s="34"/>
      <c r="F96" s="34"/>
      <c r="G96" s="11"/>
      <c r="H96" s="11"/>
      <c r="I96" s="11"/>
      <c r="J96" s="34"/>
      <c r="K96" s="11"/>
      <c r="L96" s="11"/>
      <c r="M96" s="11"/>
      <c r="N96" s="34"/>
      <c r="O96" s="11"/>
      <c r="P96" s="11"/>
    </row>
    <row r="97" spans="14:14" x14ac:dyDescent="0.2">
      <c r="N97" s="5"/>
    </row>
  </sheetData>
  <pageMargins left="0.75" right="0.75" top="1.5" bottom="0" header="1" footer="0"/>
  <pageSetup scale="42" orientation="portrait" blackAndWhite="1" r:id="rId1"/>
  <headerFooter alignWithMargins="0">
    <oddHeader xml:space="preserve">&amp;CDUKE ENERGY KENTUCKY, INC.
CASE NO. 2019-00271
COMPARISON OF ELECTRIC EXPENSE ACCOUNT BALANCES
FOR THE BASE PERIOD
AND THE MOST RECENT THREE CALENDAR YEARS&amp;R&amp;"Times New Roman,Bold"KyPSC Case No. 2019-00271
STAFF-DR-01-001(a) Attachment
Page 1 of 1
</oddHeader>
  </headerFooter>
  <colBreaks count="1" manualBreakCount="1">
    <brk id="1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 xsi:nil="true"/>
  </documentManagement>
</p:properties>
</file>

<file path=customXml/itemProps1.xml><?xml version="1.0" encoding="utf-8"?>
<ds:datastoreItem xmlns:ds="http://schemas.openxmlformats.org/officeDocument/2006/customXml" ds:itemID="{0E32B31A-BC5C-4499-BD8A-E818CEAB1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51AFCF-81F7-4C1C-AF40-1180848316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EFF10C-E2F4-45FE-A4B9-CC6B3F86F5A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a1b08b4f-a83f-4c03-90bd-2a79b6ed54d4"/>
    <ds:schemaRef ds:uri="http://schemas.microsoft.com/office/2006/documentManagement/types"/>
    <ds:schemaRef ds:uri="fb86b3f3-0c45-4486-810b-39aa0a1cbbd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STAFF-DR-01-001 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Czupik, Ted</dc:creator>
  <cp:lastModifiedBy>Gates, Debbie</cp:lastModifiedBy>
  <cp:lastPrinted>2019-09-04T17:12:28Z</cp:lastPrinted>
  <dcterms:created xsi:type="dcterms:W3CDTF">2019-08-06T18:32:49Z</dcterms:created>
  <dcterms:modified xsi:type="dcterms:W3CDTF">2019-09-17T15:08:19Z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0x01010009E323CE4F42204A9B662899E3EA5D1A</vt:lpwstr>
  </property>
</Properties>
</file>