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REBUTTAL TESTIMONY/Jacobi/"/>
    </mc:Choice>
  </mc:AlternateContent>
  <xr:revisionPtr revIDLastSave="0" documentId="13_ncr:1_{3AA06484-B6F2-4F07-A883-5C7996C30101}" xr6:coauthVersionLast="41" xr6:coauthVersionMax="41" xr10:uidLastSave="{00000000-0000-0000-0000-000000000000}"/>
  <bookViews>
    <workbookView xWindow="3180" yWindow="2730" windowWidth="18900" windowHeight="11055" xr2:uid="{BA140D20-879E-4A67-B4F3-5E9C50D42D0F}"/>
  </bookViews>
  <sheets>
    <sheet name="Contractor Expense" sheetId="1" r:id="rId1"/>
  </sheets>
  <externalReferences>
    <externalReference r:id="rId2"/>
    <externalReference r:id="rId3"/>
  </externalReferences>
  <definedNames>
    <definedName name="\\" localSheetId="0" hidden="1">#REF!</definedName>
    <definedName name="\\" hidden="1">#REF!</definedName>
    <definedName name="\\\" localSheetId="0" hidden="1">#REF!</definedName>
    <definedName name="\\\" hidden="1">#REF!</definedName>
    <definedName name="\\\\" localSheetId="0" hidden="1">#REF!</definedName>
    <definedName name="\\\\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Regression_X" hidden="1">#REF!</definedName>
    <definedName name="_Sort" localSheetId="0" hidden="1">#REF!</definedName>
    <definedName name="_Sort" hidden="1">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PERIOD">'[1]FORECAST PERIOD'!$A$8:$Q$173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43046.5300925926</definedName>
    <definedName name="IQ_QTD" hidden="1">750000</definedName>
    <definedName name="IQ_TODAY" hidden="1">0</definedName>
    <definedName name="IQ_YTDMONTH" hidden="1">130000</definedName>
    <definedName name="Nicknames" hidden="1">[2]Weekly!$A:$A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 l="1"/>
  <c r="E14" i="1"/>
  <c r="E13" i="1"/>
  <c r="E12" i="1"/>
  <c r="D22" i="1" l="1"/>
  <c r="D23" i="1"/>
  <c r="G26" i="1" l="1"/>
  <c r="G30" i="1" s="1"/>
</calcChain>
</file>

<file path=xl/sharedStrings.xml><?xml version="1.0" encoding="utf-8"?>
<sst xmlns="http://schemas.openxmlformats.org/spreadsheetml/2006/main" count="38" uniqueCount="26">
  <si>
    <t>Duke Energy Kentucky, Inc.</t>
  </si>
  <si>
    <t>Case No.  2019-00271</t>
  </si>
  <si>
    <t>For the Test Year Ended March 31, 2021</t>
  </si>
  <si>
    <t>($ Millions)</t>
  </si>
  <si>
    <t>3.0% Incr</t>
  </si>
  <si>
    <t>Month</t>
  </si>
  <si>
    <t>2019</t>
  </si>
  <si>
    <t>2020</t>
  </si>
  <si>
    <t>2021</t>
  </si>
  <si>
    <t>Jan</t>
  </si>
  <si>
    <t>Actual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</si>
  <si>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</si>
  <si>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</si>
  <si>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</si>
  <si>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</si>
  <si>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</si>
  <si>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</si>
  <si>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</si>
  <si>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</si>
  <si>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</si>
  <si>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</si>
  <si>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</si>
  <si>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Contractor Expense Analysis</t>
  </si>
  <si>
    <t xml:space="preserve">Contractor Expense in Test Year - As Filed By Company </t>
  </si>
  <si>
    <t>Test Year Expense - Based on 3.0% Escalations over 2019 Actual</t>
  </si>
  <si>
    <t>Test Year Expense increase if based on 2019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</si>
</sst>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* #,##0_);_(* \(#,##0\);_(* &quot;-&quot;??_);_(@_)"/>
    <numFmt numFmtId="166" formatCode="_(* #,##0.000_);_(* \(#,##0.000\);_(* &quot;-&quot;??_);_(@_)"/>
    <numFmt numFmtId="167" formatCode="_(&quot;$&quot;* #,##0.000_);_(&quot;$&quot;* \(#,##0.000\);_(&quot;$&quot;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quotePrefix="1" applyFont="1" applyFill="1" applyBorder="1" applyAlignment="1">
      <alignment horizontal="left"/>
    </xf>
    <xf numFmtId="164" fontId="2" fillId="0" borderId="0" xfId="1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165" fontId="1" fillId="0" borderId="1" xfId="1" quotePrefix="1" applyNumberFormat="1" applyFont="1" applyFill="1" applyBorder="1" applyAlignment="1">
      <alignment horizontal="center"/>
    </xf>
    <xf numFmtId="165" fontId="1" fillId="0" borderId="0" xfId="1" quotePrefix="1" applyNumberFormat="1" applyFont="1" applyFill="1" applyBorder="1" applyAlignment="1">
      <alignment horizontal="center"/>
    </xf>
    <xf numFmtId="17" fontId="1" fillId="0" borderId="0" xfId="0" applyNumberFormat="1" applyFont="1" applyFill="1"/>
    <xf numFmtId="164" fontId="1" fillId="0" borderId="0" xfId="1" applyNumberFormat="1" applyFont="1" applyFill="1" applyBorder="1"/>
    <xf numFmtId="166" fontId="0" fillId="0" borderId="0" xfId="1" applyNumberFormat="1" applyFont="1" applyFill="1" applyBorder="1"/>
    <xf numFmtId="166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166" fontId="0" fillId="0" borderId="0" xfId="0" applyNumberFormat="1"/>
    <xf numFmtId="166" fontId="0" fillId="0" borderId="1" xfId="1" applyNumberFormat="1" applyFont="1" applyBorder="1"/>
    <xf numFmtId="165" fontId="1" fillId="0" borderId="0" xfId="1" applyNumberFormat="1" applyFont="1" applyFill="1" applyBorder="1"/>
    <xf numFmtId="164" fontId="0" fillId="0" borderId="0" xfId="0" applyNumberFormat="1"/>
    <xf numFmtId="0" fontId="0" fillId="0" borderId="0" xfId="0" applyFill="1"/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/>
    <xf numFmtId="167" fontId="0" fillId="0" borderId="0" xfId="2" applyNumberFormat="1" applyFont="1"/>
    <xf numFmtId="167" fontId="1" fillId="0" borderId="0" xfId="2" applyNumberFormat="1" applyFont="1" applyFill="1" applyBorder="1"/>
    <xf numFmtId="0" fontId="2" fillId="0" borderId="0" xfId="0" quotePrefix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%20Filings/ULH&amp;P%20Electric%20Case%202006-0172/Settlement/Settlement%20-%20Increase%20in%20Fuel/KPSC%20Electric%20SFRs-Settlement%20-%20fuel%20increas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TAXTABLE"/>
      <sheetName val="PRIOR PERIOD"/>
      <sheetName val="BASE PERIOD"/>
      <sheetName val="2007 Budget"/>
      <sheetName val="FORECAST PERIOD"/>
      <sheetName val="ALLOCTABLE"/>
      <sheetName val="SCH_A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"/>
      <sheetName val="SCH B-4"/>
      <sheetName val="SCH B-4.1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CH_C2.1 - Base Period"/>
      <sheetName val="SCH_C2.1 - Forecast Period"/>
      <sheetName val="SCH_C2.2 Detail"/>
      <sheetName val="SCH_C2.2 FERC"/>
      <sheetName val="SCH_C2.2 FERC Explain"/>
      <sheetName val="CALEB"/>
      <sheetName val="SCH_D1"/>
      <sheetName val="SCH_D2.1"/>
      <sheetName val="KWH Sales"/>
      <sheetName val="Revenues"/>
      <sheetName val="Customers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"/>
      <sheetName val="SCH_I2.1"/>
      <sheetName val="Base Period Cust"/>
      <sheetName val="SCH_I3"/>
      <sheetName val="SCH_I4"/>
      <sheetName val="SCH_I5"/>
      <sheetName val="SCH_J1 - Base"/>
      <sheetName val="SCH_J1 - Forecast"/>
      <sheetName val="SCH_J1.1"/>
      <sheetName val="SCH_J1.2"/>
      <sheetName val="SCH_J2 - Base"/>
      <sheetName val="SCH_J2 - Forecast"/>
      <sheetName val="SCH_J3 - Base"/>
      <sheetName val="SCH_J3 - Forecast"/>
      <sheetName val="SCH_J4"/>
      <sheetName val="SCH K"/>
      <sheetName val="RB vs Cap (FR 8f)"/>
      <sheetName val="RB vs Cap Base Peri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A8" t="str">
            <v>Account</v>
          </cell>
          <cell r="B8" t="str">
            <v>Code</v>
          </cell>
          <cell r="C8" t="str">
            <v>FERC</v>
          </cell>
          <cell r="D8" t="str">
            <v>Description</v>
          </cell>
          <cell r="E8" t="str">
            <v>Total</v>
          </cell>
          <cell r="F8">
            <v>39113</v>
          </cell>
          <cell r="G8">
            <v>39141</v>
          </cell>
          <cell r="H8">
            <v>39172</v>
          </cell>
          <cell r="I8">
            <v>39202</v>
          </cell>
          <cell r="J8">
            <v>39233</v>
          </cell>
          <cell r="K8">
            <v>39263</v>
          </cell>
          <cell r="L8">
            <v>39294</v>
          </cell>
          <cell r="M8">
            <v>39325</v>
          </cell>
          <cell r="N8">
            <v>39355</v>
          </cell>
          <cell r="O8">
            <v>39386</v>
          </cell>
          <cell r="P8">
            <v>39416</v>
          </cell>
          <cell r="Q8">
            <v>39447</v>
          </cell>
        </row>
        <row r="9">
          <cell r="A9">
            <v>403300</v>
          </cell>
          <cell r="B9" t="str">
            <v>DEPR</v>
          </cell>
          <cell r="C9">
            <v>403</v>
          </cell>
          <cell r="D9" t="str">
            <v xml:space="preserve"> Electric Depreciation Expense</v>
          </cell>
          <cell r="E9">
            <v>32582234</v>
          </cell>
          <cell r="F9">
            <v>2689907</v>
          </cell>
          <cell r="G9">
            <v>2692841</v>
          </cell>
          <cell r="H9">
            <v>2695736</v>
          </cell>
          <cell r="I9">
            <v>2699291</v>
          </cell>
          <cell r="J9">
            <v>2702791</v>
          </cell>
          <cell r="K9">
            <v>2707408</v>
          </cell>
          <cell r="L9">
            <v>2718127</v>
          </cell>
          <cell r="M9">
            <v>2721850</v>
          </cell>
          <cell r="N9">
            <v>2726155</v>
          </cell>
          <cell r="O9">
            <v>2729312</v>
          </cell>
          <cell r="P9">
            <v>2733275</v>
          </cell>
          <cell r="Q9">
            <v>2765541</v>
          </cell>
        </row>
        <row r="10">
          <cell r="A10">
            <v>408020</v>
          </cell>
          <cell r="B10" t="str">
            <v>OTHTX</v>
          </cell>
          <cell r="C10">
            <v>408</v>
          </cell>
          <cell r="D10" t="str">
            <v xml:space="preserve"> Ohio Property Taxes - Prod</v>
          </cell>
          <cell r="E10">
            <v>1877784</v>
          </cell>
          <cell r="F10">
            <v>156482</v>
          </cell>
          <cell r="G10">
            <v>156482</v>
          </cell>
          <cell r="H10">
            <v>156482</v>
          </cell>
          <cell r="I10">
            <v>156482</v>
          </cell>
          <cell r="J10">
            <v>156482</v>
          </cell>
          <cell r="K10">
            <v>156482</v>
          </cell>
          <cell r="L10">
            <v>156482</v>
          </cell>
          <cell r="M10">
            <v>156482</v>
          </cell>
          <cell r="N10">
            <v>156482</v>
          </cell>
          <cell r="O10">
            <v>156482</v>
          </cell>
          <cell r="P10">
            <v>156482</v>
          </cell>
          <cell r="Q10">
            <v>156482</v>
          </cell>
        </row>
        <row r="11">
          <cell r="A11">
            <v>408025</v>
          </cell>
          <cell r="B11" t="str">
            <v>OTHTX</v>
          </cell>
          <cell r="C11">
            <v>408</v>
          </cell>
          <cell r="D11" t="str">
            <v xml:space="preserve"> Ohio Property Taxes - Trans</v>
          </cell>
          <cell r="E11">
            <v>271224</v>
          </cell>
          <cell r="F11">
            <v>22602</v>
          </cell>
          <cell r="G11">
            <v>22602</v>
          </cell>
          <cell r="H11">
            <v>22602</v>
          </cell>
          <cell r="I11">
            <v>22602</v>
          </cell>
          <cell r="J11">
            <v>22602</v>
          </cell>
          <cell r="K11">
            <v>22602</v>
          </cell>
          <cell r="L11">
            <v>22602</v>
          </cell>
          <cell r="M11">
            <v>22602</v>
          </cell>
          <cell r="N11">
            <v>22602</v>
          </cell>
          <cell r="O11">
            <v>22602</v>
          </cell>
          <cell r="P11">
            <v>22602</v>
          </cell>
          <cell r="Q11">
            <v>22602</v>
          </cell>
        </row>
        <row r="12">
          <cell r="A12">
            <v>408055</v>
          </cell>
          <cell r="B12" t="str">
            <v>OTHTX</v>
          </cell>
          <cell r="C12">
            <v>408</v>
          </cell>
          <cell r="D12" t="str">
            <v xml:space="preserve"> Kentucky Property Tax - Elec</v>
          </cell>
          <cell r="E12">
            <v>2726532</v>
          </cell>
          <cell r="F12">
            <v>227211</v>
          </cell>
          <cell r="G12">
            <v>227211</v>
          </cell>
          <cell r="H12">
            <v>227211</v>
          </cell>
          <cell r="I12">
            <v>227211</v>
          </cell>
          <cell r="J12">
            <v>227211</v>
          </cell>
          <cell r="K12">
            <v>227211</v>
          </cell>
          <cell r="L12">
            <v>227211</v>
          </cell>
          <cell r="M12">
            <v>227211</v>
          </cell>
          <cell r="N12">
            <v>227211</v>
          </cell>
          <cell r="O12">
            <v>227211</v>
          </cell>
          <cell r="P12">
            <v>227211</v>
          </cell>
          <cell r="Q12">
            <v>227211</v>
          </cell>
        </row>
        <row r="13">
          <cell r="A13">
            <v>408065</v>
          </cell>
          <cell r="B13" t="str">
            <v>OTHTX</v>
          </cell>
          <cell r="C13">
            <v>408</v>
          </cell>
          <cell r="D13" t="str">
            <v xml:space="preserve"> Ky Property Taxes - East Bend</v>
          </cell>
          <cell r="E13">
            <v>750000</v>
          </cell>
          <cell r="F13">
            <v>62500</v>
          </cell>
          <cell r="G13">
            <v>62500</v>
          </cell>
          <cell r="H13">
            <v>62500</v>
          </cell>
          <cell r="I13">
            <v>62500</v>
          </cell>
          <cell r="J13">
            <v>62500</v>
          </cell>
          <cell r="K13">
            <v>62500</v>
          </cell>
          <cell r="L13">
            <v>62500</v>
          </cell>
          <cell r="M13">
            <v>62500</v>
          </cell>
          <cell r="N13">
            <v>62500</v>
          </cell>
          <cell r="O13">
            <v>62500</v>
          </cell>
          <cell r="P13">
            <v>62500</v>
          </cell>
          <cell r="Q13">
            <v>62500</v>
          </cell>
        </row>
        <row r="14">
          <cell r="A14">
            <v>408240</v>
          </cell>
          <cell r="B14" t="str">
            <v>OTHTX</v>
          </cell>
          <cell r="C14">
            <v>408</v>
          </cell>
          <cell r="D14" t="str">
            <v xml:space="preserve"> Payroll Taxes-Joint Ownership</v>
          </cell>
          <cell r="E14">
            <v>-230278</v>
          </cell>
          <cell r="F14">
            <v>-19860</v>
          </cell>
          <cell r="G14">
            <v>-19813</v>
          </cell>
          <cell r="H14">
            <v>-20072</v>
          </cell>
          <cell r="I14">
            <v>-19107</v>
          </cell>
          <cell r="J14">
            <v>-19750</v>
          </cell>
          <cell r="K14">
            <v>-19058</v>
          </cell>
          <cell r="L14">
            <v>-17511</v>
          </cell>
          <cell r="M14">
            <v>-17824</v>
          </cell>
          <cell r="N14">
            <v>-18847</v>
          </cell>
          <cell r="O14">
            <v>-20127</v>
          </cell>
          <cell r="P14">
            <v>-19498</v>
          </cell>
          <cell r="Q14">
            <v>-18811</v>
          </cell>
        </row>
        <row r="15">
          <cell r="A15">
            <v>408410</v>
          </cell>
          <cell r="B15" t="str">
            <v>OTHTX</v>
          </cell>
          <cell r="C15">
            <v>408</v>
          </cell>
          <cell r="D15" t="str">
            <v xml:space="preserve"> Social Security Taxes</v>
          </cell>
          <cell r="E15">
            <v>2117099</v>
          </cell>
          <cell r="F15">
            <v>185750</v>
          </cell>
          <cell r="G15">
            <v>180170</v>
          </cell>
          <cell r="H15">
            <v>177199</v>
          </cell>
          <cell r="I15">
            <v>181632</v>
          </cell>
          <cell r="J15">
            <v>175311</v>
          </cell>
          <cell r="K15">
            <v>174038</v>
          </cell>
          <cell r="L15">
            <v>171007</v>
          </cell>
          <cell r="M15">
            <v>166400</v>
          </cell>
          <cell r="N15">
            <v>175019</v>
          </cell>
          <cell r="O15">
            <v>180991</v>
          </cell>
          <cell r="P15">
            <v>175902</v>
          </cell>
          <cell r="Q15">
            <v>173680</v>
          </cell>
        </row>
        <row r="16">
          <cell r="A16">
            <v>408510</v>
          </cell>
          <cell r="B16" t="str">
            <v>OTHTX</v>
          </cell>
          <cell r="C16">
            <v>408</v>
          </cell>
          <cell r="D16" t="str">
            <v xml:space="preserve"> Federal Hwy Use Tax</v>
          </cell>
          <cell r="E16">
            <v>7804</v>
          </cell>
          <cell r="F16">
            <v>1117</v>
          </cell>
          <cell r="G16">
            <v>417</v>
          </cell>
          <cell r="H16">
            <v>417</v>
          </cell>
          <cell r="I16">
            <v>1117</v>
          </cell>
          <cell r="J16">
            <v>417</v>
          </cell>
          <cell r="K16">
            <v>417</v>
          </cell>
          <cell r="L16">
            <v>1117</v>
          </cell>
          <cell r="M16">
            <v>417</v>
          </cell>
          <cell r="N16">
            <v>417</v>
          </cell>
          <cell r="O16">
            <v>1117</v>
          </cell>
          <cell r="P16">
            <v>417</v>
          </cell>
          <cell r="Q16">
            <v>417</v>
          </cell>
        </row>
        <row r="17">
          <cell r="A17">
            <v>409060</v>
          </cell>
          <cell r="B17" t="str">
            <v>FIT</v>
          </cell>
          <cell r="C17">
            <v>409</v>
          </cell>
          <cell r="D17" t="str">
            <v xml:space="preserve"> Federal Income Taxes</v>
          </cell>
          <cell r="E17">
            <v>3922869</v>
          </cell>
          <cell r="F17">
            <v>290951</v>
          </cell>
          <cell r="G17">
            <v>453147</v>
          </cell>
          <cell r="H17">
            <v>630462</v>
          </cell>
          <cell r="I17">
            <v>-175700</v>
          </cell>
          <cell r="J17">
            <v>-862091</v>
          </cell>
          <cell r="K17">
            <v>559801</v>
          </cell>
          <cell r="L17">
            <v>1389013</v>
          </cell>
          <cell r="M17">
            <v>1470209</v>
          </cell>
          <cell r="N17">
            <v>-81450</v>
          </cell>
          <cell r="O17">
            <v>-290073</v>
          </cell>
          <cell r="P17">
            <v>53481</v>
          </cell>
          <cell r="Q17">
            <v>485119</v>
          </cell>
        </row>
        <row r="18">
          <cell r="A18">
            <v>409160</v>
          </cell>
          <cell r="B18" t="str">
            <v>FIT</v>
          </cell>
          <cell r="C18">
            <v>409</v>
          </cell>
          <cell r="D18" t="str">
            <v xml:space="preserve"> General Taxes</v>
          </cell>
          <cell r="E18">
            <v>621819</v>
          </cell>
          <cell r="F18">
            <v>45519</v>
          </cell>
          <cell r="G18">
            <v>74052</v>
          </cell>
          <cell r="H18">
            <v>105245</v>
          </cell>
          <cell r="I18">
            <v>-36573</v>
          </cell>
          <cell r="J18">
            <v>-157321</v>
          </cell>
          <cell r="K18">
            <v>92814</v>
          </cell>
          <cell r="L18">
            <v>238687</v>
          </cell>
          <cell r="M18">
            <v>252909</v>
          </cell>
          <cell r="N18">
            <v>-20055</v>
          </cell>
          <cell r="O18">
            <v>-56755</v>
          </cell>
          <cell r="P18">
            <v>3682</v>
          </cell>
          <cell r="Q18">
            <v>79615</v>
          </cell>
        </row>
        <row r="19">
          <cell r="A19">
            <v>410060</v>
          </cell>
          <cell r="B19" t="str">
            <v>FIT</v>
          </cell>
          <cell r="C19">
            <v>410</v>
          </cell>
          <cell r="D19" t="str">
            <v xml:space="preserve"> Federal Income Tax</v>
          </cell>
          <cell r="E19">
            <v>-563296</v>
          </cell>
          <cell r="F19">
            <v>-39340</v>
          </cell>
          <cell r="G19">
            <v>-40308</v>
          </cell>
          <cell r="H19">
            <v>-41261</v>
          </cell>
          <cell r="I19">
            <v>-42105</v>
          </cell>
          <cell r="J19">
            <v>-42929</v>
          </cell>
          <cell r="K19">
            <v>-44779</v>
          </cell>
          <cell r="L19">
            <v>-47656</v>
          </cell>
          <cell r="M19">
            <v>-48574</v>
          </cell>
          <cell r="N19">
            <v>-50322</v>
          </cell>
          <cell r="O19">
            <v>-51034</v>
          </cell>
          <cell r="P19">
            <v>-52011</v>
          </cell>
          <cell r="Q19">
            <v>-62977</v>
          </cell>
        </row>
        <row r="20">
          <cell r="A20">
            <v>410160</v>
          </cell>
          <cell r="B20" t="str">
            <v>FIT</v>
          </cell>
          <cell r="C20">
            <v>410</v>
          </cell>
          <cell r="D20" t="str">
            <v xml:space="preserve"> State Income Tax</v>
          </cell>
          <cell r="E20">
            <v>-39700</v>
          </cell>
          <cell r="F20">
            <v>-1997</v>
          </cell>
          <cell r="G20">
            <v>-2167</v>
          </cell>
          <cell r="H20">
            <v>-2335</v>
          </cell>
          <cell r="I20">
            <v>-2483</v>
          </cell>
          <cell r="J20">
            <v>-2628</v>
          </cell>
          <cell r="K20">
            <v>-2955</v>
          </cell>
          <cell r="L20">
            <v>-3459</v>
          </cell>
          <cell r="M20">
            <v>-3559</v>
          </cell>
          <cell r="N20">
            <v>-3867</v>
          </cell>
          <cell r="O20">
            <v>-3992</v>
          </cell>
          <cell r="P20">
            <v>-4164</v>
          </cell>
          <cell r="Q20">
            <v>-6094</v>
          </cell>
        </row>
        <row r="21">
          <cell r="A21">
            <v>411060</v>
          </cell>
          <cell r="B21" t="str">
            <v>FIT</v>
          </cell>
          <cell r="C21">
            <v>411</v>
          </cell>
          <cell r="D21" t="str">
            <v xml:space="preserve"> Deferred FIT Credit - ITC Amortization</v>
          </cell>
          <cell r="E21">
            <v>-143846</v>
          </cell>
          <cell r="F21">
            <v>-11987</v>
          </cell>
          <cell r="G21">
            <v>-11987</v>
          </cell>
          <cell r="H21">
            <v>-11987</v>
          </cell>
          <cell r="I21">
            <v>-11987</v>
          </cell>
          <cell r="J21">
            <v>-11987</v>
          </cell>
          <cell r="K21">
            <v>-11987</v>
          </cell>
          <cell r="L21">
            <v>-11987</v>
          </cell>
          <cell r="M21">
            <v>-11987</v>
          </cell>
          <cell r="N21">
            <v>-11987</v>
          </cell>
          <cell r="O21">
            <v>-11987</v>
          </cell>
          <cell r="P21">
            <v>-11987</v>
          </cell>
          <cell r="Q21">
            <v>-11989</v>
          </cell>
        </row>
        <row r="22">
          <cell r="A22">
            <v>440503</v>
          </cell>
          <cell r="B22" t="str">
            <v>REV</v>
          </cell>
          <cell r="C22">
            <v>440</v>
          </cell>
          <cell r="D22" t="str">
            <v xml:space="preserve"> Res - Generation Base Revenue</v>
          </cell>
          <cell r="E22">
            <v>39661212</v>
          </cell>
          <cell r="F22">
            <v>3771630</v>
          </cell>
          <cell r="G22">
            <v>3460175</v>
          </cell>
          <cell r="H22">
            <v>3138740</v>
          </cell>
          <cell r="I22">
            <v>2749036</v>
          </cell>
          <cell r="J22">
            <v>2523154</v>
          </cell>
          <cell r="K22">
            <v>3179161</v>
          </cell>
          <cell r="L22">
            <v>4041175</v>
          </cell>
          <cell r="M22">
            <v>4221475</v>
          </cell>
          <cell r="N22">
            <v>3824078</v>
          </cell>
          <cell r="O22">
            <v>2644256</v>
          </cell>
          <cell r="P22">
            <v>2720720</v>
          </cell>
          <cell r="Q22">
            <v>3387612</v>
          </cell>
        </row>
        <row r="23">
          <cell r="A23">
            <v>440601</v>
          </cell>
          <cell r="B23" t="str">
            <v>REV</v>
          </cell>
          <cell r="C23">
            <v>440</v>
          </cell>
          <cell r="D23" t="str">
            <v xml:space="preserve"> Res - Base Fuel Revenue</v>
          </cell>
          <cell r="E23">
            <v>28611472</v>
          </cell>
          <cell r="F23">
            <v>3000762</v>
          </cell>
          <cell r="G23">
            <v>2685741</v>
          </cell>
          <cell r="H23">
            <v>2371274</v>
          </cell>
          <cell r="I23">
            <v>1983020</v>
          </cell>
          <cell r="J23">
            <v>1773840</v>
          </cell>
          <cell r="K23">
            <v>2147833</v>
          </cell>
          <cell r="L23">
            <v>2756931</v>
          </cell>
          <cell r="M23">
            <v>2885796</v>
          </cell>
          <cell r="N23">
            <v>2605578</v>
          </cell>
          <cell r="O23">
            <v>1883881</v>
          </cell>
          <cell r="P23">
            <v>1936973</v>
          </cell>
          <cell r="Q23">
            <v>2579843</v>
          </cell>
        </row>
        <row r="24">
          <cell r="A24">
            <v>440618</v>
          </cell>
          <cell r="B24" t="str">
            <v>REV</v>
          </cell>
          <cell r="C24">
            <v>440</v>
          </cell>
          <cell r="D24" t="str">
            <v xml:space="preserve"> Res - FCA/FPP Revenue</v>
          </cell>
          <cell r="E24">
            <v>9464327</v>
          </cell>
          <cell r="F24">
            <v>365132</v>
          </cell>
          <cell r="G24">
            <v>284450</v>
          </cell>
          <cell r="H24">
            <v>1584551</v>
          </cell>
          <cell r="I24">
            <v>2409352</v>
          </cell>
          <cell r="J24">
            <v>442916</v>
          </cell>
          <cell r="K24">
            <v>636241</v>
          </cell>
          <cell r="L24">
            <v>1354086</v>
          </cell>
          <cell r="M24">
            <v>1297427</v>
          </cell>
          <cell r="N24">
            <v>475010</v>
          </cell>
          <cell r="O24">
            <v>39984</v>
          </cell>
          <cell r="P24">
            <v>176476</v>
          </cell>
          <cell r="Q24">
            <v>398702</v>
          </cell>
        </row>
        <row r="25">
          <cell r="A25">
            <v>440633</v>
          </cell>
          <cell r="B25" t="str">
            <v>REV</v>
          </cell>
          <cell r="C25">
            <v>440</v>
          </cell>
          <cell r="D25" t="str">
            <v xml:space="preserve"> Res - OSS Sharing Credit</v>
          </cell>
          <cell r="E25">
            <v>-854172</v>
          </cell>
          <cell r="F25">
            <v>-71181</v>
          </cell>
          <cell r="G25">
            <v>-71181</v>
          </cell>
          <cell r="H25">
            <v>-71181</v>
          </cell>
          <cell r="I25">
            <v>-71181</v>
          </cell>
          <cell r="J25">
            <v>-71181</v>
          </cell>
          <cell r="K25">
            <v>-71181</v>
          </cell>
          <cell r="L25">
            <v>-71181</v>
          </cell>
          <cell r="M25">
            <v>-71181</v>
          </cell>
          <cell r="N25">
            <v>-71181</v>
          </cell>
          <cell r="O25">
            <v>-71181</v>
          </cell>
          <cell r="P25">
            <v>-71181</v>
          </cell>
          <cell r="Q25">
            <v>-71181</v>
          </cell>
        </row>
        <row r="26">
          <cell r="A26">
            <v>440609</v>
          </cell>
          <cell r="B26" t="str">
            <v>REV</v>
          </cell>
          <cell r="C26">
            <v>440</v>
          </cell>
          <cell r="D26" t="str">
            <v xml:space="preserve"> Res - Transmission Base Revenue</v>
          </cell>
          <cell r="E26">
            <v>3077386</v>
          </cell>
          <cell r="F26">
            <v>292648</v>
          </cell>
          <cell r="G26">
            <v>268481</v>
          </cell>
          <cell r="H26">
            <v>243540</v>
          </cell>
          <cell r="I26">
            <v>213303</v>
          </cell>
          <cell r="J26">
            <v>195776</v>
          </cell>
          <cell r="K26">
            <v>246677</v>
          </cell>
          <cell r="L26">
            <v>313562</v>
          </cell>
          <cell r="M26">
            <v>327552</v>
          </cell>
          <cell r="N26">
            <v>296717</v>
          </cell>
          <cell r="O26">
            <v>205173</v>
          </cell>
          <cell r="P26">
            <v>211106</v>
          </cell>
          <cell r="Q26">
            <v>262851</v>
          </cell>
        </row>
        <row r="27">
          <cell r="A27">
            <v>440631</v>
          </cell>
          <cell r="B27" t="str">
            <v>REV</v>
          </cell>
          <cell r="C27">
            <v>440</v>
          </cell>
          <cell r="D27" t="str">
            <v xml:space="preserve"> Res - Merger Savings Credit</v>
          </cell>
          <cell r="E27">
            <v>-1480704</v>
          </cell>
          <cell r="F27">
            <v>-155296</v>
          </cell>
          <cell r="G27">
            <v>-138993</v>
          </cell>
          <cell r="H27">
            <v>-122718</v>
          </cell>
          <cell r="I27">
            <v>-102626</v>
          </cell>
          <cell r="J27">
            <v>-91800</v>
          </cell>
          <cell r="K27">
            <v>-111155</v>
          </cell>
          <cell r="L27">
            <v>-142677</v>
          </cell>
          <cell r="M27">
            <v>-149346</v>
          </cell>
          <cell r="N27">
            <v>-134844</v>
          </cell>
          <cell r="O27">
            <v>-97495</v>
          </cell>
          <cell r="P27">
            <v>-100242</v>
          </cell>
          <cell r="Q27">
            <v>-133512</v>
          </cell>
        </row>
        <row r="28">
          <cell r="A28">
            <v>440610</v>
          </cell>
          <cell r="B28" t="str">
            <v>REV</v>
          </cell>
          <cell r="C28">
            <v>440</v>
          </cell>
          <cell r="D28" t="str">
            <v xml:space="preserve"> Res - Distribution Base Revenue</v>
          </cell>
          <cell r="E28">
            <v>29092427</v>
          </cell>
          <cell r="F28">
            <v>2766581</v>
          </cell>
          <cell r="G28">
            <v>2538119</v>
          </cell>
          <cell r="H28">
            <v>2302339</v>
          </cell>
          <cell r="I28">
            <v>2016482</v>
          </cell>
          <cell r="J28">
            <v>1850792</v>
          </cell>
          <cell r="K28">
            <v>2331989</v>
          </cell>
          <cell r="L28">
            <v>2964297</v>
          </cell>
          <cell r="M28">
            <v>3096551</v>
          </cell>
          <cell r="N28">
            <v>2805051</v>
          </cell>
          <cell r="O28">
            <v>1939623</v>
          </cell>
          <cell r="P28">
            <v>1995711</v>
          </cell>
          <cell r="Q28">
            <v>2484892</v>
          </cell>
        </row>
        <row r="29">
          <cell r="A29">
            <v>440603</v>
          </cell>
          <cell r="B29" t="str">
            <v>REV</v>
          </cell>
          <cell r="C29">
            <v>440</v>
          </cell>
          <cell r="D29" t="str">
            <v xml:space="preserve"> Res - DSM Rider Revenue</v>
          </cell>
          <cell r="E29">
            <v>2582241</v>
          </cell>
          <cell r="F29">
            <v>270825</v>
          </cell>
          <cell r="G29">
            <v>242393</v>
          </cell>
          <cell r="H29">
            <v>214012</v>
          </cell>
          <cell r="I29">
            <v>178971</v>
          </cell>
          <cell r="J29">
            <v>160093</v>
          </cell>
          <cell r="K29">
            <v>193846</v>
          </cell>
          <cell r="L29">
            <v>248818</v>
          </cell>
          <cell r="M29">
            <v>260449</v>
          </cell>
          <cell r="N29">
            <v>235158</v>
          </cell>
          <cell r="O29">
            <v>170024</v>
          </cell>
          <cell r="P29">
            <v>174816</v>
          </cell>
          <cell r="Q29">
            <v>232836</v>
          </cell>
        </row>
        <row r="30">
          <cell r="A30">
            <v>440510</v>
          </cell>
          <cell r="B30" t="str">
            <v>REV</v>
          </cell>
          <cell r="C30">
            <v>440</v>
          </cell>
          <cell r="D30" t="str">
            <v xml:space="preserve"> Res - Change in Unbilled Rev</v>
          </cell>
          <cell r="E30">
            <v>471439</v>
          </cell>
          <cell r="F30">
            <v>-210908</v>
          </cell>
          <cell r="G30">
            <v>-827299</v>
          </cell>
          <cell r="H30">
            <v>147955</v>
          </cell>
          <cell r="I30">
            <v>-182319</v>
          </cell>
          <cell r="J30">
            <v>-254938</v>
          </cell>
          <cell r="K30">
            <v>1532064</v>
          </cell>
          <cell r="L30">
            <v>979452</v>
          </cell>
          <cell r="M30">
            <v>465404</v>
          </cell>
          <cell r="N30">
            <v>-2363110</v>
          </cell>
          <cell r="O30">
            <v>-275518</v>
          </cell>
          <cell r="P30">
            <v>619628</v>
          </cell>
          <cell r="Q30">
            <v>841028</v>
          </cell>
        </row>
        <row r="31">
          <cell r="A31">
            <v>442503</v>
          </cell>
          <cell r="B31" t="str">
            <v>REV</v>
          </cell>
          <cell r="C31">
            <v>442</v>
          </cell>
          <cell r="D31" t="str">
            <v xml:space="preserve"> Comm - Generation Base Revenue</v>
          </cell>
          <cell r="E31">
            <v>39101392</v>
          </cell>
          <cell r="F31">
            <v>3217512</v>
          </cell>
          <cell r="G31">
            <v>3120203</v>
          </cell>
          <cell r="H31">
            <v>3040432</v>
          </cell>
          <cell r="I31">
            <v>3031194</v>
          </cell>
          <cell r="J31">
            <v>2974984</v>
          </cell>
          <cell r="K31">
            <v>3438506</v>
          </cell>
          <cell r="L31">
            <v>3672069</v>
          </cell>
          <cell r="M31">
            <v>3801780</v>
          </cell>
          <cell r="N31">
            <v>3634479</v>
          </cell>
          <cell r="O31">
            <v>3088963</v>
          </cell>
          <cell r="P31">
            <v>2908210</v>
          </cell>
          <cell r="Q31">
            <v>3173060</v>
          </cell>
        </row>
        <row r="32">
          <cell r="A32">
            <v>442601</v>
          </cell>
          <cell r="B32" t="str">
            <v>REV</v>
          </cell>
          <cell r="C32">
            <v>442</v>
          </cell>
          <cell r="D32" t="str">
            <v xml:space="preserve"> Comm - Base Fuel Revenue</v>
          </cell>
          <cell r="E32">
            <v>26607413</v>
          </cell>
          <cell r="F32">
            <v>2247297</v>
          </cell>
          <cell r="G32">
            <v>2100086</v>
          </cell>
          <cell r="H32">
            <v>2024410</v>
          </cell>
          <cell r="I32">
            <v>2032237</v>
          </cell>
          <cell r="J32">
            <v>2007304</v>
          </cell>
          <cell r="K32">
            <v>2302279</v>
          </cell>
          <cell r="L32">
            <v>2528297</v>
          </cell>
          <cell r="M32">
            <v>2564761</v>
          </cell>
          <cell r="N32">
            <v>2484522</v>
          </cell>
          <cell r="O32">
            <v>2092775</v>
          </cell>
          <cell r="P32">
            <v>1998828</v>
          </cell>
          <cell r="Q32">
            <v>2224617</v>
          </cell>
        </row>
        <row r="33">
          <cell r="A33">
            <v>442618</v>
          </cell>
          <cell r="B33" t="str">
            <v>REV</v>
          </cell>
          <cell r="C33">
            <v>442</v>
          </cell>
          <cell r="D33" t="str">
            <v xml:space="preserve"> Comm - FCA/FPP Revenue</v>
          </cell>
          <cell r="E33">
            <v>8919147</v>
          </cell>
          <cell r="F33">
            <v>273451</v>
          </cell>
          <cell r="G33">
            <v>222422</v>
          </cell>
          <cell r="H33">
            <v>1352766</v>
          </cell>
          <cell r="I33">
            <v>2469150</v>
          </cell>
          <cell r="J33">
            <v>501210</v>
          </cell>
          <cell r="K33">
            <v>681991</v>
          </cell>
          <cell r="L33">
            <v>1241791</v>
          </cell>
          <cell r="M33">
            <v>1153093</v>
          </cell>
          <cell r="N33">
            <v>452941</v>
          </cell>
          <cell r="O33">
            <v>44417</v>
          </cell>
          <cell r="P33">
            <v>182111</v>
          </cell>
          <cell r="Q33">
            <v>343804</v>
          </cell>
        </row>
        <row r="34">
          <cell r="A34">
            <v>442633</v>
          </cell>
          <cell r="B34" t="str">
            <v>REV</v>
          </cell>
          <cell r="C34">
            <v>442</v>
          </cell>
          <cell r="D34" t="str">
            <v xml:space="preserve"> Comm - OSS Sharing Credit</v>
          </cell>
          <cell r="E34">
            <v>-741976</v>
          </cell>
          <cell r="F34">
            <v>-63221</v>
          </cell>
          <cell r="G34">
            <v>-61271</v>
          </cell>
          <cell r="H34">
            <v>-60510</v>
          </cell>
          <cell r="I34">
            <v>-60826</v>
          </cell>
          <cell r="J34">
            <v>-59947</v>
          </cell>
          <cell r="K34">
            <v>-62235</v>
          </cell>
          <cell r="L34">
            <v>-64717</v>
          </cell>
          <cell r="M34">
            <v>-64348</v>
          </cell>
          <cell r="N34">
            <v>-62972</v>
          </cell>
          <cell r="O34">
            <v>-59913</v>
          </cell>
          <cell r="P34">
            <v>-60057</v>
          </cell>
          <cell r="Q34">
            <v>-61959</v>
          </cell>
        </row>
        <row r="35">
          <cell r="A35">
            <v>442609</v>
          </cell>
          <cell r="B35" t="str">
            <v>REV</v>
          </cell>
          <cell r="C35">
            <v>442</v>
          </cell>
          <cell r="D35" t="str">
            <v xml:space="preserve"> Comm - Transmission Base Revenue</v>
          </cell>
          <cell r="E35">
            <v>3627493</v>
          </cell>
          <cell r="F35">
            <v>298493</v>
          </cell>
          <cell r="G35">
            <v>289466</v>
          </cell>
          <cell r="H35">
            <v>282065</v>
          </cell>
          <cell r="I35">
            <v>281208</v>
          </cell>
          <cell r="J35">
            <v>275994</v>
          </cell>
          <cell r="K35">
            <v>318995</v>
          </cell>
          <cell r="L35">
            <v>340663</v>
          </cell>
          <cell r="M35">
            <v>352697</v>
          </cell>
          <cell r="N35">
            <v>337176</v>
          </cell>
          <cell r="O35">
            <v>286568</v>
          </cell>
          <cell r="P35">
            <v>269799</v>
          </cell>
          <cell r="Q35">
            <v>294369</v>
          </cell>
        </row>
        <row r="36">
          <cell r="A36">
            <v>442631</v>
          </cell>
          <cell r="B36" t="str">
            <v>REV</v>
          </cell>
          <cell r="C36">
            <v>442</v>
          </cell>
          <cell r="D36" t="str">
            <v xml:space="preserve"> Comm - Merger Savings Credit</v>
          </cell>
          <cell r="E36">
            <v>-310798</v>
          </cell>
          <cell r="F36">
            <v>-26250</v>
          </cell>
          <cell r="G36">
            <v>-24531</v>
          </cell>
          <cell r="H36">
            <v>-23647</v>
          </cell>
          <cell r="I36">
            <v>-23738</v>
          </cell>
          <cell r="J36">
            <v>-23447</v>
          </cell>
          <cell r="K36">
            <v>-26893</v>
          </cell>
          <cell r="L36">
            <v>-29533</v>
          </cell>
          <cell r="M36">
            <v>-29959</v>
          </cell>
          <cell r="N36">
            <v>-29021</v>
          </cell>
          <cell r="O36">
            <v>-24445</v>
          </cell>
          <cell r="P36">
            <v>-23348</v>
          </cell>
          <cell r="Q36">
            <v>-25986</v>
          </cell>
        </row>
        <row r="37">
          <cell r="A37">
            <v>442610</v>
          </cell>
          <cell r="B37" t="str">
            <v>REV</v>
          </cell>
          <cell r="C37">
            <v>442</v>
          </cell>
          <cell r="D37" t="str">
            <v xml:space="preserve"> Comm - Distribution Base Revenue</v>
          </cell>
          <cell r="E37">
            <v>15757365</v>
          </cell>
          <cell r="F37">
            <v>1296617</v>
          </cell>
          <cell r="G37">
            <v>1257402</v>
          </cell>
          <cell r="H37">
            <v>1225255</v>
          </cell>
          <cell r="I37">
            <v>1221533</v>
          </cell>
          <cell r="J37">
            <v>1198881</v>
          </cell>
          <cell r="K37">
            <v>1385674</v>
          </cell>
          <cell r="L37">
            <v>1479797</v>
          </cell>
          <cell r="M37">
            <v>1532069</v>
          </cell>
          <cell r="N37">
            <v>1464649</v>
          </cell>
          <cell r="O37">
            <v>1244813</v>
          </cell>
          <cell r="P37">
            <v>1171972</v>
          </cell>
          <cell r="Q37">
            <v>1278703</v>
          </cell>
        </row>
        <row r="38">
          <cell r="A38">
            <v>442603</v>
          </cell>
          <cell r="B38" t="str">
            <v>REV</v>
          </cell>
          <cell r="C38">
            <v>442</v>
          </cell>
          <cell r="D38" t="str">
            <v xml:space="preserve"> Comm - DSM Rider Revenue</v>
          </cell>
          <cell r="E38">
            <v>-457139</v>
          </cell>
          <cell r="F38">
            <v>-38611</v>
          </cell>
          <cell r="G38">
            <v>-36081</v>
          </cell>
          <cell r="H38">
            <v>-34781</v>
          </cell>
          <cell r="I38">
            <v>-34916</v>
          </cell>
          <cell r="J38">
            <v>-34487</v>
          </cell>
          <cell r="K38">
            <v>-39555</v>
          </cell>
          <cell r="L38">
            <v>-43438</v>
          </cell>
          <cell r="M38">
            <v>-44065</v>
          </cell>
          <cell r="N38">
            <v>-42686</v>
          </cell>
          <cell r="O38">
            <v>-35956</v>
          </cell>
          <cell r="P38">
            <v>-34342</v>
          </cell>
          <cell r="Q38">
            <v>-38221</v>
          </cell>
        </row>
        <row r="39">
          <cell r="A39">
            <v>442510</v>
          </cell>
          <cell r="B39" t="str">
            <v>REV</v>
          </cell>
          <cell r="C39">
            <v>442</v>
          </cell>
          <cell r="D39" t="str">
            <v xml:space="preserve"> Comm - Change in Unbilled Rev</v>
          </cell>
          <cell r="E39">
            <v>311306</v>
          </cell>
          <cell r="F39">
            <v>15051</v>
          </cell>
          <cell r="G39">
            <v>-247266</v>
          </cell>
          <cell r="H39">
            <v>682015</v>
          </cell>
          <cell r="I39">
            <v>69524</v>
          </cell>
          <cell r="J39">
            <v>-129933</v>
          </cell>
          <cell r="K39">
            <v>359123</v>
          </cell>
          <cell r="L39">
            <v>428064</v>
          </cell>
          <cell r="M39">
            <v>350897</v>
          </cell>
          <cell r="N39">
            <v>-982914</v>
          </cell>
          <cell r="O39">
            <v>-2778</v>
          </cell>
          <cell r="P39">
            <v>-61798</v>
          </cell>
          <cell r="Q39">
            <v>-168679</v>
          </cell>
        </row>
        <row r="40">
          <cell r="A40">
            <v>442553</v>
          </cell>
          <cell r="B40" t="str">
            <v>REV</v>
          </cell>
          <cell r="C40">
            <v>442</v>
          </cell>
          <cell r="D40" t="str">
            <v xml:space="preserve"> Ind - Generation Base Revenue</v>
          </cell>
          <cell r="E40">
            <v>18675272</v>
          </cell>
          <cell r="F40">
            <v>1434148</v>
          </cell>
          <cell r="G40">
            <v>1447683</v>
          </cell>
          <cell r="H40">
            <v>1445737</v>
          </cell>
          <cell r="I40">
            <v>1475462</v>
          </cell>
          <cell r="J40">
            <v>1529207</v>
          </cell>
          <cell r="K40">
            <v>1716178</v>
          </cell>
          <cell r="L40">
            <v>1699065</v>
          </cell>
          <cell r="M40">
            <v>1748399</v>
          </cell>
          <cell r="N40">
            <v>1757662</v>
          </cell>
          <cell r="O40">
            <v>1495157</v>
          </cell>
          <cell r="P40">
            <v>1463336</v>
          </cell>
          <cell r="Q40">
            <v>1463238</v>
          </cell>
        </row>
        <row r="41">
          <cell r="A41">
            <v>442651</v>
          </cell>
          <cell r="B41" t="str">
            <v>REV</v>
          </cell>
          <cell r="C41">
            <v>442</v>
          </cell>
          <cell r="D41" t="str">
            <v xml:space="preserve"> Ind - Base Fuel Revenue</v>
          </cell>
          <cell r="E41">
            <v>15003370</v>
          </cell>
          <cell r="F41">
            <v>1181351</v>
          </cell>
          <cell r="G41">
            <v>1193245</v>
          </cell>
          <cell r="H41">
            <v>1195650</v>
          </cell>
          <cell r="I41">
            <v>1206685</v>
          </cell>
          <cell r="J41">
            <v>1230339</v>
          </cell>
          <cell r="K41">
            <v>1294408</v>
          </cell>
          <cell r="L41">
            <v>1290132</v>
          </cell>
          <cell r="M41">
            <v>1329287</v>
          </cell>
          <cell r="N41">
            <v>1351796</v>
          </cell>
          <cell r="O41">
            <v>1286294</v>
          </cell>
          <cell r="P41">
            <v>1215467</v>
          </cell>
          <cell r="Q41">
            <v>1228716</v>
          </cell>
        </row>
        <row r="42">
          <cell r="A42">
            <v>442668</v>
          </cell>
          <cell r="B42" t="str">
            <v>REV</v>
          </cell>
          <cell r="C42">
            <v>442</v>
          </cell>
          <cell r="D42" t="str">
            <v xml:space="preserve"> Ind - FCA/FPP Revenue</v>
          </cell>
          <cell r="E42">
            <v>5031509</v>
          </cell>
          <cell r="F42">
            <v>143747</v>
          </cell>
          <cell r="G42">
            <v>126378</v>
          </cell>
          <cell r="H42">
            <v>798967</v>
          </cell>
          <cell r="I42">
            <v>1466111</v>
          </cell>
          <cell r="J42">
            <v>307207</v>
          </cell>
          <cell r="K42">
            <v>383435</v>
          </cell>
          <cell r="L42">
            <v>633657</v>
          </cell>
          <cell r="M42">
            <v>597635</v>
          </cell>
          <cell r="N42">
            <v>246439</v>
          </cell>
          <cell r="O42">
            <v>27301</v>
          </cell>
          <cell r="P42">
            <v>110740</v>
          </cell>
          <cell r="Q42">
            <v>189892</v>
          </cell>
        </row>
        <row r="43">
          <cell r="A43">
            <v>442683</v>
          </cell>
          <cell r="B43" t="str">
            <v>REV</v>
          </cell>
          <cell r="C43">
            <v>442</v>
          </cell>
          <cell r="D43" t="str">
            <v xml:space="preserve"> Ind - OSS Sharing Credit</v>
          </cell>
          <cell r="E43">
            <v>-419839</v>
          </cell>
          <cell r="F43">
            <v>-33234</v>
          </cell>
          <cell r="G43">
            <v>-34813</v>
          </cell>
          <cell r="H43">
            <v>-35738</v>
          </cell>
          <cell r="I43">
            <v>-36117</v>
          </cell>
          <cell r="J43">
            <v>-36743</v>
          </cell>
          <cell r="K43">
            <v>-34990</v>
          </cell>
          <cell r="L43">
            <v>-33024</v>
          </cell>
          <cell r="M43">
            <v>-33351</v>
          </cell>
          <cell r="N43">
            <v>-34262</v>
          </cell>
          <cell r="O43">
            <v>-36825</v>
          </cell>
          <cell r="P43">
            <v>-36520</v>
          </cell>
          <cell r="Q43">
            <v>-34222</v>
          </cell>
        </row>
        <row r="44">
          <cell r="A44">
            <v>442659</v>
          </cell>
          <cell r="B44" t="str">
            <v>REV</v>
          </cell>
          <cell r="C44">
            <v>442</v>
          </cell>
          <cell r="D44" t="str">
            <v xml:space="preserve"> Ind - Transmission Base Revenue</v>
          </cell>
          <cell r="E44">
            <v>1654165</v>
          </cell>
          <cell r="F44">
            <v>127030</v>
          </cell>
          <cell r="G44">
            <v>128229</v>
          </cell>
          <cell r="H44">
            <v>128056</v>
          </cell>
          <cell r="I44">
            <v>130689</v>
          </cell>
          <cell r="J44">
            <v>135450</v>
          </cell>
          <cell r="K44">
            <v>152011</v>
          </cell>
          <cell r="L44">
            <v>150495</v>
          </cell>
          <cell r="M44">
            <v>154865</v>
          </cell>
          <cell r="N44">
            <v>155685</v>
          </cell>
          <cell r="O44">
            <v>132434</v>
          </cell>
          <cell r="P44">
            <v>129615</v>
          </cell>
          <cell r="Q44">
            <v>129606</v>
          </cell>
        </row>
        <row r="45">
          <cell r="A45">
            <v>442681</v>
          </cell>
          <cell r="B45" t="str">
            <v>REV</v>
          </cell>
          <cell r="C45">
            <v>442</v>
          </cell>
          <cell r="D45" t="str">
            <v xml:space="preserve"> Ind - Merger Savings Credit</v>
          </cell>
          <cell r="E45">
            <v>-175252</v>
          </cell>
          <cell r="F45">
            <v>-13799</v>
          </cell>
          <cell r="G45">
            <v>-13938</v>
          </cell>
          <cell r="H45">
            <v>-13966</v>
          </cell>
          <cell r="I45">
            <v>-14095</v>
          </cell>
          <cell r="J45">
            <v>-14371</v>
          </cell>
          <cell r="K45">
            <v>-15120</v>
          </cell>
          <cell r="L45">
            <v>-15070</v>
          </cell>
          <cell r="M45">
            <v>-15527</v>
          </cell>
          <cell r="N45">
            <v>-15790</v>
          </cell>
          <cell r="O45">
            <v>-15025</v>
          </cell>
          <cell r="P45">
            <v>-14198</v>
          </cell>
          <cell r="Q45">
            <v>-14353</v>
          </cell>
        </row>
        <row r="46">
          <cell r="A46">
            <v>442660</v>
          </cell>
          <cell r="B46" t="str">
            <v>REV</v>
          </cell>
          <cell r="C46">
            <v>442</v>
          </cell>
          <cell r="D46" t="str">
            <v xml:space="preserve"> Ind - Distribution Base Revenue</v>
          </cell>
          <cell r="E46">
            <v>6126613</v>
          </cell>
          <cell r="F46">
            <v>470487</v>
          </cell>
          <cell r="G46">
            <v>474927</v>
          </cell>
          <cell r="H46">
            <v>474289</v>
          </cell>
          <cell r="I46">
            <v>484040</v>
          </cell>
          <cell r="J46">
            <v>501672</v>
          </cell>
          <cell r="K46">
            <v>563010</v>
          </cell>
          <cell r="L46">
            <v>557396</v>
          </cell>
          <cell r="M46">
            <v>573580</v>
          </cell>
          <cell r="N46">
            <v>576619</v>
          </cell>
          <cell r="O46">
            <v>490501</v>
          </cell>
          <cell r="P46">
            <v>480062</v>
          </cell>
          <cell r="Q46">
            <v>480030</v>
          </cell>
        </row>
        <row r="47">
          <cell r="A47">
            <v>442653</v>
          </cell>
          <cell r="B47" t="str">
            <v>REV</v>
          </cell>
          <cell r="C47">
            <v>442</v>
          </cell>
          <cell r="D47" t="str">
            <v xml:space="preserve"> Ind - DSM Rider Revenue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442560</v>
          </cell>
          <cell r="B48" t="str">
            <v>REV</v>
          </cell>
          <cell r="C48">
            <v>442</v>
          </cell>
          <cell r="D48" t="str">
            <v xml:space="preserve"> Ind - Change in Unbilled Rev</v>
          </cell>
          <cell r="E48">
            <v>205519</v>
          </cell>
          <cell r="F48">
            <v>-37930</v>
          </cell>
          <cell r="G48">
            <v>100452</v>
          </cell>
          <cell r="H48">
            <v>329948</v>
          </cell>
          <cell r="I48">
            <v>205256</v>
          </cell>
          <cell r="J48">
            <v>-305539</v>
          </cell>
          <cell r="K48">
            <v>81847</v>
          </cell>
          <cell r="L48">
            <v>263510</v>
          </cell>
          <cell r="M48">
            <v>341756</v>
          </cell>
          <cell r="N48">
            <v>-437338</v>
          </cell>
          <cell r="O48">
            <v>-126961</v>
          </cell>
          <cell r="P48">
            <v>-31207</v>
          </cell>
          <cell r="Q48">
            <v>-178275</v>
          </cell>
        </row>
        <row r="49">
          <cell r="A49">
            <v>444503</v>
          </cell>
          <cell r="B49" t="str">
            <v>REV</v>
          </cell>
          <cell r="C49">
            <v>444</v>
          </cell>
          <cell r="D49" t="str">
            <v xml:space="preserve"> SL - Generation Base Revenue</v>
          </cell>
          <cell r="E49">
            <v>530636</v>
          </cell>
          <cell r="F49">
            <v>48071</v>
          </cell>
          <cell r="G49">
            <v>42881</v>
          </cell>
          <cell r="H49">
            <v>47046</v>
          </cell>
          <cell r="I49">
            <v>41806</v>
          </cell>
          <cell r="J49">
            <v>40334</v>
          </cell>
          <cell r="K49">
            <v>38362</v>
          </cell>
          <cell r="L49">
            <v>40381</v>
          </cell>
          <cell r="M49">
            <v>42243</v>
          </cell>
          <cell r="N49">
            <v>43793</v>
          </cell>
          <cell r="O49">
            <v>46654</v>
          </cell>
          <cell r="P49">
            <v>46870</v>
          </cell>
          <cell r="Q49">
            <v>52195</v>
          </cell>
        </row>
        <row r="50">
          <cell r="A50">
            <v>444601</v>
          </cell>
          <cell r="B50" t="str">
            <v>REV</v>
          </cell>
          <cell r="C50">
            <v>444</v>
          </cell>
          <cell r="D50" t="str">
            <v xml:space="preserve"> SL - Base Fuel Revenue</v>
          </cell>
          <cell r="E50">
            <v>393026</v>
          </cell>
          <cell r="F50">
            <v>38907</v>
          </cell>
          <cell r="G50">
            <v>32951</v>
          </cell>
          <cell r="H50">
            <v>34669</v>
          </cell>
          <cell r="I50">
            <v>30202</v>
          </cell>
          <cell r="J50">
            <v>28293</v>
          </cell>
          <cell r="K50">
            <v>26269</v>
          </cell>
          <cell r="L50">
            <v>27739</v>
          </cell>
          <cell r="M50">
            <v>29725</v>
          </cell>
          <cell r="N50">
            <v>31844</v>
          </cell>
          <cell r="O50">
            <v>35376</v>
          </cell>
          <cell r="P50">
            <v>37132</v>
          </cell>
          <cell r="Q50">
            <v>39919</v>
          </cell>
        </row>
        <row r="51">
          <cell r="A51">
            <v>444618</v>
          </cell>
          <cell r="B51" t="str">
            <v>REV</v>
          </cell>
          <cell r="C51">
            <v>444</v>
          </cell>
          <cell r="D51" t="str">
            <v xml:space="preserve"> SL - FCA/FPP Revenue</v>
          </cell>
          <cell r="E51">
            <v>126029</v>
          </cell>
          <cell r="F51">
            <v>4734</v>
          </cell>
          <cell r="G51">
            <v>3490</v>
          </cell>
          <cell r="H51">
            <v>23167</v>
          </cell>
          <cell r="I51">
            <v>36695</v>
          </cell>
          <cell r="J51">
            <v>7065</v>
          </cell>
          <cell r="K51">
            <v>7782</v>
          </cell>
          <cell r="L51">
            <v>13624</v>
          </cell>
          <cell r="M51">
            <v>13364</v>
          </cell>
          <cell r="N51">
            <v>5805</v>
          </cell>
          <cell r="O51">
            <v>751</v>
          </cell>
          <cell r="P51">
            <v>3383</v>
          </cell>
          <cell r="Q51">
            <v>6169</v>
          </cell>
        </row>
        <row r="52">
          <cell r="A52">
            <v>444633</v>
          </cell>
          <cell r="B52" t="str">
            <v>REV</v>
          </cell>
          <cell r="C52">
            <v>444</v>
          </cell>
          <cell r="D52" t="str">
            <v xml:space="preserve"> SL - OSS Sharing Credit</v>
          </cell>
          <cell r="E52">
            <v>-11055</v>
          </cell>
          <cell r="F52">
            <v>-1095</v>
          </cell>
          <cell r="G52">
            <v>-961</v>
          </cell>
          <cell r="H52">
            <v>-1036</v>
          </cell>
          <cell r="I52">
            <v>-904</v>
          </cell>
          <cell r="J52">
            <v>-845</v>
          </cell>
          <cell r="K52">
            <v>-710</v>
          </cell>
          <cell r="L52">
            <v>-710</v>
          </cell>
          <cell r="M52">
            <v>-746</v>
          </cell>
          <cell r="N52">
            <v>-807</v>
          </cell>
          <cell r="O52">
            <v>-1013</v>
          </cell>
          <cell r="P52">
            <v>-1116</v>
          </cell>
          <cell r="Q52">
            <v>-1112</v>
          </cell>
        </row>
        <row r="53">
          <cell r="A53">
            <v>444609</v>
          </cell>
          <cell r="B53" t="str">
            <v>REV</v>
          </cell>
          <cell r="C53">
            <v>444</v>
          </cell>
          <cell r="D53" t="str">
            <v xml:space="preserve"> SL - Transmission Base Revenue</v>
          </cell>
          <cell r="E53">
            <v>44268</v>
          </cell>
          <cell r="F53">
            <v>4010</v>
          </cell>
          <cell r="G53">
            <v>3577</v>
          </cell>
          <cell r="H53">
            <v>3925</v>
          </cell>
          <cell r="I53">
            <v>3488</v>
          </cell>
          <cell r="J53">
            <v>3365</v>
          </cell>
          <cell r="K53">
            <v>3200</v>
          </cell>
          <cell r="L53">
            <v>3369</v>
          </cell>
          <cell r="M53">
            <v>3524</v>
          </cell>
          <cell r="N53">
            <v>3654</v>
          </cell>
          <cell r="O53">
            <v>3892</v>
          </cell>
          <cell r="P53">
            <v>3910</v>
          </cell>
          <cell r="Q53">
            <v>4354</v>
          </cell>
        </row>
        <row r="54">
          <cell r="A54">
            <v>444631</v>
          </cell>
          <cell r="B54" t="str">
            <v>REV</v>
          </cell>
          <cell r="C54">
            <v>444</v>
          </cell>
          <cell r="D54" t="str">
            <v xml:space="preserve"> SL - Merger Savings Credit</v>
          </cell>
          <cell r="E54">
            <v>-9944</v>
          </cell>
          <cell r="F54">
            <v>-984</v>
          </cell>
          <cell r="G54">
            <v>-834</v>
          </cell>
          <cell r="H54">
            <v>-877</v>
          </cell>
          <cell r="I54">
            <v>-764</v>
          </cell>
          <cell r="J54">
            <v>-716</v>
          </cell>
          <cell r="K54">
            <v>-665</v>
          </cell>
          <cell r="L54">
            <v>-702</v>
          </cell>
          <cell r="M54">
            <v>-752</v>
          </cell>
          <cell r="N54">
            <v>-806</v>
          </cell>
          <cell r="O54">
            <v>-895</v>
          </cell>
          <cell r="P54">
            <v>-939</v>
          </cell>
          <cell r="Q54">
            <v>-1010</v>
          </cell>
        </row>
        <row r="55">
          <cell r="A55">
            <v>444610</v>
          </cell>
          <cell r="B55" t="str">
            <v>REV</v>
          </cell>
          <cell r="C55">
            <v>444</v>
          </cell>
          <cell r="D55" t="str">
            <v xml:space="preserve"> SL - Distribution Base Revenue</v>
          </cell>
          <cell r="E55">
            <v>707731</v>
          </cell>
          <cell r="F55">
            <v>64114</v>
          </cell>
          <cell r="G55">
            <v>57192</v>
          </cell>
          <cell r="H55">
            <v>62747</v>
          </cell>
          <cell r="I55">
            <v>55758</v>
          </cell>
          <cell r="J55">
            <v>53795</v>
          </cell>
          <cell r="K55">
            <v>51165</v>
          </cell>
          <cell r="L55">
            <v>53858</v>
          </cell>
          <cell r="M55">
            <v>56341</v>
          </cell>
          <cell r="N55">
            <v>58409</v>
          </cell>
          <cell r="O55">
            <v>62224</v>
          </cell>
          <cell r="P55">
            <v>62513</v>
          </cell>
          <cell r="Q55">
            <v>69615</v>
          </cell>
        </row>
        <row r="56">
          <cell r="A56">
            <v>444603</v>
          </cell>
          <cell r="B56" t="str">
            <v>REV</v>
          </cell>
          <cell r="C56">
            <v>444</v>
          </cell>
          <cell r="D56" t="str">
            <v xml:space="preserve"> SL - DSM Rider Revenue</v>
          </cell>
          <cell r="E56">
            <v>-6753</v>
          </cell>
          <cell r="F56">
            <v>-668</v>
          </cell>
          <cell r="G56">
            <v>-566</v>
          </cell>
          <cell r="H56">
            <v>-596</v>
          </cell>
          <cell r="I56">
            <v>-519</v>
          </cell>
          <cell r="J56">
            <v>-486</v>
          </cell>
          <cell r="K56">
            <v>-451</v>
          </cell>
          <cell r="L56">
            <v>-477</v>
          </cell>
          <cell r="M56">
            <v>-511</v>
          </cell>
          <cell r="N56">
            <v>-547</v>
          </cell>
          <cell r="O56">
            <v>-608</v>
          </cell>
          <cell r="P56">
            <v>-638</v>
          </cell>
          <cell r="Q56">
            <v>-686</v>
          </cell>
        </row>
        <row r="57">
          <cell r="A57">
            <v>445503</v>
          </cell>
          <cell r="B57" t="str">
            <v>REV</v>
          </cell>
          <cell r="C57">
            <v>445</v>
          </cell>
          <cell r="D57" t="str">
            <v xml:space="preserve"> OPA - Generation Base Revenue</v>
          </cell>
          <cell r="E57">
            <v>8161014</v>
          </cell>
          <cell r="F57">
            <v>660850</v>
          </cell>
          <cell r="G57">
            <v>681457</v>
          </cell>
          <cell r="H57">
            <v>659747</v>
          </cell>
          <cell r="I57">
            <v>640415</v>
          </cell>
          <cell r="J57">
            <v>662541</v>
          </cell>
          <cell r="K57">
            <v>717679</v>
          </cell>
          <cell r="L57">
            <v>708853</v>
          </cell>
          <cell r="M57">
            <v>729424</v>
          </cell>
          <cell r="N57">
            <v>720397</v>
          </cell>
          <cell r="O57">
            <v>667394</v>
          </cell>
          <cell r="P57">
            <v>630465</v>
          </cell>
          <cell r="Q57">
            <v>681792</v>
          </cell>
        </row>
        <row r="58">
          <cell r="A58">
            <v>445601</v>
          </cell>
          <cell r="B58" t="str">
            <v>REV</v>
          </cell>
          <cell r="C58">
            <v>445</v>
          </cell>
          <cell r="D58" t="str">
            <v xml:space="preserve"> OPA - Base Fuel Revenue</v>
          </cell>
          <cell r="E58">
            <v>5832359</v>
          </cell>
          <cell r="F58">
            <v>489990</v>
          </cell>
          <cell r="G58">
            <v>489761</v>
          </cell>
          <cell r="H58">
            <v>470078</v>
          </cell>
          <cell r="I58">
            <v>450605</v>
          </cell>
          <cell r="J58">
            <v>462059</v>
          </cell>
          <cell r="K58">
            <v>495660</v>
          </cell>
          <cell r="L58">
            <v>503315</v>
          </cell>
          <cell r="M58">
            <v>513739</v>
          </cell>
          <cell r="N58">
            <v>524468</v>
          </cell>
          <cell r="O58">
            <v>474488</v>
          </cell>
          <cell r="P58">
            <v>454041</v>
          </cell>
          <cell r="Q58">
            <v>504155</v>
          </cell>
        </row>
        <row r="59">
          <cell r="A59">
            <v>445618</v>
          </cell>
          <cell r="B59" t="str">
            <v>REV</v>
          </cell>
          <cell r="C59">
            <v>445</v>
          </cell>
          <cell r="D59" t="str">
            <v xml:space="preserve"> OPA - FCA/FPP Revenue</v>
          </cell>
          <cell r="E59">
            <v>1938438</v>
          </cell>
          <cell r="F59">
            <v>59622</v>
          </cell>
          <cell r="G59">
            <v>51871</v>
          </cell>
          <cell r="H59">
            <v>314119</v>
          </cell>
          <cell r="I59">
            <v>547481</v>
          </cell>
          <cell r="J59">
            <v>115373</v>
          </cell>
          <cell r="K59">
            <v>146827</v>
          </cell>
          <cell r="L59">
            <v>247207</v>
          </cell>
          <cell r="M59">
            <v>230972</v>
          </cell>
          <cell r="N59">
            <v>95613</v>
          </cell>
          <cell r="O59">
            <v>10071</v>
          </cell>
          <cell r="P59">
            <v>41367</v>
          </cell>
          <cell r="Q59">
            <v>77915</v>
          </cell>
        </row>
        <row r="60">
          <cell r="A60">
            <v>445633</v>
          </cell>
          <cell r="B60" t="str">
            <v>REV</v>
          </cell>
          <cell r="C60">
            <v>445</v>
          </cell>
          <cell r="D60" t="str">
            <v xml:space="preserve"> OPA - OSS Sharing Credit</v>
          </cell>
          <cell r="E60">
            <v>-163142</v>
          </cell>
          <cell r="F60">
            <v>-13784</v>
          </cell>
          <cell r="G60">
            <v>-14289</v>
          </cell>
          <cell r="H60">
            <v>-14051</v>
          </cell>
          <cell r="I60">
            <v>-13487</v>
          </cell>
          <cell r="J60">
            <v>-13799</v>
          </cell>
          <cell r="K60">
            <v>-13399</v>
          </cell>
          <cell r="L60">
            <v>-12883</v>
          </cell>
          <cell r="M60">
            <v>-12889</v>
          </cell>
          <cell r="N60">
            <v>-13293</v>
          </cell>
          <cell r="O60">
            <v>-13584</v>
          </cell>
          <cell r="P60">
            <v>-13642</v>
          </cell>
          <cell r="Q60">
            <v>-14042</v>
          </cell>
        </row>
        <row r="61">
          <cell r="A61">
            <v>445609</v>
          </cell>
          <cell r="B61" t="str">
            <v>REV</v>
          </cell>
          <cell r="C61">
            <v>445</v>
          </cell>
          <cell r="D61" t="str">
            <v xml:space="preserve"> OPA - Transmission Base Revenue</v>
          </cell>
          <cell r="E61">
            <v>732250</v>
          </cell>
          <cell r="F61">
            <v>59295</v>
          </cell>
          <cell r="G61">
            <v>61144</v>
          </cell>
          <cell r="H61">
            <v>59196</v>
          </cell>
          <cell r="I61">
            <v>57461</v>
          </cell>
          <cell r="J61">
            <v>59447</v>
          </cell>
          <cell r="K61">
            <v>64394</v>
          </cell>
          <cell r="L61">
            <v>63602</v>
          </cell>
          <cell r="M61">
            <v>65448</v>
          </cell>
          <cell r="N61">
            <v>64638</v>
          </cell>
          <cell r="O61">
            <v>59882</v>
          </cell>
          <cell r="P61">
            <v>56569</v>
          </cell>
          <cell r="Q61">
            <v>61174</v>
          </cell>
        </row>
        <row r="62">
          <cell r="A62">
            <v>445631</v>
          </cell>
          <cell r="B62" t="str">
            <v>REV</v>
          </cell>
          <cell r="C62">
            <v>445</v>
          </cell>
          <cell r="D62" t="str">
            <v xml:space="preserve"> OPA - Merger Savings Credit</v>
          </cell>
          <cell r="E62">
            <v>-68127</v>
          </cell>
          <cell r="F62">
            <v>-5724</v>
          </cell>
          <cell r="G62">
            <v>-5721</v>
          </cell>
          <cell r="H62">
            <v>-5491</v>
          </cell>
          <cell r="I62">
            <v>-5263</v>
          </cell>
          <cell r="J62">
            <v>-5397</v>
          </cell>
          <cell r="K62">
            <v>-5790</v>
          </cell>
          <cell r="L62">
            <v>-5879</v>
          </cell>
          <cell r="M62">
            <v>-6001</v>
          </cell>
          <cell r="N62">
            <v>-6126</v>
          </cell>
          <cell r="O62">
            <v>-5542</v>
          </cell>
          <cell r="P62">
            <v>-5304</v>
          </cell>
          <cell r="Q62">
            <v>-5889</v>
          </cell>
        </row>
        <row r="63">
          <cell r="A63">
            <v>445610</v>
          </cell>
          <cell r="B63" t="str">
            <v>REV</v>
          </cell>
          <cell r="C63">
            <v>445</v>
          </cell>
          <cell r="D63" t="str">
            <v xml:space="preserve"> OPA - Distribution Base Revenue</v>
          </cell>
          <cell r="E63">
            <v>2844306</v>
          </cell>
          <cell r="F63">
            <v>230322</v>
          </cell>
          <cell r="G63">
            <v>237504</v>
          </cell>
          <cell r="H63">
            <v>229937</v>
          </cell>
          <cell r="I63">
            <v>223200</v>
          </cell>
          <cell r="J63">
            <v>230911</v>
          </cell>
          <cell r="K63">
            <v>250128</v>
          </cell>
          <cell r="L63">
            <v>247052</v>
          </cell>
          <cell r="M63">
            <v>254221</v>
          </cell>
          <cell r="N63">
            <v>251075</v>
          </cell>
          <cell r="O63">
            <v>232603</v>
          </cell>
          <cell r="P63">
            <v>219732</v>
          </cell>
          <cell r="Q63">
            <v>237621</v>
          </cell>
        </row>
        <row r="64">
          <cell r="A64">
            <v>445603</v>
          </cell>
          <cell r="B64" t="str">
            <v>REV</v>
          </cell>
          <cell r="C64">
            <v>445</v>
          </cell>
          <cell r="D64" t="str">
            <v xml:space="preserve"> OPA - DSM Rider Revenue</v>
          </cell>
          <cell r="E64">
            <v>-100205</v>
          </cell>
          <cell r="F64">
            <v>-8418</v>
          </cell>
          <cell r="G64">
            <v>-8415</v>
          </cell>
          <cell r="H64">
            <v>-8076</v>
          </cell>
          <cell r="I64">
            <v>-7742</v>
          </cell>
          <cell r="J64">
            <v>-7939</v>
          </cell>
          <cell r="K64">
            <v>-8516</v>
          </cell>
          <cell r="L64">
            <v>-8647</v>
          </cell>
          <cell r="M64">
            <v>-8826</v>
          </cell>
          <cell r="N64">
            <v>-9011</v>
          </cell>
          <cell r="O64">
            <v>-8152</v>
          </cell>
          <cell r="P64">
            <v>-7801</v>
          </cell>
          <cell r="Q64">
            <v>-8662</v>
          </cell>
        </row>
        <row r="65">
          <cell r="A65">
            <v>445520</v>
          </cell>
          <cell r="B65" t="str">
            <v>REV</v>
          </cell>
          <cell r="C65">
            <v>445</v>
          </cell>
          <cell r="D65" t="str">
            <v xml:space="preserve"> OPA - Change in Unbilled Rev</v>
          </cell>
          <cell r="E65">
            <v>83954</v>
          </cell>
          <cell r="F65">
            <v>-22075</v>
          </cell>
          <cell r="G65">
            <v>-34512</v>
          </cell>
          <cell r="H65">
            <v>177996</v>
          </cell>
          <cell r="I65">
            <v>33587</v>
          </cell>
          <cell r="J65">
            <v>-25841</v>
          </cell>
          <cell r="K65">
            <v>47825</v>
          </cell>
          <cell r="L65">
            <v>106294</v>
          </cell>
          <cell r="M65">
            <v>74753</v>
          </cell>
          <cell r="N65">
            <v>-106602</v>
          </cell>
          <cell r="O65">
            <v>-67321</v>
          </cell>
          <cell r="P65">
            <v>-27383</v>
          </cell>
          <cell r="Q65">
            <v>-72767</v>
          </cell>
        </row>
        <row r="66">
          <cell r="A66">
            <v>447810</v>
          </cell>
          <cell r="B66" t="str">
            <v>REV</v>
          </cell>
          <cell r="C66">
            <v>447</v>
          </cell>
          <cell r="D66" t="str">
            <v xml:space="preserve"> Elec Rev - Non-native sales</v>
          </cell>
          <cell r="E66">
            <v>17670012</v>
          </cell>
          <cell r="F66">
            <v>2115048</v>
          </cell>
          <cell r="G66">
            <v>2401842</v>
          </cell>
          <cell r="H66">
            <v>1214222</v>
          </cell>
          <cell r="I66">
            <v>0</v>
          </cell>
          <cell r="J66">
            <v>1767968</v>
          </cell>
          <cell r="K66">
            <v>1037976</v>
          </cell>
          <cell r="L66">
            <v>1098032</v>
          </cell>
          <cell r="M66">
            <v>1310849</v>
          </cell>
          <cell r="N66">
            <v>1319817</v>
          </cell>
          <cell r="O66">
            <v>1894424</v>
          </cell>
          <cell r="P66">
            <v>1979954</v>
          </cell>
          <cell r="Q66">
            <v>1529880</v>
          </cell>
        </row>
        <row r="67">
          <cell r="A67">
            <v>448500</v>
          </cell>
          <cell r="B67" t="str">
            <v>REV</v>
          </cell>
          <cell r="C67">
            <v>448</v>
          </cell>
          <cell r="D67" t="str">
            <v xml:space="preserve"> Inter Departmental Sales</v>
          </cell>
          <cell r="E67">
            <v>142091</v>
          </cell>
          <cell r="F67">
            <v>13590</v>
          </cell>
          <cell r="G67">
            <v>12498</v>
          </cell>
          <cell r="H67">
            <v>12480</v>
          </cell>
          <cell r="I67">
            <v>13253</v>
          </cell>
          <cell r="J67">
            <v>10598</v>
          </cell>
          <cell r="K67">
            <v>11103</v>
          </cell>
          <cell r="L67">
            <v>13244</v>
          </cell>
          <cell r="M67">
            <v>12053</v>
          </cell>
          <cell r="N67">
            <v>11758</v>
          </cell>
          <cell r="O67">
            <v>10192</v>
          </cell>
          <cell r="P67">
            <v>9918</v>
          </cell>
          <cell r="Q67">
            <v>11404</v>
          </cell>
        </row>
        <row r="68">
          <cell r="A68">
            <v>454010</v>
          </cell>
          <cell r="B68" t="str">
            <v>REV</v>
          </cell>
          <cell r="C68">
            <v>454</v>
          </cell>
          <cell r="D68" t="str">
            <v xml:space="preserve"> Rent  Land and Buildings</v>
          </cell>
          <cell r="E68">
            <v>91356</v>
          </cell>
          <cell r="F68">
            <v>7613</v>
          </cell>
          <cell r="G68">
            <v>7613</v>
          </cell>
          <cell r="H68">
            <v>7613</v>
          </cell>
          <cell r="I68">
            <v>7613</v>
          </cell>
          <cell r="J68">
            <v>7613</v>
          </cell>
          <cell r="K68">
            <v>7613</v>
          </cell>
          <cell r="L68">
            <v>7613</v>
          </cell>
          <cell r="M68">
            <v>7613</v>
          </cell>
          <cell r="N68">
            <v>7613</v>
          </cell>
          <cell r="O68">
            <v>7613</v>
          </cell>
          <cell r="P68">
            <v>7613</v>
          </cell>
          <cell r="Q68">
            <v>7613</v>
          </cell>
        </row>
        <row r="69">
          <cell r="A69">
            <v>454160</v>
          </cell>
          <cell r="B69" t="str">
            <v>REV</v>
          </cell>
          <cell r="C69">
            <v>454</v>
          </cell>
          <cell r="D69" t="str">
            <v xml:space="preserve"> Rent Land Elec Prop - Net CCD</v>
          </cell>
          <cell r="E69">
            <v>1364913</v>
          </cell>
          <cell r="F69">
            <v>139838</v>
          </cell>
          <cell r="G69">
            <v>126952</v>
          </cell>
          <cell r="H69">
            <v>139838</v>
          </cell>
          <cell r="I69">
            <v>135543</v>
          </cell>
          <cell r="J69">
            <v>139838</v>
          </cell>
          <cell r="K69">
            <v>135543</v>
          </cell>
          <cell r="L69">
            <v>139838</v>
          </cell>
          <cell r="M69">
            <v>139838</v>
          </cell>
          <cell r="N69">
            <v>135543</v>
          </cell>
          <cell r="O69">
            <v>47583</v>
          </cell>
          <cell r="P69">
            <v>41696</v>
          </cell>
          <cell r="Q69">
            <v>42863</v>
          </cell>
        </row>
        <row r="70">
          <cell r="A70">
            <v>456000</v>
          </cell>
          <cell r="B70" t="str">
            <v>REV</v>
          </cell>
          <cell r="C70">
            <v>456</v>
          </cell>
          <cell r="D70" t="str">
            <v xml:space="preserve"> Other Variable Revenues</v>
          </cell>
          <cell r="E70">
            <v>101496</v>
          </cell>
          <cell r="F70">
            <v>8458</v>
          </cell>
          <cell r="G70">
            <v>8458</v>
          </cell>
          <cell r="H70">
            <v>8458</v>
          </cell>
          <cell r="I70">
            <v>8458</v>
          </cell>
          <cell r="J70">
            <v>8458</v>
          </cell>
          <cell r="K70">
            <v>8458</v>
          </cell>
          <cell r="L70">
            <v>8458</v>
          </cell>
          <cell r="M70">
            <v>8458</v>
          </cell>
          <cell r="N70">
            <v>8458</v>
          </cell>
          <cell r="O70">
            <v>8458</v>
          </cell>
          <cell r="P70">
            <v>8458</v>
          </cell>
          <cell r="Q70">
            <v>8458</v>
          </cell>
        </row>
        <row r="71">
          <cell r="A71">
            <v>500000</v>
          </cell>
          <cell r="B71" t="str">
            <v>PO</v>
          </cell>
          <cell r="C71">
            <v>500</v>
          </cell>
          <cell r="D71" t="str">
            <v xml:space="preserve"> Supervision and Engineering</v>
          </cell>
          <cell r="E71">
            <v>2060666</v>
          </cell>
          <cell r="F71">
            <v>189427</v>
          </cell>
          <cell r="G71">
            <v>176413</v>
          </cell>
          <cell r="H71">
            <v>183021</v>
          </cell>
          <cell r="I71">
            <v>178350</v>
          </cell>
          <cell r="J71">
            <v>172995</v>
          </cell>
          <cell r="K71">
            <v>167411</v>
          </cell>
          <cell r="L71">
            <v>153179</v>
          </cell>
          <cell r="M71">
            <v>156365</v>
          </cell>
          <cell r="N71">
            <v>166867</v>
          </cell>
          <cell r="O71">
            <v>177591</v>
          </cell>
          <cell r="P71">
            <v>172638</v>
          </cell>
          <cell r="Q71">
            <v>166409</v>
          </cell>
        </row>
        <row r="72">
          <cell r="A72">
            <v>501008</v>
          </cell>
          <cell r="B72" t="str">
            <v>FUEL</v>
          </cell>
          <cell r="C72">
            <v>501</v>
          </cell>
          <cell r="D72" t="str">
            <v>Fuel Procurement And Handling</v>
          </cell>
          <cell r="E72">
            <v>384658</v>
          </cell>
          <cell r="F72">
            <v>25839</v>
          </cell>
          <cell r="G72">
            <v>29001</v>
          </cell>
          <cell r="H72">
            <v>34177</v>
          </cell>
          <cell r="I72">
            <v>44814</v>
          </cell>
          <cell r="J72">
            <v>40685</v>
          </cell>
          <cell r="K72">
            <v>23732</v>
          </cell>
          <cell r="L72">
            <v>32789</v>
          </cell>
          <cell r="M72">
            <v>31418</v>
          </cell>
          <cell r="N72">
            <v>36148</v>
          </cell>
          <cell r="O72">
            <v>26116</v>
          </cell>
          <cell r="P72">
            <v>36328</v>
          </cell>
          <cell r="Q72">
            <v>23611</v>
          </cell>
        </row>
        <row r="73">
          <cell r="A73">
            <v>501020</v>
          </cell>
          <cell r="B73" t="str">
            <v>FUEL</v>
          </cell>
          <cell r="C73">
            <v>501</v>
          </cell>
          <cell r="D73" t="str">
            <v>Fuel Hndlg/Proc - JO Cr</v>
          </cell>
          <cell r="E73">
            <v>510675</v>
          </cell>
          <cell r="F73">
            <v>43012</v>
          </cell>
          <cell r="G73">
            <v>42766</v>
          </cell>
          <cell r="H73">
            <v>42177</v>
          </cell>
          <cell r="I73">
            <v>42997</v>
          </cell>
          <cell r="J73">
            <v>42177</v>
          </cell>
          <cell r="K73">
            <v>42425</v>
          </cell>
          <cell r="L73">
            <v>42698</v>
          </cell>
          <cell r="M73">
            <v>42177</v>
          </cell>
          <cell r="N73">
            <v>42698</v>
          </cell>
          <cell r="O73">
            <v>42425</v>
          </cell>
          <cell r="P73">
            <v>42425</v>
          </cell>
          <cell r="Q73">
            <v>42698</v>
          </cell>
        </row>
        <row r="74">
          <cell r="A74">
            <v>501109</v>
          </cell>
          <cell r="B74" t="str">
            <v>FUEL</v>
          </cell>
          <cell r="C74">
            <v>501</v>
          </cell>
          <cell r="D74" t="str">
            <v>Coal-Miami Fort Units 5-7</v>
          </cell>
          <cell r="E74">
            <v>22286756</v>
          </cell>
          <cell r="F74">
            <v>2335152</v>
          </cell>
          <cell r="G74">
            <v>2058240</v>
          </cell>
          <cell r="H74">
            <v>2062181</v>
          </cell>
          <cell r="I74">
            <v>1771198</v>
          </cell>
          <cell r="J74">
            <v>1608128</v>
          </cell>
          <cell r="K74">
            <v>1636170</v>
          </cell>
          <cell r="L74">
            <v>1817373</v>
          </cell>
          <cell r="M74">
            <v>1882448</v>
          </cell>
          <cell r="N74">
            <v>1514542</v>
          </cell>
          <cell r="O74">
            <v>1704795</v>
          </cell>
          <cell r="P74">
            <v>1805633</v>
          </cell>
          <cell r="Q74">
            <v>2090896</v>
          </cell>
        </row>
        <row r="75">
          <cell r="A75">
            <v>501116</v>
          </cell>
          <cell r="B75" t="str">
            <v>FUEL</v>
          </cell>
          <cell r="C75">
            <v>501</v>
          </cell>
          <cell r="D75" t="str">
            <v>Coal-East Bend Station</v>
          </cell>
          <cell r="E75">
            <v>45477870</v>
          </cell>
          <cell r="F75">
            <v>4499643</v>
          </cell>
          <cell r="G75">
            <v>4042763</v>
          </cell>
          <cell r="H75">
            <v>2338361</v>
          </cell>
          <cell r="I75">
            <v>0</v>
          </cell>
          <cell r="J75">
            <v>3664924</v>
          </cell>
          <cell r="K75">
            <v>4297526</v>
          </cell>
          <cell r="L75">
            <v>4523325</v>
          </cell>
          <cell r="M75">
            <v>4516065</v>
          </cell>
          <cell r="N75">
            <v>4339072</v>
          </cell>
          <cell r="O75">
            <v>4412097</v>
          </cell>
          <cell r="P75">
            <v>4342832</v>
          </cell>
          <cell r="Q75">
            <v>4501262</v>
          </cell>
        </row>
        <row r="76">
          <cell r="A76">
            <v>501300</v>
          </cell>
          <cell r="B76" t="str">
            <v>FUEL</v>
          </cell>
          <cell r="C76">
            <v>501</v>
          </cell>
          <cell r="D76" t="str">
            <v>Residual Disposal Costs</v>
          </cell>
          <cell r="E76">
            <v>623731</v>
          </cell>
          <cell r="F76">
            <v>39265</v>
          </cell>
          <cell r="G76">
            <v>38975</v>
          </cell>
          <cell r="H76">
            <v>38693</v>
          </cell>
          <cell r="I76">
            <v>37563</v>
          </cell>
          <cell r="J76">
            <v>37254</v>
          </cell>
          <cell r="K76">
            <v>62435</v>
          </cell>
          <cell r="L76">
            <v>66524</v>
          </cell>
          <cell r="M76">
            <v>76928</v>
          </cell>
          <cell r="N76">
            <v>78229</v>
          </cell>
          <cell r="O76">
            <v>69761</v>
          </cell>
          <cell r="P76">
            <v>40460</v>
          </cell>
          <cell r="Q76">
            <v>37644</v>
          </cell>
        </row>
        <row r="77">
          <cell r="A77">
            <v>502000</v>
          </cell>
          <cell r="B77" t="str">
            <v>PO</v>
          </cell>
          <cell r="C77">
            <v>502</v>
          </cell>
          <cell r="D77" t="str">
            <v xml:space="preserve"> Steam Expenses</v>
          </cell>
          <cell r="E77">
            <v>2898972</v>
          </cell>
          <cell r="F77">
            <v>226646</v>
          </cell>
          <cell r="G77">
            <v>226023</v>
          </cell>
          <cell r="H77">
            <v>226828</v>
          </cell>
          <cell r="I77">
            <v>224507</v>
          </cell>
          <cell r="J77">
            <v>266787</v>
          </cell>
          <cell r="K77">
            <v>261725</v>
          </cell>
          <cell r="L77">
            <v>249284</v>
          </cell>
          <cell r="M77">
            <v>252166</v>
          </cell>
          <cell r="N77">
            <v>260669</v>
          </cell>
          <cell r="O77">
            <v>239499</v>
          </cell>
          <cell r="P77">
            <v>235106</v>
          </cell>
          <cell r="Q77">
            <v>229732</v>
          </cell>
        </row>
        <row r="78">
          <cell r="A78">
            <v>502010</v>
          </cell>
          <cell r="B78" t="str">
            <v>PO</v>
          </cell>
          <cell r="C78">
            <v>502</v>
          </cell>
          <cell r="D78" t="str">
            <v xml:space="preserve"> Ammonia Expense</v>
          </cell>
          <cell r="E78">
            <v>367910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73582</v>
          </cell>
          <cell r="K78">
            <v>73582</v>
          </cell>
          <cell r="L78">
            <v>73582</v>
          </cell>
          <cell r="M78">
            <v>73582</v>
          </cell>
          <cell r="N78">
            <v>73582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502040</v>
          </cell>
          <cell r="B79" t="str">
            <v>PO</v>
          </cell>
          <cell r="C79">
            <v>502</v>
          </cell>
          <cell r="D79" t="str">
            <v xml:space="preserve"> Cost of Lime</v>
          </cell>
          <cell r="E79">
            <v>6693001</v>
          </cell>
          <cell r="F79">
            <v>660774</v>
          </cell>
          <cell r="G79">
            <v>596828</v>
          </cell>
          <cell r="H79">
            <v>319729</v>
          </cell>
          <cell r="I79">
            <v>0</v>
          </cell>
          <cell r="J79">
            <v>554197</v>
          </cell>
          <cell r="K79">
            <v>639459</v>
          </cell>
          <cell r="L79">
            <v>660774</v>
          </cell>
          <cell r="M79">
            <v>660774</v>
          </cell>
          <cell r="N79">
            <v>639459</v>
          </cell>
          <cell r="O79">
            <v>660774</v>
          </cell>
          <cell r="P79">
            <v>639459</v>
          </cell>
          <cell r="Q79">
            <v>660774</v>
          </cell>
        </row>
        <row r="80">
          <cell r="A80">
            <v>505000</v>
          </cell>
          <cell r="B80" t="str">
            <v>PO</v>
          </cell>
          <cell r="C80">
            <v>505</v>
          </cell>
          <cell r="D80" t="str">
            <v xml:space="preserve"> Electric Expenses</v>
          </cell>
          <cell r="E80">
            <v>347413</v>
          </cell>
          <cell r="F80">
            <v>28806</v>
          </cell>
          <cell r="G80">
            <v>28451</v>
          </cell>
          <cell r="H80">
            <v>28772</v>
          </cell>
          <cell r="I80">
            <v>27766</v>
          </cell>
          <cell r="J80">
            <v>30559</v>
          </cell>
          <cell r="K80">
            <v>29360</v>
          </cell>
          <cell r="L80">
            <v>26563</v>
          </cell>
          <cell r="M80">
            <v>27231</v>
          </cell>
          <cell r="N80">
            <v>29084</v>
          </cell>
          <cell r="O80">
            <v>31371</v>
          </cell>
          <cell r="P80">
            <v>30366</v>
          </cell>
          <cell r="Q80">
            <v>29084</v>
          </cell>
        </row>
        <row r="81">
          <cell r="A81">
            <v>506000</v>
          </cell>
          <cell r="B81" t="str">
            <v>PO</v>
          </cell>
          <cell r="C81">
            <v>506</v>
          </cell>
          <cell r="D81" t="str">
            <v xml:space="preserve"> Miscellaneous Steam Power Exp</v>
          </cell>
          <cell r="E81">
            <v>3451177</v>
          </cell>
          <cell r="F81">
            <v>287294</v>
          </cell>
          <cell r="G81">
            <v>255967</v>
          </cell>
          <cell r="H81">
            <v>287728</v>
          </cell>
          <cell r="I81">
            <v>275111</v>
          </cell>
          <cell r="J81">
            <v>251316</v>
          </cell>
          <cell r="K81">
            <v>258933</v>
          </cell>
          <cell r="L81">
            <v>250663</v>
          </cell>
          <cell r="M81">
            <v>300204</v>
          </cell>
          <cell r="N81">
            <v>251829</v>
          </cell>
          <cell r="O81">
            <v>264367</v>
          </cell>
          <cell r="P81">
            <v>505166</v>
          </cell>
          <cell r="Q81">
            <v>262599</v>
          </cell>
        </row>
        <row r="82">
          <cell r="A82">
            <v>509010</v>
          </cell>
          <cell r="B82" t="str">
            <v>EA</v>
          </cell>
          <cell r="C82">
            <v>509</v>
          </cell>
          <cell r="D82" t="str">
            <v xml:space="preserve"> SO2 Emission Expense - Native</v>
          </cell>
          <cell r="E82">
            <v>3547448</v>
          </cell>
          <cell r="F82">
            <v>250611</v>
          </cell>
          <cell r="G82">
            <v>224721</v>
          </cell>
          <cell r="H82">
            <v>238520</v>
          </cell>
          <cell r="I82">
            <v>233959</v>
          </cell>
          <cell r="J82">
            <v>246842</v>
          </cell>
          <cell r="K82">
            <v>294985</v>
          </cell>
          <cell r="L82">
            <v>349603</v>
          </cell>
          <cell r="M82">
            <v>369351</v>
          </cell>
          <cell r="N82">
            <v>315833</v>
          </cell>
          <cell r="O82">
            <v>288095</v>
          </cell>
          <cell r="P82">
            <v>310613</v>
          </cell>
          <cell r="Q82">
            <v>424315</v>
          </cell>
        </row>
        <row r="83">
          <cell r="A83">
            <v>509030</v>
          </cell>
          <cell r="B83" t="str">
            <v>EA</v>
          </cell>
          <cell r="C83">
            <v>509</v>
          </cell>
          <cell r="D83" t="str">
            <v xml:space="preserve"> SO2 Emission Expense - NonNative</v>
          </cell>
          <cell r="E83">
            <v>1442248</v>
          </cell>
          <cell r="F83">
            <v>119371</v>
          </cell>
          <cell r="G83">
            <v>144762</v>
          </cell>
          <cell r="H83">
            <v>70586</v>
          </cell>
          <cell r="I83">
            <v>0</v>
          </cell>
          <cell r="J83">
            <v>131482</v>
          </cell>
          <cell r="K83">
            <v>99203</v>
          </cell>
          <cell r="L83">
            <v>97952</v>
          </cell>
          <cell r="M83">
            <v>119103</v>
          </cell>
          <cell r="N83">
            <v>137471</v>
          </cell>
          <cell r="O83">
            <v>164540</v>
          </cell>
          <cell r="P83">
            <v>182751</v>
          </cell>
          <cell r="Q83">
            <v>175027</v>
          </cell>
        </row>
        <row r="84">
          <cell r="A84">
            <v>509210</v>
          </cell>
          <cell r="B84" t="str">
            <v>EA</v>
          </cell>
          <cell r="C84">
            <v>509</v>
          </cell>
          <cell r="D84" t="str">
            <v xml:space="preserve"> Nox Emission Expense - Native</v>
          </cell>
          <cell r="E84">
            <v>346054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36864</v>
          </cell>
          <cell r="K84">
            <v>55086</v>
          </cell>
          <cell r="L84">
            <v>76765</v>
          </cell>
          <cell r="M84">
            <v>92822</v>
          </cell>
          <cell r="N84">
            <v>84517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509230</v>
          </cell>
          <cell r="B85" t="str">
            <v>EA</v>
          </cell>
          <cell r="C85">
            <v>509</v>
          </cell>
          <cell r="D85" t="str">
            <v xml:space="preserve"> Nox Emission Expense - NonNative</v>
          </cell>
          <cell r="E85">
            <v>100701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16198</v>
          </cell>
          <cell r="K85">
            <v>14854</v>
          </cell>
          <cell r="L85">
            <v>16885</v>
          </cell>
          <cell r="M85">
            <v>23239</v>
          </cell>
          <cell r="N85">
            <v>29525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510000</v>
          </cell>
          <cell r="B86" t="str">
            <v>PM</v>
          </cell>
          <cell r="C86">
            <v>510</v>
          </cell>
          <cell r="D86" t="str">
            <v xml:space="preserve"> Maint - Supervision/Engineer</v>
          </cell>
          <cell r="E86">
            <v>1101214</v>
          </cell>
          <cell r="F86">
            <v>90871</v>
          </cell>
          <cell r="G86">
            <v>90473</v>
          </cell>
          <cell r="H86">
            <v>92777</v>
          </cell>
          <cell r="I86">
            <v>92824</v>
          </cell>
          <cell r="J86">
            <v>92172</v>
          </cell>
          <cell r="K86">
            <v>91794</v>
          </cell>
          <cell r="L86">
            <v>90755</v>
          </cell>
          <cell r="M86">
            <v>90778</v>
          </cell>
          <cell r="N86">
            <v>91889</v>
          </cell>
          <cell r="O86">
            <v>92712</v>
          </cell>
          <cell r="P86">
            <v>92280</v>
          </cell>
          <cell r="Q86">
            <v>91889</v>
          </cell>
        </row>
        <row r="87">
          <cell r="A87">
            <v>511000</v>
          </cell>
          <cell r="B87" t="str">
            <v>PM</v>
          </cell>
          <cell r="C87">
            <v>511</v>
          </cell>
          <cell r="D87" t="str">
            <v xml:space="preserve"> Maintenance of Structures</v>
          </cell>
          <cell r="E87">
            <v>1123164</v>
          </cell>
          <cell r="F87">
            <v>86414</v>
          </cell>
          <cell r="G87">
            <v>91160</v>
          </cell>
          <cell r="H87">
            <v>100357</v>
          </cell>
          <cell r="I87">
            <v>105775</v>
          </cell>
          <cell r="J87">
            <v>109113</v>
          </cell>
          <cell r="K87">
            <v>103606</v>
          </cell>
          <cell r="L87">
            <v>90486</v>
          </cell>
          <cell r="M87">
            <v>90610</v>
          </cell>
          <cell r="N87">
            <v>90320</v>
          </cell>
          <cell r="O87">
            <v>85501</v>
          </cell>
          <cell r="P87">
            <v>84737</v>
          </cell>
          <cell r="Q87">
            <v>85085</v>
          </cell>
        </row>
        <row r="88">
          <cell r="A88">
            <v>512000</v>
          </cell>
          <cell r="B88" t="str">
            <v>PM</v>
          </cell>
          <cell r="C88">
            <v>512</v>
          </cell>
          <cell r="D88" t="str">
            <v xml:space="preserve"> Maintenance of Boiler Plant</v>
          </cell>
          <cell r="E88">
            <v>8421763</v>
          </cell>
          <cell r="F88">
            <v>337358</v>
          </cell>
          <cell r="G88">
            <v>336775</v>
          </cell>
          <cell r="H88">
            <v>922378</v>
          </cell>
          <cell r="I88">
            <v>1931303</v>
          </cell>
          <cell r="J88">
            <v>1615454</v>
          </cell>
          <cell r="K88">
            <v>966703</v>
          </cell>
          <cell r="L88">
            <v>315117</v>
          </cell>
          <cell r="M88">
            <v>322112</v>
          </cell>
          <cell r="N88">
            <v>325636</v>
          </cell>
          <cell r="O88">
            <v>684399</v>
          </cell>
          <cell r="P88">
            <v>346684</v>
          </cell>
          <cell r="Q88">
            <v>317844</v>
          </cell>
        </row>
        <row r="89">
          <cell r="A89">
            <v>512251</v>
          </cell>
          <cell r="B89" t="str">
            <v>PM</v>
          </cell>
          <cell r="C89">
            <v>512</v>
          </cell>
          <cell r="D89" t="str">
            <v xml:space="preserve"> Maintenance of Boiler Plant - TM Over</v>
          </cell>
          <cell r="E89">
            <v>5983</v>
          </cell>
          <cell r="F89">
            <v>0</v>
          </cell>
          <cell r="G89">
            <v>0</v>
          </cell>
          <cell r="H89">
            <v>0</v>
          </cell>
          <cell r="I89">
            <v>3200</v>
          </cell>
          <cell r="J89">
            <v>2783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513000</v>
          </cell>
          <cell r="B90" t="str">
            <v>PM</v>
          </cell>
          <cell r="C90">
            <v>513</v>
          </cell>
          <cell r="D90" t="str">
            <v xml:space="preserve"> Maintenance of Electric Plant</v>
          </cell>
          <cell r="E90">
            <v>1277199</v>
          </cell>
          <cell r="F90">
            <v>27677</v>
          </cell>
          <cell r="G90">
            <v>27885</v>
          </cell>
          <cell r="H90">
            <v>143372</v>
          </cell>
          <cell r="I90">
            <v>302815</v>
          </cell>
          <cell r="J90">
            <v>232807</v>
          </cell>
          <cell r="K90">
            <v>128569</v>
          </cell>
          <cell r="L90">
            <v>65446</v>
          </cell>
          <cell r="M90">
            <v>65407</v>
          </cell>
          <cell r="N90">
            <v>67170</v>
          </cell>
          <cell r="O90">
            <v>80864</v>
          </cell>
          <cell r="P90">
            <v>68017</v>
          </cell>
          <cell r="Q90">
            <v>67170</v>
          </cell>
        </row>
        <row r="91">
          <cell r="A91">
            <v>513100</v>
          </cell>
          <cell r="B91" t="str">
            <v>PM</v>
          </cell>
          <cell r="C91">
            <v>513</v>
          </cell>
          <cell r="D91" t="str">
            <v xml:space="preserve"> Removal - Electric Plant</v>
          </cell>
          <cell r="E91">
            <v>-179</v>
          </cell>
          <cell r="F91">
            <v>0</v>
          </cell>
          <cell r="G91">
            <v>0</v>
          </cell>
          <cell r="H91">
            <v>0</v>
          </cell>
          <cell r="I91">
            <v>-179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514000</v>
          </cell>
          <cell r="B92" t="str">
            <v>PM</v>
          </cell>
          <cell r="C92">
            <v>514</v>
          </cell>
          <cell r="D92" t="str">
            <v xml:space="preserve"> Maint Misc Steam Plant</v>
          </cell>
          <cell r="E92">
            <v>611746</v>
          </cell>
          <cell r="F92">
            <v>46549</v>
          </cell>
          <cell r="G92">
            <v>47469</v>
          </cell>
          <cell r="H92">
            <v>55581</v>
          </cell>
          <cell r="I92">
            <v>65907</v>
          </cell>
          <cell r="J92">
            <v>66722</v>
          </cell>
          <cell r="K92">
            <v>55438</v>
          </cell>
          <cell r="L92">
            <v>44635</v>
          </cell>
          <cell r="M92">
            <v>44334</v>
          </cell>
          <cell r="N92">
            <v>45886</v>
          </cell>
          <cell r="O92">
            <v>46754</v>
          </cell>
          <cell r="P92">
            <v>46517</v>
          </cell>
          <cell r="Q92">
            <v>45954</v>
          </cell>
        </row>
        <row r="93">
          <cell r="A93">
            <v>514100</v>
          </cell>
          <cell r="B93" t="str">
            <v>PM</v>
          </cell>
          <cell r="C93">
            <v>514</v>
          </cell>
          <cell r="D93" t="str">
            <v xml:space="preserve"> Removal - Misc Steam Plant</v>
          </cell>
          <cell r="E93">
            <v>179</v>
          </cell>
          <cell r="F93">
            <v>0</v>
          </cell>
          <cell r="G93">
            <v>0</v>
          </cell>
          <cell r="H93">
            <v>0</v>
          </cell>
          <cell r="I93">
            <v>179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546000</v>
          </cell>
          <cell r="B94" t="str">
            <v>PO</v>
          </cell>
          <cell r="C94">
            <v>546</v>
          </cell>
          <cell r="D94" t="str">
            <v xml:space="preserve"> Other Power - Supv/Engr Labor</v>
          </cell>
          <cell r="E94">
            <v>419770</v>
          </cell>
          <cell r="F94">
            <v>48965</v>
          </cell>
          <cell r="G94">
            <v>32260</v>
          </cell>
          <cell r="H94">
            <v>32191</v>
          </cell>
          <cell r="I94">
            <v>33465</v>
          </cell>
          <cell r="J94">
            <v>34525</v>
          </cell>
          <cell r="K94">
            <v>35015</v>
          </cell>
          <cell r="L94">
            <v>35557</v>
          </cell>
          <cell r="M94">
            <v>34525</v>
          </cell>
          <cell r="N94">
            <v>35117</v>
          </cell>
          <cell r="O94">
            <v>32575</v>
          </cell>
          <cell r="P94">
            <v>32575</v>
          </cell>
          <cell r="Q94">
            <v>33000</v>
          </cell>
        </row>
        <row r="95">
          <cell r="A95">
            <v>547501</v>
          </cell>
          <cell r="B95" t="str">
            <v>FUEL</v>
          </cell>
          <cell r="C95">
            <v>547</v>
          </cell>
          <cell r="D95" t="str">
            <v xml:space="preserve"> Woodsdale Gas</v>
          </cell>
          <cell r="E95">
            <v>7398465</v>
          </cell>
          <cell r="F95">
            <v>734634</v>
          </cell>
          <cell r="G95">
            <v>574781</v>
          </cell>
          <cell r="H95">
            <v>590580</v>
          </cell>
          <cell r="I95">
            <v>788619</v>
          </cell>
          <cell r="J95">
            <v>283804</v>
          </cell>
          <cell r="K95">
            <v>541148</v>
          </cell>
          <cell r="L95">
            <v>1416406</v>
          </cell>
          <cell r="M95">
            <v>1605371</v>
          </cell>
          <cell r="N95">
            <v>234416</v>
          </cell>
          <cell r="O95">
            <v>105939</v>
          </cell>
          <cell r="P95">
            <v>149661</v>
          </cell>
          <cell r="Q95">
            <v>373106</v>
          </cell>
        </row>
        <row r="96">
          <cell r="A96">
            <v>548000</v>
          </cell>
          <cell r="B96" t="str">
            <v>PO</v>
          </cell>
          <cell r="C96">
            <v>548</v>
          </cell>
          <cell r="D96" t="str">
            <v xml:space="preserve"> Other Power-Ops Generation Exp</v>
          </cell>
          <cell r="E96">
            <v>498166</v>
          </cell>
          <cell r="F96">
            <v>40578</v>
          </cell>
          <cell r="G96">
            <v>41077</v>
          </cell>
          <cell r="H96">
            <v>40188</v>
          </cell>
          <cell r="I96">
            <v>42426</v>
          </cell>
          <cell r="J96">
            <v>41383</v>
          </cell>
          <cell r="K96">
            <v>41660</v>
          </cell>
          <cell r="L96">
            <v>42090</v>
          </cell>
          <cell r="M96">
            <v>41383</v>
          </cell>
          <cell r="N96">
            <v>41963</v>
          </cell>
          <cell r="O96">
            <v>41795</v>
          </cell>
          <cell r="P96">
            <v>41660</v>
          </cell>
          <cell r="Q96">
            <v>41963</v>
          </cell>
        </row>
        <row r="97">
          <cell r="A97">
            <v>549000</v>
          </cell>
          <cell r="B97" t="str">
            <v>PO</v>
          </cell>
          <cell r="C97">
            <v>549</v>
          </cell>
          <cell r="D97" t="str">
            <v xml:space="preserve"> Misc Other Power Gen Exp</v>
          </cell>
          <cell r="E97">
            <v>1077549</v>
          </cell>
          <cell r="F97">
            <v>103602</v>
          </cell>
          <cell r="G97">
            <v>90006</v>
          </cell>
          <cell r="H97">
            <v>87798</v>
          </cell>
          <cell r="I97">
            <v>85732</v>
          </cell>
          <cell r="J97">
            <v>89166</v>
          </cell>
          <cell r="K97">
            <v>92797</v>
          </cell>
          <cell r="L97">
            <v>93404</v>
          </cell>
          <cell r="M97">
            <v>88050</v>
          </cell>
          <cell r="N97">
            <v>93927</v>
          </cell>
          <cell r="O97">
            <v>80080</v>
          </cell>
          <cell r="P97">
            <v>82646</v>
          </cell>
          <cell r="Q97">
            <v>90341</v>
          </cell>
        </row>
        <row r="98">
          <cell r="A98">
            <v>549115</v>
          </cell>
          <cell r="B98" t="str">
            <v>PO</v>
          </cell>
          <cell r="C98">
            <v>549</v>
          </cell>
          <cell r="D98" t="str">
            <v xml:space="preserve"> Misc Other Power Gen Exp I/C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551000</v>
          </cell>
          <cell r="B99" t="str">
            <v>PM</v>
          </cell>
          <cell r="C99">
            <v>551</v>
          </cell>
          <cell r="D99" t="str">
            <v xml:space="preserve"> Other Pwr - Maint Supv/Engr</v>
          </cell>
          <cell r="E99">
            <v>36584</v>
          </cell>
          <cell r="F99">
            <v>3038</v>
          </cell>
          <cell r="G99">
            <v>3038</v>
          </cell>
          <cell r="H99">
            <v>3112</v>
          </cell>
          <cell r="I99">
            <v>3044</v>
          </cell>
          <cell r="J99">
            <v>3044</v>
          </cell>
          <cell r="K99">
            <v>3044</v>
          </cell>
          <cell r="L99">
            <v>3044</v>
          </cell>
          <cell r="M99">
            <v>3044</v>
          </cell>
          <cell r="N99">
            <v>3044</v>
          </cell>
          <cell r="O99">
            <v>3044</v>
          </cell>
          <cell r="P99">
            <v>3044</v>
          </cell>
          <cell r="Q99">
            <v>3044</v>
          </cell>
        </row>
        <row r="100">
          <cell r="A100">
            <v>552000</v>
          </cell>
          <cell r="B100" t="str">
            <v>PM</v>
          </cell>
          <cell r="C100">
            <v>552</v>
          </cell>
          <cell r="D100" t="str">
            <v xml:space="preserve"> Other Pwr - Maint of Structure</v>
          </cell>
          <cell r="E100">
            <v>23700</v>
          </cell>
          <cell r="F100">
            <v>0</v>
          </cell>
          <cell r="G100">
            <v>0</v>
          </cell>
          <cell r="H100">
            <v>0</v>
          </cell>
          <cell r="I100">
            <v>4060</v>
          </cell>
          <cell r="J100">
            <v>4060</v>
          </cell>
          <cell r="K100">
            <v>3045</v>
          </cell>
          <cell r="L100">
            <v>4060</v>
          </cell>
          <cell r="M100">
            <v>3045</v>
          </cell>
          <cell r="N100">
            <v>3045</v>
          </cell>
          <cell r="O100">
            <v>2385</v>
          </cell>
          <cell r="P100">
            <v>0</v>
          </cell>
          <cell r="Q100">
            <v>0</v>
          </cell>
        </row>
        <row r="101">
          <cell r="A101">
            <v>553000</v>
          </cell>
          <cell r="B101" t="str">
            <v>PM</v>
          </cell>
          <cell r="C101">
            <v>553</v>
          </cell>
          <cell r="D101" t="str">
            <v xml:space="preserve"> Other Pwr-Maint Generating</v>
          </cell>
          <cell r="E101">
            <v>482483</v>
          </cell>
          <cell r="F101">
            <v>27069</v>
          </cell>
          <cell r="G101">
            <v>27238</v>
          </cell>
          <cell r="H101">
            <v>89023</v>
          </cell>
          <cell r="I101">
            <v>87545</v>
          </cell>
          <cell r="J101">
            <v>27440</v>
          </cell>
          <cell r="K101">
            <v>38507</v>
          </cell>
          <cell r="L101">
            <v>27371</v>
          </cell>
          <cell r="M101">
            <v>35770</v>
          </cell>
          <cell r="N101">
            <v>29350</v>
          </cell>
          <cell r="O101">
            <v>27875</v>
          </cell>
          <cell r="P101">
            <v>27520</v>
          </cell>
          <cell r="Q101">
            <v>37775</v>
          </cell>
        </row>
        <row r="102">
          <cell r="A102">
            <v>554000</v>
          </cell>
          <cell r="B102" t="str">
            <v>PM</v>
          </cell>
          <cell r="C102">
            <v>554</v>
          </cell>
          <cell r="D102" t="str">
            <v xml:space="preserve"> Other Pwr-Maint Misc Equip</v>
          </cell>
          <cell r="E102">
            <v>36876</v>
          </cell>
          <cell r="F102">
            <v>2472</v>
          </cell>
          <cell r="G102">
            <v>2472</v>
          </cell>
          <cell r="H102">
            <v>6055</v>
          </cell>
          <cell r="I102">
            <v>2472</v>
          </cell>
          <cell r="J102">
            <v>2472</v>
          </cell>
          <cell r="K102">
            <v>2472</v>
          </cell>
          <cell r="L102">
            <v>4502</v>
          </cell>
          <cell r="M102">
            <v>2472</v>
          </cell>
          <cell r="N102">
            <v>2472</v>
          </cell>
          <cell r="O102">
            <v>4071</v>
          </cell>
          <cell r="P102">
            <v>2472</v>
          </cell>
          <cell r="Q102">
            <v>2472</v>
          </cell>
        </row>
        <row r="103">
          <cell r="A103">
            <v>555200</v>
          </cell>
          <cell r="B103" t="str">
            <v>PP</v>
          </cell>
          <cell r="C103">
            <v>555</v>
          </cell>
          <cell r="D103" t="str">
            <v xml:space="preserve"> Purchased Power - Native Load</v>
          </cell>
          <cell r="E103">
            <v>50776977</v>
          </cell>
          <cell r="F103">
            <v>3005021</v>
          </cell>
          <cell r="G103">
            <v>2410477</v>
          </cell>
          <cell r="H103">
            <v>6735933</v>
          </cell>
          <cell r="I103">
            <v>10337100</v>
          </cell>
          <cell r="J103">
            <v>4020133</v>
          </cell>
          <cell r="K103">
            <v>3995191</v>
          </cell>
          <cell r="L103">
            <v>5059605</v>
          </cell>
          <cell r="M103">
            <v>4968371</v>
          </cell>
          <cell r="N103">
            <v>3248377</v>
          </cell>
          <cell r="O103">
            <v>2049104</v>
          </cell>
          <cell r="P103">
            <v>2215787</v>
          </cell>
          <cell r="Q103">
            <v>2731878</v>
          </cell>
        </row>
        <row r="104">
          <cell r="A104">
            <v>556000</v>
          </cell>
          <cell r="B104" t="str">
            <v>PO</v>
          </cell>
          <cell r="C104">
            <v>556</v>
          </cell>
          <cell r="D104" t="str">
            <v xml:space="preserve"> Electric System Operatns Dept</v>
          </cell>
          <cell r="E104">
            <v>39466</v>
          </cell>
          <cell r="F104">
            <v>3188</v>
          </cell>
          <cell r="G104">
            <v>3188</v>
          </cell>
          <cell r="H104">
            <v>3309</v>
          </cell>
          <cell r="I104">
            <v>3309</v>
          </cell>
          <cell r="J104">
            <v>3309</v>
          </cell>
          <cell r="K104">
            <v>3309</v>
          </cell>
          <cell r="L104">
            <v>3309</v>
          </cell>
          <cell r="M104">
            <v>3309</v>
          </cell>
          <cell r="N104">
            <v>3309</v>
          </cell>
          <cell r="O104">
            <v>3309</v>
          </cell>
          <cell r="P104">
            <v>3309</v>
          </cell>
          <cell r="Q104">
            <v>3309</v>
          </cell>
        </row>
        <row r="105">
          <cell r="A105">
            <v>560000</v>
          </cell>
          <cell r="B105" t="str">
            <v>TO</v>
          </cell>
          <cell r="C105">
            <v>560</v>
          </cell>
          <cell r="D105" t="str">
            <v xml:space="preserve"> Operation Supervision &amp; Engine</v>
          </cell>
          <cell r="E105">
            <v>59231</v>
          </cell>
          <cell r="F105">
            <v>5583</v>
          </cell>
          <cell r="G105">
            <v>4761</v>
          </cell>
          <cell r="H105">
            <v>4876</v>
          </cell>
          <cell r="I105">
            <v>4891</v>
          </cell>
          <cell r="J105">
            <v>4890</v>
          </cell>
          <cell r="K105">
            <v>4890</v>
          </cell>
          <cell r="L105">
            <v>4890</v>
          </cell>
          <cell r="M105">
            <v>4890</v>
          </cell>
          <cell r="N105">
            <v>4890</v>
          </cell>
          <cell r="O105">
            <v>4890</v>
          </cell>
          <cell r="P105">
            <v>4890</v>
          </cell>
          <cell r="Q105">
            <v>4890</v>
          </cell>
        </row>
        <row r="106">
          <cell r="A106">
            <v>561000</v>
          </cell>
          <cell r="B106" t="str">
            <v>TO</v>
          </cell>
          <cell r="C106">
            <v>561</v>
          </cell>
          <cell r="D106" t="str">
            <v xml:space="preserve"> Load Dispatching</v>
          </cell>
          <cell r="E106">
            <v>1891531</v>
          </cell>
          <cell r="F106">
            <v>189442</v>
          </cell>
          <cell r="G106">
            <v>147755</v>
          </cell>
          <cell r="H106">
            <v>146340</v>
          </cell>
          <cell r="I106">
            <v>131073</v>
          </cell>
          <cell r="J106">
            <v>143272</v>
          </cell>
          <cell r="K106">
            <v>173525</v>
          </cell>
          <cell r="L106">
            <v>180418</v>
          </cell>
          <cell r="M106">
            <v>179474</v>
          </cell>
          <cell r="N106">
            <v>162071</v>
          </cell>
          <cell r="O106">
            <v>137661</v>
          </cell>
          <cell r="P106">
            <v>141885</v>
          </cell>
          <cell r="Q106">
            <v>158615</v>
          </cell>
        </row>
        <row r="107">
          <cell r="A107">
            <v>562000</v>
          </cell>
          <cell r="B107" t="str">
            <v>TO</v>
          </cell>
          <cell r="C107">
            <v>562</v>
          </cell>
          <cell r="D107" t="str">
            <v xml:space="preserve"> Station Expenses</v>
          </cell>
          <cell r="E107">
            <v>4064</v>
          </cell>
          <cell r="F107">
            <v>349</v>
          </cell>
          <cell r="G107">
            <v>348</v>
          </cell>
          <cell r="H107">
            <v>358</v>
          </cell>
          <cell r="I107">
            <v>350</v>
          </cell>
          <cell r="J107">
            <v>343</v>
          </cell>
          <cell r="K107">
            <v>336</v>
          </cell>
          <cell r="L107">
            <v>312</v>
          </cell>
          <cell r="M107">
            <v>318</v>
          </cell>
          <cell r="N107">
            <v>332</v>
          </cell>
          <cell r="O107">
            <v>347</v>
          </cell>
          <cell r="P107">
            <v>339</v>
          </cell>
          <cell r="Q107">
            <v>332</v>
          </cell>
        </row>
        <row r="108">
          <cell r="A108">
            <v>563000</v>
          </cell>
          <cell r="B108" t="str">
            <v>TO</v>
          </cell>
          <cell r="C108">
            <v>563</v>
          </cell>
          <cell r="D108" t="str">
            <v xml:space="preserve"> Overhead Line Expenses</v>
          </cell>
          <cell r="E108">
            <v>12180</v>
          </cell>
          <cell r="F108">
            <v>1015</v>
          </cell>
          <cell r="G108">
            <v>1015</v>
          </cell>
          <cell r="H108">
            <v>1015</v>
          </cell>
          <cell r="I108">
            <v>1015</v>
          </cell>
          <cell r="J108">
            <v>1015</v>
          </cell>
          <cell r="K108">
            <v>1015</v>
          </cell>
          <cell r="L108">
            <v>1015</v>
          </cell>
          <cell r="M108">
            <v>1015</v>
          </cell>
          <cell r="N108">
            <v>1015</v>
          </cell>
          <cell r="O108">
            <v>1015</v>
          </cell>
          <cell r="P108">
            <v>1015</v>
          </cell>
          <cell r="Q108">
            <v>1015</v>
          </cell>
        </row>
        <row r="109">
          <cell r="A109">
            <v>565855</v>
          </cell>
          <cell r="B109" t="str">
            <v>TO</v>
          </cell>
          <cell r="C109">
            <v>565</v>
          </cell>
          <cell r="D109" t="str">
            <v xml:space="preserve"> Transmission &amp; Ancillary Services</v>
          </cell>
          <cell r="E109">
            <v>14853462</v>
          </cell>
          <cell r="F109">
            <v>1308533</v>
          </cell>
          <cell r="G109">
            <v>1093681</v>
          </cell>
          <cell r="H109">
            <v>1093833</v>
          </cell>
          <cell r="I109">
            <v>991465</v>
          </cell>
          <cell r="J109">
            <v>975343</v>
          </cell>
          <cell r="K109">
            <v>1733768</v>
          </cell>
          <cell r="L109">
            <v>1651235</v>
          </cell>
          <cell r="M109">
            <v>1423337</v>
          </cell>
          <cell r="N109">
            <v>1368427</v>
          </cell>
          <cell r="O109">
            <v>1102901</v>
          </cell>
          <cell r="P109">
            <v>995599</v>
          </cell>
          <cell r="Q109">
            <v>1115340</v>
          </cell>
        </row>
        <row r="110">
          <cell r="A110">
            <v>566000</v>
          </cell>
          <cell r="B110" t="str">
            <v>TO</v>
          </cell>
          <cell r="C110">
            <v>566</v>
          </cell>
          <cell r="D110" t="str">
            <v xml:space="preserve"> Miscellaneous Transmission Exp</v>
          </cell>
          <cell r="E110">
            <v>42517</v>
          </cell>
          <cell r="F110">
            <v>13234</v>
          </cell>
          <cell r="G110">
            <v>3227</v>
          </cell>
          <cell r="H110">
            <v>3206</v>
          </cell>
          <cell r="I110">
            <v>2453</v>
          </cell>
          <cell r="J110">
            <v>2439</v>
          </cell>
          <cell r="K110">
            <v>2306</v>
          </cell>
          <cell r="L110">
            <v>3846</v>
          </cell>
          <cell r="M110">
            <v>2242</v>
          </cell>
          <cell r="N110">
            <v>2376</v>
          </cell>
          <cell r="O110">
            <v>2309</v>
          </cell>
          <cell r="P110">
            <v>2309</v>
          </cell>
          <cell r="Q110">
            <v>2570</v>
          </cell>
        </row>
        <row r="111">
          <cell r="A111">
            <v>567010</v>
          </cell>
          <cell r="B111" t="str">
            <v>TO</v>
          </cell>
          <cell r="C111">
            <v>567</v>
          </cell>
          <cell r="D111" t="str">
            <v xml:space="preserve"> Rents - Interco - CG&amp;E</v>
          </cell>
          <cell r="E111">
            <v>1933776</v>
          </cell>
          <cell r="F111">
            <v>161148</v>
          </cell>
          <cell r="G111">
            <v>161148</v>
          </cell>
          <cell r="H111">
            <v>161148</v>
          </cell>
          <cell r="I111">
            <v>161148</v>
          </cell>
          <cell r="J111">
            <v>161148</v>
          </cell>
          <cell r="K111">
            <v>161148</v>
          </cell>
          <cell r="L111">
            <v>161148</v>
          </cell>
          <cell r="M111">
            <v>161148</v>
          </cell>
          <cell r="N111">
            <v>161148</v>
          </cell>
          <cell r="O111">
            <v>161148</v>
          </cell>
          <cell r="P111">
            <v>161148</v>
          </cell>
          <cell r="Q111">
            <v>161148</v>
          </cell>
        </row>
        <row r="112">
          <cell r="A112">
            <v>568000</v>
          </cell>
          <cell r="B112" t="str">
            <v>TM</v>
          </cell>
          <cell r="C112">
            <v>568</v>
          </cell>
          <cell r="D112" t="str">
            <v xml:space="preserve"> Maintenance Superv &amp; Engineering</v>
          </cell>
          <cell r="E112">
            <v>79147</v>
          </cell>
          <cell r="F112">
            <v>6461</v>
          </cell>
          <cell r="G112">
            <v>6421</v>
          </cell>
          <cell r="H112">
            <v>6564</v>
          </cell>
          <cell r="I112">
            <v>6601</v>
          </cell>
          <cell r="J112">
            <v>6660</v>
          </cell>
          <cell r="K112">
            <v>6640</v>
          </cell>
          <cell r="L112">
            <v>6620</v>
          </cell>
          <cell r="M112">
            <v>6660</v>
          </cell>
          <cell r="N112">
            <v>6620</v>
          </cell>
          <cell r="O112">
            <v>6640</v>
          </cell>
          <cell r="P112">
            <v>6640</v>
          </cell>
          <cell r="Q112">
            <v>6620</v>
          </cell>
        </row>
        <row r="113">
          <cell r="A113">
            <v>569000</v>
          </cell>
          <cell r="B113" t="str">
            <v>TM</v>
          </cell>
          <cell r="C113">
            <v>569</v>
          </cell>
          <cell r="D113" t="str">
            <v xml:space="preserve"> Maintenance of Structures</v>
          </cell>
          <cell r="E113">
            <v>59045</v>
          </cell>
          <cell r="F113">
            <v>4728</v>
          </cell>
          <cell r="G113">
            <v>5201</v>
          </cell>
          <cell r="H113">
            <v>4522</v>
          </cell>
          <cell r="I113">
            <v>5357</v>
          </cell>
          <cell r="J113">
            <v>4659</v>
          </cell>
          <cell r="K113">
            <v>4870</v>
          </cell>
          <cell r="L113">
            <v>5103</v>
          </cell>
          <cell r="M113">
            <v>4659</v>
          </cell>
          <cell r="N113">
            <v>5103</v>
          </cell>
          <cell r="O113">
            <v>4870</v>
          </cell>
          <cell r="P113">
            <v>4870</v>
          </cell>
          <cell r="Q113">
            <v>5103</v>
          </cell>
        </row>
        <row r="114">
          <cell r="A114">
            <v>570000</v>
          </cell>
          <cell r="B114" t="str">
            <v>TM</v>
          </cell>
          <cell r="C114">
            <v>570</v>
          </cell>
          <cell r="D114" t="str">
            <v xml:space="preserve"> Maintenance of Station Equipment</v>
          </cell>
          <cell r="E114">
            <v>8340</v>
          </cell>
          <cell r="F114">
            <v>692</v>
          </cell>
          <cell r="G114">
            <v>692</v>
          </cell>
          <cell r="H114">
            <v>692</v>
          </cell>
          <cell r="I114">
            <v>696</v>
          </cell>
          <cell r="J114">
            <v>696</v>
          </cell>
          <cell r="K114">
            <v>696</v>
          </cell>
          <cell r="L114">
            <v>696</v>
          </cell>
          <cell r="M114">
            <v>696</v>
          </cell>
          <cell r="N114">
            <v>696</v>
          </cell>
          <cell r="O114">
            <v>696</v>
          </cell>
          <cell r="P114">
            <v>696</v>
          </cell>
          <cell r="Q114">
            <v>696</v>
          </cell>
        </row>
        <row r="115">
          <cell r="A115">
            <v>571000</v>
          </cell>
          <cell r="B115" t="str">
            <v>TM</v>
          </cell>
          <cell r="C115">
            <v>571</v>
          </cell>
          <cell r="D115" t="str">
            <v xml:space="preserve"> Maintenance of Overhead Lines</v>
          </cell>
          <cell r="E115">
            <v>806712</v>
          </cell>
          <cell r="F115">
            <v>67166</v>
          </cell>
          <cell r="G115">
            <v>67547</v>
          </cell>
          <cell r="H115">
            <v>66677</v>
          </cell>
          <cell r="I115">
            <v>67801</v>
          </cell>
          <cell r="J115">
            <v>66859</v>
          </cell>
          <cell r="K115">
            <v>67144</v>
          </cell>
          <cell r="L115">
            <v>67457</v>
          </cell>
          <cell r="M115">
            <v>66859</v>
          </cell>
          <cell r="N115">
            <v>67457</v>
          </cell>
          <cell r="O115">
            <v>67144</v>
          </cell>
          <cell r="P115">
            <v>67144</v>
          </cell>
          <cell r="Q115">
            <v>67457</v>
          </cell>
        </row>
        <row r="116">
          <cell r="A116">
            <v>573000</v>
          </cell>
          <cell r="B116" t="str">
            <v>TM</v>
          </cell>
          <cell r="C116">
            <v>573</v>
          </cell>
          <cell r="D116" t="str">
            <v xml:space="preserve"> Maint of Misc Transmission Plant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580000</v>
          </cell>
          <cell r="B117" t="str">
            <v>DO</v>
          </cell>
          <cell r="C117">
            <v>580</v>
          </cell>
          <cell r="D117" t="str">
            <v xml:space="preserve"> Operation Supervision &amp; Engine</v>
          </cell>
          <cell r="E117">
            <v>429530</v>
          </cell>
          <cell r="F117">
            <v>35679</v>
          </cell>
          <cell r="G117">
            <v>35546</v>
          </cell>
          <cell r="H117">
            <v>35419</v>
          </cell>
          <cell r="I117">
            <v>36422</v>
          </cell>
          <cell r="J117">
            <v>35481</v>
          </cell>
          <cell r="K117">
            <v>35760</v>
          </cell>
          <cell r="L117">
            <v>36074</v>
          </cell>
          <cell r="M117">
            <v>35481</v>
          </cell>
          <cell r="N117">
            <v>36074</v>
          </cell>
          <cell r="O117">
            <v>35760</v>
          </cell>
          <cell r="P117">
            <v>35760</v>
          </cell>
          <cell r="Q117">
            <v>36074</v>
          </cell>
        </row>
        <row r="118">
          <cell r="A118">
            <v>581000</v>
          </cell>
          <cell r="B118" t="str">
            <v>DO</v>
          </cell>
          <cell r="C118">
            <v>581</v>
          </cell>
          <cell r="D118" t="str">
            <v xml:space="preserve"> Load Dispatching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582000</v>
          </cell>
          <cell r="B119" t="str">
            <v>DO</v>
          </cell>
          <cell r="C119">
            <v>582</v>
          </cell>
          <cell r="D119" t="str">
            <v xml:space="preserve"> Station Expenses</v>
          </cell>
          <cell r="E119">
            <v>53542</v>
          </cell>
          <cell r="F119">
            <v>4430</v>
          </cell>
          <cell r="G119">
            <v>4410</v>
          </cell>
          <cell r="H119">
            <v>4439</v>
          </cell>
          <cell r="I119">
            <v>4457</v>
          </cell>
          <cell r="J119">
            <v>4487</v>
          </cell>
          <cell r="K119">
            <v>4477</v>
          </cell>
          <cell r="L119">
            <v>4467</v>
          </cell>
          <cell r="M119">
            <v>4487</v>
          </cell>
          <cell r="N119">
            <v>4467</v>
          </cell>
          <cell r="O119">
            <v>4477</v>
          </cell>
          <cell r="P119">
            <v>4477</v>
          </cell>
          <cell r="Q119">
            <v>4467</v>
          </cell>
        </row>
        <row r="120">
          <cell r="A120">
            <v>583000</v>
          </cell>
          <cell r="B120" t="str">
            <v>DO</v>
          </cell>
          <cell r="C120">
            <v>583</v>
          </cell>
          <cell r="D120" t="str">
            <v xml:space="preserve"> Overhead Line Expenses</v>
          </cell>
          <cell r="E120">
            <v>508240</v>
          </cell>
          <cell r="F120">
            <v>41237</v>
          </cell>
          <cell r="G120">
            <v>43352</v>
          </cell>
          <cell r="H120">
            <v>40816</v>
          </cell>
          <cell r="I120">
            <v>45014</v>
          </cell>
          <cell r="J120">
            <v>41982</v>
          </cell>
          <cell r="K120">
            <v>42838</v>
          </cell>
          <cell r="L120">
            <v>42745</v>
          </cell>
          <cell r="M120">
            <v>41157</v>
          </cell>
          <cell r="N120">
            <v>42333</v>
          </cell>
          <cell r="O120">
            <v>42424</v>
          </cell>
          <cell r="P120">
            <v>41599</v>
          </cell>
          <cell r="Q120">
            <v>42743</v>
          </cell>
        </row>
        <row r="121">
          <cell r="A121">
            <v>584000</v>
          </cell>
          <cell r="B121" t="str">
            <v>DO</v>
          </cell>
          <cell r="C121">
            <v>584</v>
          </cell>
          <cell r="D121" t="str">
            <v xml:space="preserve"> Underground Line Expenses</v>
          </cell>
          <cell r="E121">
            <v>147609</v>
          </cell>
          <cell r="F121">
            <v>11984</v>
          </cell>
          <cell r="G121">
            <v>12252</v>
          </cell>
          <cell r="H121">
            <v>12237</v>
          </cell>
          <cell r="I121">
            <v>13319</v>
          </cell>
          <cell r="J121">
            <v>12871</v>
          </cell>
          <cell r="K121">
            <v>12965</v>
          </cell>
          <cell r="L121">
            <v>12019</v>
          </cell>
          <cell r="M121">
            <v>12060</v>
          </cell>
          <cell r="N121">
            <v>11607</v>
          </cell>
          <cell r="O121">
            <v>12551</v>
          </cell>
          <cell r="P121">
            <v>11726</v>
          </cell>
          <cell r="Q121">
            <v>12018</v>
          </cell>
        </row>
        <row r="122">
          <cell r="A122">
            <v>585000</v>
          </cell>
          <cell r="B122" t="str">
            <v>DO</v>
          </cell>
          <cell r="C122">
            <v>585</v>
          </cell>
          <cell r="D122" t="str">
            <v xml:space="preserve"> Street Lighting &amp; Signal System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586000</v>
          </cell>
          <cell r="B123" t="str">
            <v>DO</v>
          </cell>
          <cell r="C123">
            <v>586</v>
          </cell>
          <cell r="D123" t="str">
            <v xml:space="preserve"> Meter Expenses</v>
          </cell>
          <cell r="E123">
            <v>270352</v>
          </cell>
          <cell r="F123">
            <v>20374</v>
          </cell>
          <cell r="G123">
            <v>27672</v>
          </cell>
          <cell r="H123">
            <v>16209</v>
          </cell>
          <cell r="I123">
            <v>28191</v>
          </cell>
          <cell r="J123">
            <v>18378</v>
          </cell>
          <cell r="K123">
            <v>21263</v>
          </cell>
          <cell r="L123">
            <v>13998</v>
          </cell>
          <cell r="M123">
            <v>28618</v>
          </cell>
          <cell r="N123">
            <v>22374</v>
          </cell>
          <cell r="O123">
            <v>26288</v>
          </cell>
          <cell r="P123">
            <v>22938</v>
          </cell>
          <cell r="Q123">
            <v>24049</v>
          </cell>
        </row>
        <row r="124">
          <cell r="A124">
            <v>587000</v>
          </cell>
          <cell r="B124" t="str">
            <v>DO</v>
          </cell>
          <cell r="C124">
            <v>587</v>
          </cell>
          <cell r="D124" t="str">
            <v xml:space="preserve"> Customer Installations Expense</v>
          </cell>
          <cell r="E124">
            <v>235900</v>
          </cell>
          <cell r="F124">
            <v>28338</v>
          </cell>
          <cell r="G124">
            <v>19700</v>
          </cell>
          <cell r="H124">
            <v>17629</v>
          </cell>
          <cell r="I124">
            <v>19915</v>
          </cell>
          <cell r="J124">
            <v>17933</v>
          </cell>
          <cell r="K124">
            <v>18703</v>
          </cell>
          <cell r="L124">
            <v>19408</v>
          </cell>
          <cell r="M124">
            <v>18052</v>
          </cell>
          <cell r="N124">
            <v>19408</v>
          </cell>
          <cell r="O124">
            <v>18703</v>
          </cell>
          <cell r="P124">
            <v>18703</v>
          </cell>
          <cell r="Q124">
            <v>19408</v>
          </cell>
        </row>
        <row r="125">
          <cell r="A125">
            <v>588000</v>
          </cell>
          <cell r="B125" t="str">
            <v>DO</v>
          </cell>
          <cell r="C125">
            <v>588</v>
          </cell>
          <cell r="D125" t="str">
            <v xml:space="preserve"> Miscellaneous Distribution Exp</v>
          </cell>
          <cell r="E125">
            <v>289614</v>
          </cell>
          <cell r="F125">
            <v>29674</v>
          </cell>
          <cell r="G125">
            <v>24022</v>
          </cell>
          <cell r="H125">
            <v>23906</v>
          </cell>
          <cell r="I125">
            <v>23957</v>
          </cell>
          <cell r="J125">
            <v>23301</v>
          </cell>
          <cell r="K125">
            <v>23527</v>
          </cell>
          <cell r="L125">
            <v>24045</v>
          </cell>
          <cell r="M125">
            <v>23116</v>
          </cell>
          <cell r="N125">
            <v>23677</v>
          </cell>
          <cell r="O125">
            <v>23367</v>
          </cell>
          <cell r="P125">
            <v>23367</v>
          </cell>
          <cell r="Q125">
            <v>23655</v>
          </cell>
        </row>
        <row r="126">
          <cell r="A126">
            <v>589010</v>
          </cell>
          <cell r="B126" t="str">
            <v>DO</v>
          </cell>
          <cell r="C126">
            <v>589</v>
          </cell>
          <cell r="D126" t="str">
            <v xml:space="preserve"> Rents - Interco - CG&amp;E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590000</v>
          </cell>
          <cell r="B127" t="str">
            <v>DM</v>
          </cell>
          <cell r="C127">
            <v>590</v>
          </cell>
          <cell r="D127" t="str">
            <v xml:space="preserve"> Maintenance Superv &amp; Engineering</v>
          </cell>
          <cell r="E127">
            <v>315690</v>
          </cell>
          <cell r="F127">
            <v>25513</v>
          </cell>
          <cell r="G127">
            <v>26129</v>
          </cell>
          <cell r="H127">
            <v>25957</v>
          </cell>
          <cell r="I127">
            <v>26989</v>
          </cell>
          <cell r="J127">
            <v>26072</v>
          </cell>
          <cell r="K127">
            <v>26341</v>
          </cell>
          <cell r="L127">
            <v>26645</v>
          </cell>
          <cell r="M127">
            <v>26072</v>
          </cell>
          <cell r="N127">
            <v>26645</v>
          </cell>
          <cell r="O127">
            <v>26341</v>
          </cell>
          <cell r="P127">
            <v>26341</v>
          </cell>
          <cell r="Q127">
            <v>26645</v>
          </cell>
        </row>
        <row r="128">
          <cell r="A128">
            <v>591000</v>
          </cell>
          <cell r="B128" t="str">
            <v>DM</v>
          </cell>
          <cell r="C128">
            <v>591</v>
          </cell>
          <cell r="D128" t="str">
            <v xml:space="preserve"> Maintenance of Structures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>
            <v>592000</v>
          </cell>
          <cell r="B129" t="str">
            <v>DM</v>
          </cell>
          <cell r="C129">
            <v>592</v>
          </cell>
          <cell r="D129" t="str">
            <v xml:space="preserve"> Maintenance of Station Equipment</v>
          </cell>
          <cell r="E129">
            <v>51171</v>
          </cell>
          <cell r="F129">
            <v>4198</v>
          </cell>
          <cell r="G129">
            <v>4162</v>
          </cell>
          <cell r="H129">
            <v>4218</v>
          </cell>
          <cell r="I129">
            <v>4259</v>
          </cell>
          <cell r="J129">
            <v>4312</v>
          </cell>
          <cell r="K129">
            <v>4294</v>
          </cell>
          <cell r="L129">
            <v>4276</v>
          </cell>
          <cell r="M129">
            <v>4312</v>
          </cell>
          <cell r="N129">
            <v>4276</v>
          </cell>
          <cell r="O129">
            <v>4294</v>
          </cell>
          <cell r="P129">
            <v>4294</v>
          </cell>
          <cell r="Q129">
            <v>4276</v>
          </cell>
        </row>
        <row r="130">
          <cell r="A130">
            <v>593000</v>
          </cell>
          <cell r="B130" t="str">
            <v>DM</v>
          </cell>
          <cell r="C130">
            <v>593</v>
          </cell>
          <cell r="D130" t="str">
            <v xml:space="preserve"> Maintenance of Overhead Lines</v>
          </cell>
          <cell r="E130">
            <v>3929706</v>
          </cell>
          <cell r="F130">
            <v>324126</v>
          </cell>
          <cell r="G130">
            <v>332393</v>
          </cell>
          <cell r="H130">
            <v>320510</v>
          </cell>
          <cell r="I130">
            <v>335133</v>
          </cell>
          <cell r="J130">
            <v>322885</v>
          </cell>
          <cell r="K130">
            <v>326593</v>
          </cell>
          <cell r="L130">
            <v>330665</v>
          </cell>
          <cell r="M130">
            <v>322885</v>
          </cell>
          <cell r="N130">
            <v>330665</v>
          </cell>
          <cell r="O130">
            <v>326593</v>
          </cell>
          <cell r="P130">
            <v>326593</v>
          </cell>
          <cell r="Q130">
            <v>330665</v>
          </cell>
        </row>
        <row r="131">
          <cell r="A131">
            <v>594000</v>
          </cell>
          <cell r="B131" t="str">
            <v>DM</v>
          </cell>
          <cell r="C131">
            <v>594</v>
          </cell>
          <cell r="D131" t="str">
            <v xml:space="preserve"> Maintenance of Underground Lines</v>
          </cell>
          <cell r="E131">
            <v>192300</v>
          </cell>
          <cell r="F131">
            <v>15510</v>
          </cell>
          <cell r="G131">
            <v>16782</v>
          </cell>
          <cell r="H131">
            <v>14954</v>
          </cell>
          <cell r="I131">
            <v>17203</v>
          </cell>
          <cell r="J131">
            <v>15318</v>
          </cell>
          <cell r="K131">
            <v>15889</v>
          </cell>
          <cell r="L131">
            <v>16516</v>
          </cell>
          <cell r="M131">
            <v>15318</v>
          </cell>
          <cell r="N131">
            <v>16516</v>
          </cell>
          <cell r="O131">
            <v>15889</v>
          </cell>
          <cell r="P131">
            <v>15889</v>
          </cell>
          <cell r="Q131">
            <v>16516</v>
          </cell>
        </row>
        <row r="132">
          <cell r="A132">
            <v>595000</v>
          </cell>
          <cell r="B132" t="str">
            <v>DM</v>
          </cell>
          <cell r="C132">
            <v>595</v>
          </cell>
          <cell r="D132" t="str">
            <v xml:space="preserve"> Maintenance of Line Transformers</v>
          </cell>
          <cell r="E132">
            <v>79636</v>
          </cell>
          <cell r="F132">
            <v>6379</v>
          </cell>
          <cell r="G132">
            <v>7015</v>
          </cell>
          <cell r="H132">
            <v>6101</v>
          </cell>
          <cell r="I132">
            <v>7225</v>
          </cell>
          <cell r="J132">
            <v>6283</v>
          </cell>
          <cell r="K132">
            <v>6568</v>
          </cell>
          <cell r="L132">
            <v>6882</v>
          </cell>
          <cell r="M132">
            <v>6283</v>
          </cell>
          <cell r="N132">
            <v>6882</v>
          </cell>
          <cell r="O132">
            <v>6568</v>
          </cell>
          <cell r="P132">
            <v>6568</v>
          </cell>
          <cell r="Q132">
            <v>6882</v>
          </cell>
        </row>
        <row r="133">
          <cell r="A133">
            <v>596000</v>
          </cell>
          <cell r="B133" t="str">
            <v>DM</v>
          </cell>
          <cell r="C133">
            <v>596</v>
          </cell>
          <cell r="D133" t="str">
            <v xml:space="preserve"> Maint of Street Lighting &amp; Signals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597000</v>
          </cell>
          <cell r="B134" t="str">
            <v>DM</v>
          </cell>
          <cell r="C134">
            <v>597</v>
          </cell>
          <cell r="D134" t="str">
            <v xml:space="preserve"> Maintenance of Meters</v>
          </cell>
          <cell r="E134">
            <v>165418</v>
          </cell>
          <cell r="F134">
            <v>13444</v>
          </cell>
          <cell r="G134">
            <v>14040</v>
          </cell>
          <cell r="H134">
            <v>13186</v>
          </cell>
          <cell r="I134">
            <v>14263</v>
          </cell>
          <cell r="J134">
            <v>13457</v>
          </cell>
          <cell r="K134">
            <v>13775</v>
          </cell>
          <cell r="L134">
            <v>14066</v>
          </cell>
          <cell r="M134">
            <v>13505</v>
          </cell>
          <cell r="N134">
            <v>14066</v>
          </cell>
          <cell r="O134">
            <v>13775</v>
          </cell>
          <cell r="P134">
            <v>13775</v>
          </cell>
          <cell r="Q134">
            <v>14066</v>
          </cell>
        </row>
        <row r="135">
          <cell r="A135">
            <v>598000</v>
          </cell>
          <cell r="B135" t="str">
            <v>DM</v>
          </cell>
          <cell r="C135">
            <v>598</v>
          </cell>
          <cell r="D135" t="str">
            <v xml:space="preserve"> Maint of Misc Distribution Plant</v>
          </cell>
          <cell r="E135">
            <v>24516</v>
          </cell>
          <cell r="F135">
            <v>2043</v>
          </cell>
          <cell r="G135">
            <v>2043</v>
          </cell>
          <cell r="H135">
            <v>2043</v>
          </cell>
          <cell r="I135">
            <v>2043</v>
          </cell>
          <cell r="J135">
            <v>2043</v>
          </cell>
          <cell r="K135">
            <v>2043</v>
          </cell>
          <cell r="L135">
            <v>2043</v>
          </cell>
          <cell r="M135">
            <v>2043</v>
          </cell>
          <cell r="N135">
            <v>2043</v>
          </cell>
          <cell r="O135">
            <v>2043</v>
          </cell>
          <cell r="P135">
            <v>2043</v>
          </cell>
          <cell r="Q135">
            <v>2043</v>
          </cell>
        </row>
        <row r="136">
          <cell r="A136">
            <v>901000</v>
          </cell>
          <cell r="B136" t="str">
            <v>AGO</v>
          </cell>
          <cell r="C136">
            <v>901</v>
          </cell>
          <cell r="D136" t="str">
            <v xml:space="preserve"> Supvn Cust Bill &amp; Coll</v>
          </cell>
          <cell r="E136">
            <v>54326</v>
          </cell>
          <cell r="F136">
            <v>6773</v>
          </cell>
          <cell r="G136">
            <v>4259</v>
          </cell>
          <cell r="H136">
            <v>4398</v>
          </cell>
          <cell r="I136">
            <v>4500</v>
          </cell>
          <cell r="J136">
            <v>4339</v>
          </cell>
          <cell r="K136">
            <v>4338</v>
          </cell>
          <cell r="L136">
            <v>4206</v>
          </cell>
          <cell r="M136">
            <v>4237</v>
          </cell>
          <cell r="N136">
            <v>4290</v>
          </cell>
          <cell r="O136">
            <v>4363</v>
          </cell>
          <cell r="P136">
            <v>4329</v>
          </cell>
          <cell r="Q136">
            <v>4294</v>
          </cell>
        </row>
        <row r="137">
          <cell r="A137">
            <v>902000</v>
          </cell>
          <cell r="B137" t="str">
            <v>AGO</v>
          </cell>
          <cell r="C137">
            <v>902</v>
          </cell>
          <cell r="D137" t="str">
            <v xml:space="preserve"> Billg Cltns Meter Reading</v>
          </cell>
          <cell r="E137">
            <v>1067382</v>
          </cell>
          <cell r="F137">
            <v>92363</v>
          </cell>
          <cell r="G137">
            <v>90762</v>
          </cell>
          <cell r="H137">
            <v>90614</v>
          </cell>
          <cell r="I137">
            <v>90778</v>
          </cell>
          <cell r="J137">
            <v>88728</v>
          </cell>
          <cell r="K137">
            <v>87000</v>
          </cell>
          <cell r="L137">
            <v>82207</v>
          </cell>
          <cell r="M137">
            <v>82741</v>
          </cell>
          <cell r="N137">
            <v>86929</v>
          </cell>
          <cell r="O137">
            <v>90609</v>
          </cell>
          <cell r="P137">
            <v>97677</v>
          </cell>
          <cell r="Q137">
            <v>86974</v>
          </cell>
        </row>
        <row r="138">
          <cell r="A138">
            <v>903000</v>
          </cell>
          <cell r="B138" t="str">
            <v>AGO</v>
          </cell>
          <cell r="C138">
            <v>903</v>
          </cell>
          <cell r="D138" t="str">
            <v xml:space="preserve"> Marketing Operations</v>
          </cell>
          <cell r="E138">
            <v>3670030</v>
          </cell>
          <cell r="F138">
            <v>309388</v>
          </cell>
          <cell r="G138">
            <v>308246</v>
          </cell>
          <cell r="H138">
            <v>311511</v>
          </cell>
          <cell r="I138">
            <v>315009</v>
          </cell>
          <cell r="J138">
            <v>296242</v>
          </cell>
          <cell r="K138">
            <v>303982</v>
          </cell>
          <cell r="L138">
            <v>304968</v>
          </cell>
          <cell r="M138">
            <v>297350</v>
          </cell>
          <cell r="N138">
            <v>308542</v>
          </cell>
          <cell r="O138">
            <v>304494</v>
          </cell>
          <cell r="P138">
            <v>299747</v>
          </cell>
          <cell r="Q138">
            <v>310551</v>
          </cell>
        </row>
        <row r="139">
          <cell r="A139">
            <v>904000</v>
          </cell>
          <cell r="B139" t="str">
            <v>AGO</v>
          </cell>
          <cell r="C139">
            <v>904</v>
          </cell>
          <cell r="D139" t="str">
            <v xml:space="preserve"> Cust Acctg Uncol Acts Prv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904002</v>
          </cell>
          <cell r="B140" t="str">
            <v>AGO</v>
          </cell>
          <cell r="C140">
            <v>904</v>
          </cell>
          <cell r="D140" t="str">
            <v xml:space="preserve"> Loss on Sale of A/R </v>
          </cell>
          <cell r="E140">
            <v>3157234</v>
          </cell>
          <cell r="F140">
            <v>513008</v>
          </cell>
          <cell r="G140">
            <v>357036</v>
          </cell>
          <cell r="H140">
            <v>251496</v>
          </cell>
          <cell r="I140">
            <v>152088</v>
          </cell>
          <cell r="J140">
            <v>107231</v>
          </cell>
          <cell r="K140">
            <v>162917</v>
          </cell>
          <cell r="L140">
            <v>209461</v>
          </cell>
          <cell r="M140">
            <v>215925</v>
          </cell>
          <cell r="N140">
            <v>190260</v>
          </cell>
          <cell r="O140">
            <v>205643</v>
          </cell>
          <cell r="P140">
            <v>306393</v>
          </cell>
          <cell r="Q140">
            <v>485776</v>
          </cell>
        </row>
        <row r="141">
          <cell r="A141">
            <v>905000</v>
          </cell>
          <cell r="B141" t="str">
            <v>AGO</v>
          </cell>
          <cell r="C141">
            <v>905</v>
          </cell>
          <cell r="D141" t="str">
            <v xml:space="preserve"> Cust Reltns Billg &amp; Coll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908000</v>
          </cell>
          <cell r="B142" t="str">
            <v>AGO</v>
          </cell>
          <cell r="C142">
            <v>908</v>
          </cell>
          <cell r="D142" t="str">
            <v xml:space="preserve"> Customer Assistance</v>
          </cell>
          <cell r="E142">
            <v>72746</v>
          </cell>
          <cell r="F142">
            <v>6003</v>
          </cell>
          <cell r="G142">
            <v>6373</v>
          </cell>
          <cell r="H142">
            <v>5622</v>
          </cell>
          <cell r="I142">
            <v>6542</v>
          </cell>
          <cell r="J142">
            <v>5746</v>
          </cell>
          <cell r="K142">
            <v>5987</v>
          </cell>
          <cell r="L142">
            <v>6251</v>
          </cell>
          <cell r="M142">
            <v>5746</v>
          </cell>
          <cell r="N142">
            <v>6251</v>
          </cell>
          <cell r="O142">
            <v>5987</v>
          </cell>
          <cell r="P142">
            <v>5987</v>
          </cell>
          <cell r="Q142">
            <v>6251</v>
          </cell>
        </row>
        <row r="143">
          <cell r="A143">
            <v>909000</v>
          </cell>
          <cell r="B143" t="str">
            <v>AGO</v>
          </cell>
          <cell r="C143">
            <v>909</v>
          </cell>
          <cell r="D143" t="str">
            <v xml:space="preserve"> Info/Instr Advs-Community Affairs</v>
          </cell>
          <cell r="E143">
            <v>107067</v>
          </cell>
          <cell r="F143">
            <v>13109</v>
          </cell>
          <cell r="G143">
            <v>13109</v>
          </cell>
          <cell r="H143">
            <v>13109</v>
          </cell>
          <cell r="I143">
            <v>13109</v>
          </cell>
          <cell r="J143">
            <v>6047</v>
          </cell>
          <cell r="K143">
            <v>7762</v>
          </cell>
          <cell r="L143">
            <v>6047</v>
          </cell>
          <cell r="M143">
            <v>6047</v>
          </cell>
          <cell r="N143">
            <v>6047</v>
          </cell>
          <cell r="O143">
            <v>6047</v>
          </cell>
          <cell r="P143">
            <v>6047</v>
          </cell>
          <cell r="Q143">
            <v>10587</v>
          </cell>
        </row>
        <row r="144">
          <cell r="A144">
            <v>910000</v>
          </cell>
          <cell r="B144" t="str">
            <v>AGO</v>
          </cell>
          <cell r="C144">
            <v>910</v>
          </cell>
          <cell r="D144" t="str">
            <v xml:space="preserve"> Misc Cust Serv and Info</v>
          </cell>
          <cell r="E144">
            <v>499355</v>
          </cell>
          <cell r="F144">
            <v>44969</v>
          </cell>
          <cell r="G144">
            <v>37119</v>
          </cell>
          <cell r="H144">
            <v>40451</v>
          </cell>
          <cell r="I144">
            <v>37800</v>
          </cell>
          <cell r="J144">
            <v>45296</v>
          </cell>
          <cell r="K144">
            <v>38889</v>
          </cell>
          <cell r="L144">
            <v>37160</v>
          </cell>
          <cell r="M144">
            <v>38044</v>
          </cell>
          <cell r="N144">
            <v>38785</v>
          </cell>
          <cell r="O144">
            <v>44812</v>
          </cell>
          <cell r="P144">
            <v>46353</v>
          </cell>
          <cell r="Q144">
            <v>49677</v>
          </cell>
        </row>
        <row r="145">
          <cell r="A145">
            <v>911000</v>
          </cell>
          <cell r="B145" t="str">
            <v>AGO</v>
          </cell>
          <cell r="C145">
            <v>911</v>
          </cell>
          <cell r="D145" t="str">
            <v xml:space="preserve"> Marketing Operations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912000</v>
          </cell>
          <cell r="B146" t="str">
            <v>AGO</v>
          </cell>
          <cell r="C146">
            <v>912</v>
          </cell>
          <cell r="D146" t="str">
            <v xml:space="preserve"> Energy Marketing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913000</v>
          </cell>
          <cell r="B147" t="str">
            <v>AGO</v>
          </cell>
          <cell r="C147">
            <v>913</v>
          </cell>
          <cell r="D147" t="str">
            <v xml:space="preserve"> Marketing/Customer Reltns</v>
          </cell>
          <cell r="E147">
            <v>3204</v>
          </cell>
          <cell r="F147">
            <v>267</v>
          </cell>
          <cell r="G147">
            <v>267</v>
          </cell>
          <cell r="H147">
            <v>267</v>
          </cell>
          <cell r="I147">
            <v>267</v>
          </cell>
          <cell r="J147">
            <v>267</v>
          </cell>
          <cell r="K147">
            <v>267</v>
          </cell>
          <cell r="L147">
            <v>267</v>
          </cell>
          <cell r="M147">
            <v>267</v>
          </cell>
          <cell r="N147">
            <v>267</v>
          </cell>
          <cell r="O147">
            <v>267</v>
          </cell>
          <cell r="P147">
            <v>267</v>
          </cell>
          <cell r="Q147">
            <v>267</v>
          </cell>
        </row>
        <row r="148">
          <cell r="A148">
            <v>916000</v>
          </cell>
          <cell r="B148" t="str">
            <v>AGO</v>
          </cell>
          <cell r="C148">
            <v>916</v>
          </cell>
          <cell r="D148" t="str">
            <v xml:space="preserve"> Miscellaneous Sales Exps</v>
          </cell>
          <cell r="E148">
            <v>2020000</v>
          </cell>
          <cell r="F148">
            <v>224000</v>
          </cell>
          <cell r="G148">
            <v>198000</v>
          </cell>
          <cell r="H148">
            <v>171000</v>
          </cell>
          <cell r="I148">
            <v>136000</v>
          </cell>
          <cell r="J148">
            <v>117000</v>
          </cell>
          <cell r="K148">
            <v>145000</v>
          </cell>
          <cell r="L148">
            <v>196000</v>
          </cell>
          <cell r="M148">
            <v>207000</v>
          </cell>
          <cell r="N148">
            <v>184000</v>
          </cell>
          <cell r="O148">
            <v>125000</v>
          </cell>
          <cell r="P148">
            <v>132000</v>
          </cell>
          <cell r="Q148">
            <v>185000</v>
          </cell>
        </row>
        <row r="149">
          <cell r="A149">
            <v>920000</v>
          </cell>
          <cell r="B149" t="str">
            <v>AGO</v>
          </cell>
          <cell r="C149">
            <v>920</v>
          </cell>
          <cell r="D149" t="str">
            <v xml:space="preserve"> Admin &amp; General Labor</v>
          </cell>
          <cell r="E149">
            <v>8524058</v>
          </cell>
          <cell r="F149">
            <v>757766</v>
          </cell>
          <cell r="G149">
            <v>709510</v>
          </cell>
          <cell r="H149">
            <v>700255</v>
          </cell>
          <cell r="I149">
            <v>748510</v>
          </cell>
          <cell r="J149">
            <v>690941</v>
          </cell>
          <cell r="K149">
            <v>696049</v>
          </cell>
          <cell r="L149">
            <v>718745</v>
          </cell>
          <cell r="M149">
            <v>677432</v>
          </cell>
          <cell r="N149">
            <v>703161</v>
          </cell>
          <cell r="O149">
            <v>732428</v>
          </cell>
          <cell r="P149">
            <v>700159</v>
          </cell>
          <cell r="Q149">
            <v>689102</v>
          </cell>
        </row>
        <row r="150">
          <cell r="A150">
            <v>920450</v>
          </cell>
          <cell r="B150" t="str">
            <v>AGO</v>
          </cell>
          <cell r="C150">
            <v>920</v>
          </cell>
          <cell r="D150" t="str">
            <v xml:space="preserve"> Admin &amp; General Labor - Billed DP&amp;L</v>
          </cell>
          <cell r="E150">
            <v>-244740</v>
          </cell>
          <cell r="F150">
            <v>-20395</v>
          </cell>
          <cell r="G150">
            <v>-20395</v>
          </cell>
          <cell r="H150">
            <v>-20395</v>
          </cell>
          <cell r="I150">
            <v>-20395</v>
          </cell>
          <cell r="J150">
            <v>-20395</v>
          </cell>
          <cell r="K150">
            <v>-20395</v>
          </cell>
          <cell r="L150">
            <v>-20395</v>
          </cell>
          <cell r="M150">
            <v>-20395</v>
          </cell>
          <cell r="N150">
            <v>-20395</v>
          </cell>
          <cell r="O150">
            <v>-20395</v>
          </cell>
          <cell r="P150">
            <v>-20395</v>
          </cell>
          <cell r="Q150">
            <v>-20395</v>
          </cell>
        </row>
        <row r="151">
          <cell r="A151">
            <v>921000</v>
          </cell>
          <cell r="B151" t="str">
            <v>AGO</v>
          </cell>
          <cell r="C151">
            <v>921</v>
          </cell>
          <cell r="D151" t="str">
            <v xml:space="preserve"> Admin &amp; Gen Office Suppl &amp; Exp </v>
          </cell>
          <cell r="E151">
            <v>2646281</v>
          </cell>
          <cell r="F151">
            <v>327420</v>
          </cell>
          <cell r="G151">
            <v>218319</v>
          </cell>
          <cell r="H151">
            <v>249147</v>
          </cell>
          <cell r="I151">
            <v>211581</v>
          </cell>
          <cell r="J151">
            <v>210160</v>
          </cell>
          <cell r="K151">
            <v>230698</v>
          </cell>
          <cell r="L151">
            <v>202252</v>
          </cell>
          <cell r="M151">
            <v>202836</v>
          </cell>
          <cell r="N151">
            <v>220659</v>
          </cell>
          <cell r="O151">
            <v>202337</v>
          </cell>
          <cell r="P151">
            <v>206499</v>
          </cell>
          <cell r="Q151">
            <v>164373</v>
          </cell>
        </row>
        <row r="152">
          <cell r="A152">
            <v>921450</v>
          </cell>
          <cell r="B152" t="str">
            <v>AGO</v>
          </cell>
          <cell r="C152">
            <v>921</v>
          </cell>
          <cell r="D152" t="str">
            <v xml:space="preserve"> A&amp;G Office Suppl &amp; Exp - Billed DP&amp;L</v>
          </cell>
          <cell r="E152">
            <v>-115428</v>
          </cell>
          <cell r="F152">
            <v>-9619</v>
          </cell>
          <cell r="G152">
            <v>-9619</v>
          </cell>
          <cell r="H152">
            <v>-9619</v>
          </cell>
          <cell r="I152">
            <v>-9619</v>
          </cell>
          <cell r="J152">
            <v>-9619</v>
          </cell>
          <cell r="K152">
            <v>-9619</v>
          </cell>
          <cell r="L152">
            <v>-9619</v>
          </cell>
          <cell r="M152">
            <v>-9619</v>
          </cell>
          <cell r="N152">
            <v>-9619</v>
          </cell>
          <cell r="O152">
            <v>-9619</v>
          </cell>
          <cell r="P152">
            <v>-9619</v>
          </cell>
          <cell r="Q152">
            <v>-9619</v>
          </cell>
        </row>
        <row r="153">
          <cell r="A153">
            <v>922000</v>
          </cell>
          <cell r="B153" t="str">
            <v>AGO</v>
          </cell>
          <cell r="C153">
            <v>922</v>
          </cell>
          <cell r="D153" t="str">
            <v xml:space="preserve"> Duplicate Charges Credit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>
            <v>923000</v>
          </cell>
          <cell r="B154" t="str">
            <v>AGO</v>
          </cell>
          <cell r="C154">
            <v>923</v>
          </cell>
          <cell r="D154" t="str">
            <v xml:space="preserve"> Special Services</v>
          </cell>
          <cell r="E154">
            <v>1894366</v>
          </cell>
          <cell r="F154">
            <v>175304</v>
          </cell>
          <cell r="G154">
            <v>175304</v>
          </cell>
          <cell r="H154">
            <v>175304</v>
          </cell>
          <cell r="I154">
            <v>176868</v>
          </cell>
          <cell r="J154">
            <v>175304</v>
          </cell>
          <cell r="K154">
            <v>175304</v>
          </cell>
          <cell r="L154">
            <v>140163</v>
          </cell>
          <cell r="M154">
            <v>140163</v>
          </cell>
          <cell r="N154">
            <v>140163</v>
          </cell>
          <cell r="O154">
            <v>140163</v>
          </cell>
          <cell r="P154">
            <v>140163</v>
          </cell>
          <cell r="Q154">
            <v>140163</v>
          </cell>
        </row>
        <row r="155">
          <cell r="A155">
            <v>924000</v>
          </cell>
          <cell r="B155" t="str">
            <v>AGO</v>
          </cell>
          <cell r="C155">
            <v>924</v>
          </cell>
          <cell r="D155" t="str">
            <v xml:space="preserve"> Property Insurance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925000</v>
          </cell>
          <cell r="B156" t="str">
            <v>AGO</v>
          </cell>
          <cell r="C156">
            <v>925</v>
          </cell>
          <cell r="D156" t="str">
            <v xml:space="preserve"> Injuries &amp; Damages</v>
          </cell>
          <cell r="E156">
            <v>680058</v>
          </cell>
          <cell r="F156">
            <v>56672</v>
          </cell>
          <cell r="G156">
            <v>56671</v>
          </cell>
          <cell r="H156">
            <v>56672</v>
          </cell>
          <cell r="I156">
            <v>56671</v>
          </cell>
          <cell r="J156">
            <v>56672</v>
          </cell>
          <cell r="K156">
            <v>56671</v>
          </cell>
          <cell r="L156">
            <v>56672</v>
          </cell>
          <cell r="M156">
            <v>56671</v>
          </cell>
          <cell r="N156">
            <v>56672</v>
          </cell>
          <cell r="O156">
            <v>56671</v>
          </cell>
          <cell r="P156">
            <v>56672</v>
          </cell>
          <cell r="Q156">
            <v>56671</v>
          </cell>
        </row>
        <row r="157">
          <cell r="A157">
            <v>925990</v>
          </cell>
          <cell r="B157" t="str">
            <v>AGO</v>
          </cell>
          <cell r="C157">
            <v>925</v>
          </cell>
          <cell r="D157" t="str">
            <v xml:space="preserve"> Genl Frng Benfts Frm PSI-Joint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926000</v>
          </cell>
          <cell r="B158" t="str">
            <v>AGO</v>
          </cell>
          <cell r="C158">
            <v>926</v>
          </cell>
          <cell r="D158" t="str">
            <v xml:space="preserve"> Empl Pension &amp; Benefits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926110</v>
          </cell>
          <cell r="B159" t="str">
            <v>AGO</v>
          </cell>
          <cell r="C159">
            <v>926</v>
          </cell>
          <cell r="D159" t="str">
            <v xml:space="preserve"> Employee Fringe Benefits</v>
          </cell>
          <cell r="E159">
            <v>10525746</v>
          </cell>
          <cell r="F159">
            <v>885990</v>
          </cell>
          <cell r="G159">
            <v>905372</v>
          </cell>
          <cell r="H159">
            <v>888522</v>
          </cell>
          <cell r="I159">
            <v>901273</v>
          </cell>
          <cell r="J159">
            <v>878074</v>
          </cell>
          <cell r="K159">
            <v>870970</v>
          </cell>
          <cell r="L159">
            <v>841930</v>
          </cell>
          <cell r="M159">
            <v>828347</v>
          </cell>
          <cell r="N159">
            <v>876679</v>
          </cell>
          <cell r="O159">
            <v>897814</v>
          </cell>
          <cell r="P159">
            <v>881595</v>
          </cell>
          <cell r="Q159">
            <v>869180</v>
          </cell>
        </row>
        <row r="160">
          <cell r="A160">
            <v>926590</v>
          </cell>
          <cell r="B160" t="str">
            <v>AGO</v>
          </cell>
          <cell r="C160">
            <v>926</v>
          </cell>
          <cell r="D160" t="str">
            <v xml:space="preserve"> Employee Fringe Benefits - Billed DP&amp;L, CSP</v>
          </cell>
          <cell r="E160">
            <v>-1115591</v>
          </cell>
          <cell r="F160">
            <v>-96216</v>
          </cell>
          <cell r="G160">
            <v>-95983</v>
          </cell>
          <cell r="H160">
            <v>-97239</v>
          </cell>
          <cell r="I160">
            <v>-92563</v>
          </cell>
          <cell r="J160">
            <v>-95682</v>
          </cell>
          <cell r="K160">
            <v>-92327</v>
          </cell>
          <cell r="L160">
            <v>-84831</v>
          </cell>
          <cell r="M160">
            <v>-86348</v>
          </cell>
          <cell r="N160">
            <v>-91305</v>
          </cell>
          <cell r="O160">
            <v>-97509</v>
          </cell>
          <cell r="P160">
            <v>-94457</v>
          </cell>
          <cell r="Q160">
            <v>-91131</v>
          </cell>
        </row>
        <row r="161">
          <cell r="A161">
            <v>928000</v>
          </cell>
          <cell r="B161" t="str">
            <v>AGO</v>
          </cell>
          <cell r="C161">
            <v>928</v>
          </cell>
          <cell r="D161" t="str">
            <v xml:space="preserve"> State Reg Comm Proceeding</v>
          </cell>
          <cell r="E161">
            <v>390780</v>
          </cell>
          <cell r="F161">
            <v>32565</v>
          </cell>
          <cell r="G161">
            <v>32565</v>
          </cell>
          <cell r="H161">
            <v>32565</v>
          </cell>
          <cell r="I161">
            <v>32565</v>
          </cell>
          <cell r="J161">
            <v>32565</v>
          </cell>
          <cell r="K161">
            <v>32565</v>
          </cell>
          <cell r="L161">
            <v>32565</v>
          </cell>
          <cell r="M161">
            <v>32565</v>
          </cell>
          <cell r="N161">
            <v>32565</v>
          </cell>
          <cell r="O161">
            <v>32565</v>
          </cell>
          <cell r="P161">
            <v>32565</v>
          </cell>
          <cell r="Q161">
            <v>32565</v>
          </cell>
        </row>
        <row r="162">
          <cell r="A162">
            <v>928020</v>
          </cell>
          <cell r="B162" t="str">
            <v>AGO</v>
          </cell>
          <cell r="C162">
            <v>928</v>
          </cell>
          <cell r="D162" t="str">
            <v xml:space="preserve"> Fed Energy Reg Com Proceed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929010</v>
          </cell>
          <cell r="B163" t="str">
            <v>AGO</v>
          </cell>
          <cell r="C163">
            <v>929</v>
          </cell>
          <cell r="D163" t="str">
            <v xml:space="preserve"> Service Used Own Dept Cr 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929030</v>
          </cell>
          <cell r="B164" t="str">
            <v>AGO</v>
          </cell>
          <cell r="C164">
            <v>929</v>
          </cell>
          <cell r="D164" t="str">
            <v xml:space="preserve"> Jobbing Overheads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930000</v>
          </cell>
          <cell r="B165" t="str">
            <v>AGO</v>
          </cell>
          <cell r="C165">
            <v>930</v>
          </cell>
          <cell r="D165" t="str">
            <v xml:space="preserve"> General &amp; Misc Media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930100</v>
          </cell>
          <cell r="B166" t="str">
            <v>AGO</v>
          </cell>
          <cell r="C166">
            <v>930</v>
          </cell>
          <cell r="D166" t="str">
            <v xml:space="preserve"> General Advertising Expenses</v>
          </cell>
          <cell r="E166">
            <v>16848</v>
          </cell>
          <cell r="F166">
            <v>1404</v>
          </cell>
          <cell r="G166">
            <v>1404</v>
          </cell>
          <cell r="H166">
            <v>1404</v>
          </cell>
          <cell r="I166">
            <v>1404</v>
          </cell>
          <cell r="J166">
            <v>1404</v>
          </cell>
          <cell r="K166">
            <v>1404</v>
          </cell>
          <cell r="L166">
            <v>1404</v>
          </cell>
          <cell r="M166">
            <v>1404</v>
          </cell>
          <cell r="N166">
            <v>1404</v>
          </cell>
          <cell r="O166">
            <v>1404</v>
          </cell>
          <cell r="P166">
            <v>1404</v>
          </cell>
          <cell r="Q166">
            <v>1404</v>
          </cell>
        </row>
        <row r="167">
          <cell r="A167">
            <v>930200</v>
          </cell>
          <cell r="B167" t="str">
            <v>AGO</v>
          </cell>
          <cell r="C167">
            <v>930</v>
          </cell>
          <cell r="D167" t="str">
            <v xml:space="preserve"> General Misc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930202</v>
          </cell>
          <cell r="B168" t="str">
            <v>AGO</v>
          </cell>
          <cell r="C168">
            <v>930</v>
          </cell>
          <cell r="D168" t="str">
            <v xml:space="preserve"> A&amp;G Misc General Expense</v>
          </cell>
          <cell r="E168">
            <v>602868</v>
          </cell>
          <cell r="F168">
            <v>50239</v>
          </cell>
          <cell r="G168">
            <v>50239</v>
          </cell>
          <cell r="H168">
            <v>50239</v>
          </cell>
          <cell r="I168">
            <v>50239</v>
          </cell>
          <cell r="J168">
            <v>50239</v>
          </cell>
          <cell r="K168">
            <v>50239</v>
          </cell>
          <cell r="L168">
            <v>50239</v>
          </cell>
          <cell r="M168">
            <v>50239</v>
          </cell>
          <cell r="N168">
            <v>50239</v>
          </cell>
          <cell r="O168">
            <v>50239</v>
          </cell>
          <cell r="P168">
            <v>50239</v>
          </cell>
          <cell r="Q168">
            <v>50239</v>
          </cell>
        </row>
        <row r="169">
          <cell r="A169">
            <v>931000</v>
          </cell>
          <cell r="B169" t="str">
            <v>AGO</v>
          </cell>
          <cell r="C169">
            <v>931</v>
          </cell>
          <cell r="D169" t="str">
            <v xml:space="preserve"> Rents</v>
          </cell>
          <cell r="E169">
            <v>1701754</v>
          </cell>
          <cell r="F169">
            <v>167434</v>
          </cell>
          <cell r="G169">
            <v>145234</v>
          </cell>
          <cell r="H169">
            <v>147750</v>
          </cell>
          <cell r="I169">
            <v>145940</v>
          </cell>
          <cell r="J169">
            <v>145279</v>
          </cell>
          <cell r="K169">
            <v>146371</v>
          </cell>
          <cell r="L169">
            <v>147846</v>
          </cell>
          <cell r="M169">
            <v>147512</v>
          </cell>
          <cell r="N169">
            <v>148053</v>
          </cell>
          <cell r="O169">
            <v>147447</v>
          </cell>
          <cell r="P169">
            <v>147447</v>
          </cell>
          <cell r="Q169">
            <v>65441</v>
          </cell>
        </row>
        <row r="170">
          <cell r="A170">
            <v>931200</v>
          </cell>
          <cell r="B170" t="str">
            <v>DO</v>
          </cell>
          <cell r="C170">
            <v>931</v>
          </cell>
          <cell r="D170" t="str">
            <v xml:space="preserve"> Rents - Interco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931400</v>
          </cell>
          <cell r="B171" t="str">
            <v>AGO</v>
          </cell>
          <cell r="C171">
            <v>931</v>
          </cell>
          <cell r="D171" t="str">
            <v xml:space="preserve"> Rents - Electric - Billed DP&amp;L</v>
          </cell>
          <cell r="E171">
            <v>-21672</v>
          </cell>
          <cell r="F171">
            <v>-1806</v>
          </cell>
          <cell r="G171">
            <v>-1806</v>
          </cell>
          <cell r="H171">
            <v>-1806</v>
          </cell>
          <cell r="I171">
            <v>-1806</v>
          </cell>
          <cell r="J171">
            <v>-1806</v>
          </cell>
          <cell r="K171">
            <v>-1806</v>
          </cell>
          <cell r="L171">
            <v>-1806</v>
          </cell>
          <cell r="M171">
            <v>-1806</v>
          </cell>
          <cell r="N171">
            <v>-1806</v>
          </cell>
          <cell r="O171">
            <v>-1806</v>
          </cell>
          <cell r="P171">
            <v>-1806</v>
          </cell>
          <cell r="Q171">
            <v>-1806</v>
          </cell>
        </row>
        <row r="172">
          <cell r="A172">
            <v>931500</v>
          </cell>
          <cell r="B172" t="str">
            <v>AGO</v>
          </cell>
          <cell r="C172">
            <v>931</v>
          </cell>
          <cell r="D172" t="str">
            <v xml:space="preserve"> Rents - Affiliated Company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935000</v>
          </cell>
          <cell r="B173" t="str">
            <v>AGM</v>
          </cell>
          <cell r="C173">
            <v>935</v>
          </cell>
          <cell r="D173" t="str">
            <v xml:space="preserve"> Maint of General Plant</v>
          </cell>
          <cell r="E173">
            <v>498371</v>
          </cell>
          <cell r="F173">
            <v>41660</v>
          </cell>
          <cell r="G173">
            <v>41953</v>
          </cell>
          <cell r="H173">
            <v>41533</v>
          </cell>
          <cell r="I173">
            <v>42011</v>
          </cell>
          <cell r="J173">
            <v>41615</v>
          </cell>
          <cell r="K173">
            <v>41746</v>
          </cell>
          <cell r="L173">
            <v>41445</v>
          </cell>
          <cell r="M173">
            <v>41159</v>
          </cell>
          <cell r="N173">
            <v>41481</v>
          </cell>
          <cell r="O173">
            <v>41240</v>
          </cell>
          <cell r="P173">
            <v>41230</v>
          </cell>
          <cell r="Q173">
            <v>41298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56CF-23E0-4B80-BF82-CDEFB0DDAB07}">
  <sheetPr>
    <pageSetUpPr fitToPage="1"/>
  </sheetPr>
  <dimension ref="A1:J31"/>
  <sheetViews>
    <sheetView tabSelected="1" view="pageLayout" zoomScaleNormal="100" workbookViewId="0">
      <selection activeCell="G2" sqref="G2"/>
    </sheetView>
  </sheetViews>
  <sheetFormatPr defaultRowHeight="12.75" x14ac:dyDescent="0.2"/>
  <cols>
    <col min="1" max="5" width="13.7109375" customWidth="1"/>
    <col min="6" max="6" width="4.140625" customWidth="1"/>
    <col min="7" max="8" width="13.7109375" customWidth="1"/>
  </cols>
  <sheetData>
    <row r="1" spans="1:10" x14ac:dyDescent="0.2">
      <c r="A1" s="23" t="s">
        <v>0</v>
      </c>
      <c r="B1" s="23"/>
      <c r="C1" s="23"/>
      <c r="D1" s="23"/>
      <c r="E1" s="23"/>
      <c r="F1" s="23"/>
      <c r="G1" s="23"/>
    </row>
    <row r="2" spans="1:10" x14ac:dyDescent="0.2">
      <c r="A2" s="24" t="s">
        <v>22</v>
      </c>
      <c r="B2" s="24"/>
      <c r="C2" s="24"/>
      <c r="D2" s="24"/>
      <c r="E2" s="24"/>
      <c r="F2" s="24"/>
      <c r="G2" s="24"/>
    </row>
    <row r="3" spans="1:10" x14ac:dyDescent="0.2">
      <c r="A3" s="24" t="s">
        <v>1</v>
      </c>
      <c r="B3" s="24"/>
      <c r="C3" s="24"/>
      <c r="D3" s="24"/>
      <c r="E3" s="24"/>
      <c r="F3" s="24"/>
      <c r="G3" s="24"/>
    </row>
    <row r="4" spans="1:10" x14ac:dyDescent="0.2">
      <c r="A4" s="24" t="s">
        <v>2</v>
      </c>
      <c r="B4" s="24"/>
      <c r="C4" s="24"/>
      <c r="D4" s="24"/>
      <c r="E4" s="24"/>
      <c r="F4" s="24"/>
      <c r="G4" s="24"/>
    </row>
    <row r="5" spans="1:10" x14ac:dyDescent="0.2">
      <c r="A5" s="24" t="s">
        <v>3</v>
      </c>
      <c r="B5" s="24"/>
      <c r="C5" s="24"/>
      <c r="D5" s="24"/>
      <c r="E5" s="24"/>
      <c r="F5" s="24"/>
      <c r="G5" s="24"/>
    </row>
    <row r="6" spans="1:10" x14ac:dyDescent="0.2">
      <c r="A6" s="1"/>
      <c r="B6" s="1"/>
      <c r="C6" s="2"/>
      <c r="D6" s="3"/>
      <c r="E6" s="4"/>
      <c r="F6" s="4"/>
    </row>
    <row r="7" spans="1:10" x14ac:dyDescent="0.2">
      <c r="A7" s="5"/>
      <c r="B7" s="5"/>
      <c r="C7" s="2"/>
      <c r="D7" s="3"/>
      <c r="E7" s="4"/>
      <c r="F7" s="4"/>
      <c r="G7" s="18"/>
      <c r="H7" s="18"/>
      <c r="I7" s="18"/>
      <c r="J7" s="18"/>
    </row>
    <row r="8" spans="1:10" x14ac:dyDescent="0.2">
      <c r="A8" s="5"/>
      <c r="B8" s="5"/>
      <c r="C8" s="2"/>
      <c r="D8" s="3"/>
      <c r="E8" s="4"/>
      <c r="F8" s="4"/>
      <c r="G8" s="18"/>
      <c r="H8" s="18"/>
      <c r="I8" s="18"/>
      <c r="J8" s="18"/>
    </row>
    <row r="9" spans="1:10" x14ac:dyDescent="0.2">
      <c r="A9" s="5"/>
      <c r="B9" s="5"/>
      <c r="C9" s="2"/>
      <c r="D9" s="3"/>
      <c r="E9" s="4"/>
      <c r="F9" s="4"/>
      <c r="G9" s="18"/>
      <c r="H9" s="18"/>
      <c r="I9" s="18"/>
      <c r="J9" s="18"/>
    </row>
    <row r="10" spans="1:10" x14ac:dyDescent="0.2">
      <c r="A10" s="5"/>
      <c r="B10" s="5"/>
      <c r="C10" s="2"/>
      <c r="D10" s="6" t="s">
        <v>4</v>
      </c>
      <c r="E10" s="6" t="s">
        <v>4</v>
      </c>
      <c r="F10" s="6"/>
    </row>
    <row r="11" spans="1:10" x14ac:dyDescent="0.2">
      <c r="A11" s="5" t="s">
        <v>5</v>
      </c>
      <c r="B11" s="5"/>
      <c r="C11" s="7" t="s">
        <v>6</v>
      </c>
      <c r="D11" s="7" t="s">
        <v>7</v>
      </c>
      <c r="E11" s="7" t="s">
        <v>8</v>
      </c>
      <c r="F11" s="8"/>
    </row>
    <row r="12" spans="1:10" x14ac:dyDescent="0.2">
      <c r="A12" s="9" t="s">
        <v>9</v>
      </c>
      <c r="B12" s="5" t="s">
        <v>10</v>
      </c>
      <c r="C12" s="22">
        <v>3.5179999999999998</v>
      </c>
      <c r="D12" s="22">
        <f>C12*1.03</f>
        <v>3.6235399999999998</v>
      </c>
      <c r="E12" s="22">
        <f>D12*1.03</f>
        <v>3.7322462000000001</v>
      </c>
      <c r="F12" s="12"/>
    </row>
    <row r="13" spans="1:10" x14ac:dyDescent="0.2">
      <c r="A13" s="9" t="s">
        <v>11</v>
      </c>
      <c r="B13" s="5" t="s">
        <v>10</v>
      </c>
      <c r="C13" s="10">
        <v>2.5070000000000001</v>
      </c>
      <c r="D13" s="11">
        <f t="shared" ref="D13:E23" si="0">C13*1.03</f>
        <v>2.5822100000000003</v>
      </c>
      <c r="E13" s="12">
        <f t="shared" si="0"/>
        <v>2.6596763000000005</v>
      </c>
      <c r="F13" s="12"/>
    </row>
    <row r="14" spans="1:10" x14ac:dyDescent="0.2">
      <c r="A14" s="9" t="s">
        <v>12</v>
      </c>
      <c r="B14" s="5" t="s">
        <v>10</v>
      </c>
      <c r="C14" s="10">
        <v>2.7029999999999998</v>
      </c>
      <c r="D14" s="11">
        <f t="shared" si="0"/>
        <v>2.78409</v>
      </c>
      <c r="E14" s="12">
        <f t="shared" si="0"/>
        <v>2.8676127</v>
      </c>
      <c r="F14" s="12"/>
    </row>
    <row r="15" spans="1:10" x14ac:dyDescent="0.2">
      <c r="A15" s="9" t="s">
        <v>13</v>
      </c>
      <c r="B15" s="5" t="s">
        <v>10</v>
      </c>
      <c r="C15" s="10">
        <v>3.1150000000000002</v>
      </c>
      <c r="D15" s="11">
        <f t="shared" si="0"/>
        <v>3.2084500000000005</v>
      </c>
      <c r="E15" s="12"/>
      <c r="F15" s="12"/>
    </row>
    <row r="16" spans="1:10" x14ac:dyDescent="0.2">
      <c r="A16" s="9" t="s">
        <v>14</v>
      </c>
      <c r="B16" s="5" t="s">
        <v>10</v>
      </c>
      <c r="C16" s="10">
        <v>3.5680000000000001</v>
      </c>
      <c r="D16" s="11">
        <f t="shared" si="0"/>
        <v>3.6750400000000001</v>
      </c>
      <c r="E16" s="12"/>
      <c r="F16" s="12"/>
    </row>
    <row r="17" spans="1:7" x14ac:dyDescent="0.2">
      <c r="A17" s="9" t="s">
        <v>15</v>
      </c>
      <c r="B17" s="5" t="s">
        <v>10</v>
      </c>
      <c r="C17" s="10">
        <v>3.7759999999999998</v>
      </c>
      <c r="D17" s="11">
        <f t="shared" si="0"/>
        <v>3.8892799999999998</v>
      </c>
      <c r="E17" s="12"/>
      <c r="F17" s="12"/>
      <c r="G17" s="14"/>
    </row>
    <row r="18" spans="1:7" x14ac:dyDescent="0.2">
      <c r="A18" s="9" t="s">
        <v>16</v>
      </c>
      <c r="B18" s="5" t="s">
        <v>10</v>
      </c>
      <c r="C18" s="10">
        <v>2.2890000000000001</v>
      </c>
      <c r="D18" s="11">
        <f t="shared" si="0"/>
        <v>2.3576700000000002</v>
      </c>
      <c r="E18" s="12"/>
      <c r="F18" s="12"/>
    </row>
    <row r="19" spans="1:7" x14ac:dyDescent="0.2">
      <c r="A19" s="9" t="s">
        <v>17</v>
      </c>
      <c r="B19" s="5" t="s">
        <v>10</v>
      </c>
      <c r="C19" s="10">
        <v>2.8730000000000002</v>
      </c>
      <c r="D19" s="11">
        <f t="shared" si="0"/>
        <v>2.9591900000000004</v>
      </c>
      <c r="E19" s="12"/>
      <c r="F19" s="12"/>
      <c r="G19" s="17"/>
    </row>
    <row r="20" spans="1:7" x14ac:dyDescent="0.2">
      <c r="A20" s="9" t="s">
        <v>18</v>
      </c>
      <c r="B20" s="5" t="s">
        <v>10</v>
      </c>
      <c r="C20" s="10">
        <v>2.9409999999999998</v>
      </c>
      <c r="D20" s="11">
        <f t="shared" si="0"/>
        <v>3.0292300000000001</v>
      </c>
      <c r="E20" s="12"/>
      <c r="F20" s="12"/>
    </row>
    <row r="21" spans="1:7" x14ac:dyDescent="0.2">
      <c r="A21" s="9" t="s">
        <v>19</v>
      </c>
      <c r="B21" s="5" t="s">
        <v>10</v>
      </c>
      <c r="C21" s="10">
        <v>3.113</v>
      </c>
      <c r="D21" s="11">
        <f t="shared" si="0"/>
        <v>3.2063899999999999</v>
      </c>
      <c r="E21" s="11"/>
      <c r="F21" s="12"/>
    </row>
    <row r="22" spans="1:7" x14ac:dyDescent="0.2">
      <c r="A22" s="9" t="s">
        <v>20</v>
      </c>
      <c r="B22" s="5" t="s">
        <v>10</v>
      </c>
      <c r="C22" s="10">
        <v>2.3660000000000001</v>
      </c>
      <c r="D22" s="11">
        <f t="shared" si="0"/>
        <v>2.4369800000000001</v>
      </c>
      <c r="E22" s="11"/>
      <c r="F22" s="12"/>
    </row>
    <row r="23" spans="1:7" x14ac:dyDescent="0.2">
      <c r="A23" s="9" t="s">
        <v>21</v>
      </c>
      <c r="B23" s="5" t="s">
        <v>10</v>
      </c>
      <c r="C23" s="10">
        <v>3.6389999999999998</v>
      </c>
      <c r="D23" s="11">
        <f t="shared" si="0"/>
        <v>3.74817</v>
      </c>
      <c r="E23" s="12"/>
      <c r="F23" s="12"/>
    </row>
    <row r="24" spans="1:7" x14ac:dyDescent="0.2">
      <c r="A24" s="5"/>
      <c r="B24" s="5"/>
      <c r="C24" s="2"/>
      <c r="D24" s="3"/>
      <c r="E24" s="4"/>
      <c r="F24" s="4"/>
    </row>
    <row r="25" spans="1:7" x14ac:dyDescent="0.2">
      <c r="A25" s="5"/>
      <c r="B25" s="5"/>
      <c r="C25" s="2"/>
      <c r="D25" s="3"/>
      <c r="E25" s="4"/>
      <c r="F25" s="4"/>
    </row>
    <row r="26" spans="1:7" x14ac:dyDescent="0.2">
      <c r="A26" s="19" t="s">
        <v>24</v>
      </c>
      <c r="B26" s="1"/>
      <c r="C26" s="12"/>
      <c r="D26" s="3"/>
      <c r="E26" s="3"/>
      <c r="F26" s="3"/>
      <c r="G26" s="21">
        <f>(SUM(E12:E14))+SUM(D15:D23)</f>
        <v>37.769935199999999</v>
      </c>
    </row>
    <row r="27" spans="1:7" x14ac:dyDescent="0.2">
      <c r="A27" s="13"/>
      <c r="B27" s="1"/>
      <c r="C27" s="12"/>
      <c r="D27" s="3"/>
      <c r="E27" s="3"/>
      <c r="F27" s="3"/>
    </row>
    <row r="28" spans="1:7" x14ac:dyDescent="0.2">
      <c r="A28" s="19" t="s">
        <v>23</v>
      </c>
      <c r="B28" s="1"/>
      <c r="C28" s="12"/>
      <c r="D28" s="3"/>
      <c r="E28" s="3"/>
      <c r="F28" s="3"/>
      <c r="G28" s="15">
        <v>30.635000000000002</v>
      </c>
    </row>
    <row r="29" spans="1:7" x14ac:dyDescent="0.2">
      <c r="A29" s="1"/>
      <c r="B29" s="1"/>
      <c r="C29" s="12"/>
      <c r="D29" s="3"/>
      <c r="E29" s="3"/>
      <c r="F29" s="3"/>
    </row>
    <row r="30" spans="1:7" x14ac:dyDescent="0.2">
      <c r="A30" s="20" t="s">
        <v>25</v>
      </c>
      <c r="B30" s="4"/>
      <c r="C30" s="16"/>
      <c r="D30" s="3"/>
      <c r="E30" s="3"/>
      <c r="F30" s="3"/>
      <c r="G30" s="21">
        <f>G26-G28</f>
        <v>7.1349351999999975</v>
      </c>
    </row>
    <row r="31" spans="1:7" x14ac:dyDescent="0.2">
      <c r="A31" s="4"/>
      <c r="B31" s="4"/>
      <c r="C31" s="12"/>
      <c r="D31" s="3"/>
      <c r="E31" s="3"/>
      <c r="F31" s="3"/>
    </row>
  </sheetData>
  <pageMargins left="1" right="0.2" top="1.25" bottom="0.24" header="0.75" footer="0.2"/>
  <pageSetup orientation="portrait" r:id="rId1"/>
  <headerFooter alignWithMargins="0">
    <oddHeader>&amp;R&amp;"Times New Roman,Bold"Attachment CMJ-Rebuttal-1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E99E66B4-37E1-4254-B184-E20F7D7F4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8419D-C61B-4020-91B2-104F379FC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690636-3717-4F05-BC73-87403987398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 Expense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Libbie</dc:creator>
  <cp:lastModifiedBy>Gates, Debbie</cp:lastModifiedBy>
  <cp:lastPrinted>2020-01-22T17:51:14Z</cp:lastPrinted>
  <dcterms:created xsi:type="dcterms:W3CDTF">2020-01-14T18:03:48Z</dcterms:created>
  <dcterms:modified xsi:type="dcterms:W3CDTF">2020-01-23T14:49:12Z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