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https://collaborate.duke-energy.com/sites/2019KYElectricRateCase/2019  KY Electric Rate Case/Discovery/STAFF 1st Set Data Request/"/>
    </mc:Choice>
  </mc:AlternateContent>
  <bookViews>
    <workbookView xWindow="0" yWindow="0" windowWidth="23040" windowHeight="9060"/>
  </bookViews>
  <sheets>
    <sheet name="Sheet1" sheetId="1" r:id="rId1"/>
  </sheets>
  <definedNames>
    <definedName name="_xlnm.Print_Area" localSheetId="0">Sheet1!$A$1:$F$27</definedName>
  </definedNames>
  <calcPr calcId="171027"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 r="E14" i="1"/>
  <c r="E20" i="1" l="1"/>
  <c r="E21" i="1"/>
  <c r="E15" i="1"/>
  <c r="E12" i="1"/>
  <c r="E19" i="1"/>
  <c r="E16" i="1"/>
  <c r="C23" i="1"/>
  <c r="E13" i="1"/>
  <c r="E17" i="1"/>
  <c r="D23" i="1"/>
  <c r="E18" i="1"/>
  <c r="E11" i="1"/>
  <c r="E10" i="1"/>
  <c r="E23" i="1" l="1"/>
</calcChain>
</file>

<file path=xl/sharedStrings.xml><?xml version="1.0" encoding="utf-8"?>
<sst xmlns="http://schemas.openxmlformats.org/spreadsheetml/2006/main" count="35" uniqueCount="35">
  <si>
    <t>12 Month Preceeding</t>
  </si>
  <si>
    <t>Base Period</t>
  </si>
  <si>
    <t>Variance</t>
  </si>
  <si>
    <t>12.1.2017 - 11.30.2018</t>
  </si>
  <si>
    <t>12.1.2018 - 11.30.2019</t>
  </si>
  <si>
    <t>1B110</t>
  </si>
  <si>
    <t>Qualified Pension</t>
  </si>
  <si>
    <t>1B112</t>
  </si>
  <si>
    <t>Employee Savings Active</t>
  </si>
  <si>
    <t>1B114</t>
  </si>
  <si>
    <t>OPEB Active</t>
  </si>
  <si>
    <t>1B210</t>
  </si>
  <si>
    <t>Medical Active</t>
  </si>
  <si>
    <t>1B212</t>
  </si>
  <si>
    <t>Dental Active</t>
  </si>
  <si>
    <t>1B214</t>
  </si>
  <si>
    <t>Misc Other Fees</t>
  </si>
  <si>
    <t>1B216</t>
  </si>
  <si>
    <t>Long Term Disability</t>
  </si>
  <si>
    <t>1B218</t>
  </si>
  <si>
    <t>FAS112 Offset</t>
  </si>
  <si>
    <t>1B310</t>
  </si>
  <si>
    <t>Service/Safety Awards</t>
  </si>
  <si>
    <t>1B312</t>
  </si>
  <si>
    <t>Other Work/Family Benefits</t>
  </si>
  <si>
    <t>1B410</t>
  </si>
  <si>
    <t>Tuiton Reimbursement</t>
  </si>
  <si>
    <t>1B510</t>
  </si>
  <si>
    <t>Basic Life</t>
  </si>
  <si>
    <t>1B512</t>
  </si>
  <si>
    <t>Accidental Death &amp; Dismember.</t>
  </si>
  <si>
    <t>Total</t>
  </si>
  <si>
    <t>A) The schedule above represents employee benefit costs for employees of DEK for the time period requested.  None of these benefits are limited to management employees.  This schedule does not represent benefits offered only to executives</t>
  </si>
  <si>
    <t>B) Refer to schedule above.  The main driver of the favorable variance for the 24 month period in question is Long Term Disabilty Medical Expense (FAS112) due to favorable claims experience</t>
  </si>
  <si>
    <t>Fringe Benefits Comparative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</si>
</sst>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name val="Arial"/>
      <family val="2"/>
    </font>
    <font>
      <b/>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21">
    <xf numFmtId="0" fontId="0" fillId="0" borderId="0" xfId="0"/>
    <xf numFmtId="0" fontId="0" fillId="0" borderId="0" xfId="0" applyAlignment="1">
      <alignment horizontal="center" wrapText="1"/>
    </xf>
    <xf numFmtId="0" fontId="2" fillId="0" borderId="0" xfId="0" applyFont="1" applyBorder="1" applyAlignment="1">
      <alignment horizontal="center"/>
    </xf>
    <xf numFmtId="0" fontId="0" fillId="0" borderId="0" xfId="0" applyBorder="1" applyAlignment="1">
      <alignment horizontal="center"/>
    </xf>
    <xf numFmtId="0" fontId="3" fillId="0" borderId="0" xfId="0" applyFont="1"/>
    <xf numFmtId="0" fontId="3" fillId="0" borderId="1" xfId="0" applyFont="1" applyBorder="1" applyAlignment="1">
      <alignment horizontal="center"/>
    </xf>
    <xf numFmtId="0" fontId="3" fillId="0" borderId="0" xfId="0" applyFont="1" applyBorder="1" applyAlignment="1">
      <alignment horizontal="center"/>
    </xf>
    <xf numFmtId="0" fontId="0" fillId="0" borderId="0" xfId="0" applyAlignment="1">
      <alignment horizontal="left" indent="1"/>
    </xf>
    <xf numFmtId="0" fontId="4" fillId="0" borderId="0" xfId="2" applyFill="1" applyAlignment="1">
      <alignment wrapText="1"/>
    </xf>
    <xf numFmtId="164" fontId="0" fillId="0" borderId="0" xfId="1" applyNumberFormat="1" applyFont="1"/>
    <xf numFmtId="0" fontId="0" fillId="0" borderId="0" xfId="0" applyFill="1"/>
    <xf numFmtId="0" fontId="4" fillId="0" borderId="0" xfId="2" applyFill="1"/>
    <xf numFmtId="164" fontId="0" fillId="0" borderId="0" xfId="1" applyNumberFormat="1" applyFont="1" applyFill="1"/>
    <xf numFmtId="0" fontId="4" fillId="0" borderId="0" xfId="0" applyFont="1" applyFill="1"/>
    <xf numFmtId="164" fontId="0" fillId="0" borderId="1" xfId="1" applyNumberFormat="1" applyFont="1" applyBorder="1"/>
    <xf numFmtId="164" fontId="0" fillId="0" borderId="0" xfId="0" applyNumberFormat="1"/>
    <xf numFmtId="0" fontId="0" fillId="0" borderId="0" xfId="0" applyAlignment="1">
      <alignment wrapText="1"/>
    </xf>
    <xf numFmtId="0" fontId="5" fillId="0" borderId="0" xfId="0" applyFont="1" applyAlignment="1">
      <alignment horizontal="right"/>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wrapText="1"/>
    </xf>
  </cellXfs>
  <cellStyles count="3">
    <cellStyle name="Comma" xfId="1" builtinId="3"/>
    <cellStyle name="Normal" xfId="0" builtinId="0"/>
    <cellStyle name="Normal_Summary"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view="pageLayout" zoomScaleNormal="100" workbookViewId="0">
      <selection activeCell="F4" sqref="F4"/>
    </sheetView>
  </sheetViews>
  <sheetFormatPr defaultRowHeight="14.4" x14ac:dyDescent="0.3"/>
  <cols>
    <col min="1" max="1" width="13.33203125" customWidth="1"/>
    <col min="2" max="2" width="30.44140625" customWidth="1"/>
    <col min="3" max="3" width="20.33203125" bestFit="1" customWidth="1"/>
    <col min="4" max="5" width="20" customWidth="1"/>
  </cols>
  <sheetData>
    <row r="1" spans="1:6" x14ac:dyDescent="0.3">
      <c r="F1" s="17"/>
    </row>
    <row r="2" spans="1:6" x14ac:dyDescent="0.3">
      <c r="F2" s="17"/>
    </row>
    <row r="3" spans="1:6" ht="14.4" customHeight="1" x14ac:dyDescent="0.3">
      <c r="A3" s="16"/>
      <c r="B3" s="16"/>
      <c r="C3" s="16"/>
      <c r="D3" s="16"/>
      <c r="E3" s="16"/>
      <c r="F3" s="17"/>
    </row>
    <row r="4" spans="1:6" ht="14.4" customHeight="1" x14ac:dyDescent="0.3">
      <c r="A4" s="16"/>
      <c r="B4" s="16"/>
      <c r="C4" s="16"/>
      <c r="D4" s="16"/>
      <c r="E4" s="16"/>
      <c r="F4" s="17"/>
    </row>
    <row r="5" spans="1:6" ht="14.4" customHeight="1" x14ac:dyDescent="0.3">
      <c r="A5" s="20" t="s">
        <v>34</v>
      </c>
      <c r="B5" s="20"/>
      <c r="C5" s="20"/>
      <c r="D5" s="20"/>
      <c r="E5" s="20"/>
      <c r="F5" s="16"/>
    </row>
    <row r="6" spans="1:6" ht="15" customHeight="1" x14ac:dyDescent="0.3">
      <c r="A6" s="1"/>
      <c r="B6" s="1"/>
      <c r="C6" s="1"/>
      <c r="D6" s="1"/>
      <c r="E6" s="1"/>
      <c r="F6" s="1"/>
    </row>
    <row r="7" spans="1:6" x14ac:dyDescent="0.3">
      <c r="C7" s="2" t="s">
        <v>0</v>
      </c>
      <c r="D7" s="2" t="s">
        <v>1</v>
      </c>
      <c r="E7" s="2" t="s">
        <v>2</v>
      </c>
      <c r="F7" s="3"/>
    </row>
    <row r="8" spans="1:6" s="4" customFormat="1" ht="12" x14ac:dyDescent="0.25">
      <c r="C8" s="5" t="s">
        <v>3</v>
      </c>
      <c r="D8" s="5" t="s">
        <v>4</v>
      </c>
      <c r="E8" s="5"/>
      <c r="F8" s="6"/>
    </row>
    <row r="10" spans="1:6" x14ac:dyDescent="0.3">
      <c r="A10" s="7" t="s">
        <v>5</v>
      </c>
      <c r="B10" s="8" t="s">
        <v>6</v>
      </c>
      <c r="C10" s="9">
        <v>1064508.1300000001</v>
      </c>
      <c r="D10" s="9">
        <v>922034.55000000016</v>
      </c>
      <c r="E10" s="9">
        <f>D10-C10</f>
        <v>-142473.57999999996</v>
      </c>
    </row>
    <row r="11" spans="1:6" x14ac:dyDescent="0.3">
      <c r="A11" s="7" t="s">
        <v>7</v>
      </c>
      <c r="B11" s="10" t="s">
        <v>8</v>
      </c>
      <c r="C11" s="9">
        <v>847097.00999999978</v>
      </c>
      <c r="D11" s="9">
        <v>896942.20000000007</v>
      </c>
      <c r="E11" s="9">
        <f t="shared" ref="E11:E22" si="0">D11-C11</f>
        <v>49845.190000000293</v>
      </c>
    </row>
    <row r="12" spans="1:6" x14ac:dyDescent="0.3">
      <c r="A12" s="7" t="s">
        <v>9</v>
      </c>
      <c r="B12" s="11" t="s">
        <v>10</v>
      </c>
      <c r="C12" s="9">
        <v>129906.36999999997</v>
      </c>
      <c r="D12" s="9">
        <v>116014.67</v>
      </c>
      <c r="E12" s="12">
        <f t="shared" si="0"/>
        <v>-13891.699999999968</v>
      </c>
    </row>
    <row r="13" spans="1:6" x14ac:dyDescent="0.3">
      <c r="A13" s="7" t="s">
        <v>11</v>
      </c>
      <c r="B13" s="11" t="s">
        <v>12</v>
      </c>
      <c r="C13" s="9">
        <v>1592326.04</v>
      </c>
      <c r="D13" s="9">
        <v>1524408.7500000002</v>
      </c>
      <c r="E13" s="12">
        <f t="shared" si="0"/>
        <v>-67917.289999999804</v>
      </c>
    </row>
    <row r="14" spans="1:6" x14ac:dyDescent="0.3">
      <c r="A14" s="7" t="s">
        <v>13</v>
      </c>
      <c r="B14" s="11" t="s">
        <v>14</v>
      </c>
      <c r="C14" s="9">
        <v>63155.939999999995</v>
      </c>
      <c r="D14" s="9">
        <v>81878.200000000041</v>
      </c>
      <c r="E14" s="12">
        <f t="shared" si="0"/>
        <v>18722.260000000046</v>
      </c>
    </row>
    <row r="15" spans="1:6" x14ac:dyDescent="0.3">
      <c r="A15" s="7" t="s">
        <v>15</v>
      </c>
      <c r="B15" s="13" t="s">
        <v>16</v>
      </c>
      <c r="C15" s="9">
        <v>27128.729999999996</v>
      </c>
      <c r="D15" s="9">
        <v>9024.7000000000007</v>
      </c>
      <c r="E15" s="12">
        <f t="shared" si="0"/>
        <v>-18104.029999999995</v>
      </c>
    </row>
    <row r="16" spans="1:6" x14ac:dyDescent="0.3">
      <c r="A16" s="7" t="s">
        <v>17</v>
      </c>
      <c r="B16" s="13" t="s">
        <v>18</v>
      </c>
      <c r="C16" s="9">
        <v>53146.23</v>
      </c>
      <c r="D16" s="9">
        <v>54630.100000000006</v>
      </c>
      <c r="E16" s="12">
        <f t="shared" si="0"/>
        <v>1483.8700000000026</v>
      </c>
    </row>
    <row r="17" spans="1:6" x14ac:dyDescent="0.3">
      <c r="A17" s="7" t="s">
        <v>19</v>
      </c>
      <c r="B17" s="11" t="s">
        <v>20</v>
      </c>
      <c r="C17" s="9">
        <v>373722.83</v>
      </c>
      <c r="D17" s="9">
        <v>192780.43999999997</v>
      </c>
      <c r="E17" s="12">
        <f t="shared" si="0"/>
        <v>-180942.39000000004</v>
      </c>
    </row>
    <row r="18" spans="1:6" x14ac:dyDescent="0.3">
      <c r="A18" s="7" t="s">
        <v>21</v>
      </c>
      <c r="B18" s="13" t="s">
        <v>22</v>
      </c>
      <c r="C18" s="9">
        <v>7647.7000000000007</v>
      </c>
      <c r="D18" s="9">
        <v>22451.819999999996</v>
      </c>
      <c r="E18" s="12">
        <f t="shared" si="0"/>
        <v>14804.119999999995</v>
      </c>
    </row>
    <row r="19" spans="1:6" x14ac:dyDescent="0.3">
      <c r="A19" s="7" t="s">
        <v>23</v>
      </c>
      <c r="B19" s="13" t="s">
        <v>24</v>
      </c>
      <c r="C19" s="9">
        <v>1681.0499999999997</v>
      </c>
      <c r="D19" s="9">
        <v>10325.52</v>
      </c>
      <c r="E19" s="9">
        <f t="shared" si="0"/>
        <v>8644.4700000000012</v>
      </c>
    </row>
    <row r="20" spans="1:6" x14ac:dyDescent="0.3">
      <c r="A20" s="7" t="s">
        <v>25</v>
      </c>
      <c r="B20" s="13" t="s">
        <v>26</v>
      </c>
      <c r="C20" s="9">
        <v>8466.31</v>
      </c>
      <c r="D20" s="9">
        <v>9358.1099999999988</v>
      </c>
      <c r="E20" s="9">
        <f t="shared" si="0"/>
        <v>891.79999999999927</v>
      </c>
    </row>
    <row r="21" spans="1:6" x14ac:dyDescent="0.3">
      <c r="A21" s="7" t="s">
        <v>27</v>
      </c>
      <c r="B21" s="10" t="s">
        <v>28</v>
      </c>
      <c r="C21" s="9">
        <v>19667.84</v>
      </c>
      <c r="D21" s="9">
        <v>20196.869999999995</v>
      </c>
      <c r="E21" s="9">
        <f t="shared" si="0"/>
        <v>529.0299999999952</v>
      </c>
    </row>
    <row r="22" spans="1:6" x14ac:dyDescent="0.3">
      <c r="A22" s="7" t="s">
        <v>29</v>
      </c>
      <c r="B22" s="10" t="s">
        <v>30</v>
      </c>
      <c r="C22" s="14">
        <v>2138.3000000000002</v>
      </c>
      <c r="D22" s="14">
        <v>1686.3000000000002</v>
      </c>
      <c r="E22" s="14">
        <f t="shared" si="0"/>
        <v>-452</v>
      </c>
    </row>
    <row r="23" spans="1:6" x14ac:dyDescent="0.3">
      <c r="A23" s="7" t="s">
        <v>31</v>
      </c>
      <c r="B23" s="7"/>
      <c r="C23" s="15">
        <f>SUM(C10:C22)</f>
        <v>4190592.4799999995</v>
      </c>
      <c r="D23" s="15">
        <f>SUM(D10:D22)</f>
        <v>3861732.2300000004</v>
      </c>
      <c r="E23" s="15">
        <f>SUM(E10:E22)</f>
        <v>-328860.24999999953</v>
      </c>
    </row>
    <row r="25" spans="1:6" ht="30" customHeight="1" x14ac:dyDescent="0.3">
      <c r="A25" s="18" t="s">
        <v>32</v>
      </c>
      <c r="B25" s="19"/>
      <c r="C25" s="19"/>
      <c r="D25" s="19"/>
      <c r="E25" s="19"/>
      <c r="F25" s="19"/>
    </row>
    <row r="27" spans="1:6" ht="31.2" customHeight="1" x14ac:dyDescent="0.3">
      <c r="A27" s="19" t="s">
        <v>33</v>
      </c>
      <c r="B27" s="19"/>
      <c r="C27" s="19"/>
      <c r="D27" s="19"/>
      <c r="E27" s="19"/>
      <c r="F27" s="19"/>
    </row>
  </sheetData>
  <mergeCells count="3">
    <mergeCell ref="A25:F25"/>
    <mergeCell ref="A27:F27"/>
    <mergeCell ref="A5:E5"/>
  </mergeCells>
  <pageMargins left="0.7" right="0.7" top="0.75" bottom="0.75" header="0.3" footer="0.3"/>
  <pageSetup orientation="landscape" r:id="rId1"/>
  <headerFooter>
    <oddHeader>&amp;R&amp;"Times New Roman,Bold"&amp;10KyPSC Case No. 2019-00271
STAFF-DR-01-047 Attachment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itness xmlns="fb86b3f3-0c45-4486-810b-39aa0a1cbbd7">Metzler </Witnes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9E323CE4F42204A9B662899E3EA5D1A" ma:contentTypeVersion="3" ma:contentTypeDescription="Create a new document." ma:contentTypeScope="" ma:versionID="88e3c40d1116f382a416ebedd269c2c0">
  <xsd:schema xmlns:xsd="http://www.w3.org/2001/XMLSchema" xmlns:xs="http://www.w3.org/2001/XMLSchema" xmlns:p="http://schemas.microsoft.com/office/2006/metadata/properties" xmlns:ns2="a1b08b4f-a83f-4c03-90bd-2a79b6ed54d4" xmlns:ns3="fb86b3f3-0c45-4486-810b-39aa0a1cbbd7" targetNamespace="http://schemas.microsoft.com/office/2006/metadata/properties" ma:root="true" ma:fieldsID="3d7e87bf224e8acbba5e13f42ed33f78" ns2:_="" ns3:_="">
    <xsd:import namespace="a1b08b4f-a83f-4c03-90bd-2a79b6ed54d4"/>
    <xsd:import namespace="fb86b3f3-0c45-4486-810b-39aa0a1cbbd7"/>
    <xsd:element name="properties">
      <xsd:complexType>
        <xsd:sequence>
          <xsd:element name="documentManagement">
            <xsd:complexType>
              <xsd:all>
                <xsd:element ref="ns2:SharedWithUsers" minOccurs="0"/>
                <xsd:element ref="ns3:Witnes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b08b4f-a83f-4c03-90bd-2a79b6ed54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86b3f3-0c45-4486-810b-39aa0a1cbbd7" elementFormDefault="qualified">
    <xsd:import namespace="http://schemas.microsoft.com/office/2006/documentManagement/types"/>
    <xsd:import namespace="http://schemas.microsoft.com/office/infopath/2007/PartnerControls"/>
    <xsd:element name="Witness" ma:index="10" nillable="true" ma:displayName="Witness" ma:internalName="Witnes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9A5082-3CD0-4950-BFDD-72584ECCA06D}">
  <ds:schemaRefs>
    <ds:schemaRef ds:uri="http://schemas.microsoft.com/sharepoint/v3/contenttype/forms"/>
  </ds:schemaRefs>
</ds:datastoreItem>
</file>

<file path=customXml/itemProps2.xml><?xml version="1.0" encoding="utf-8"?>
<ds:datastoreItem xmlns:ds="http://schemas.openxmlformats.org/officeDocument/2006/customXml" ds:itemID="{4AD3C592-85DB-45D4-8F7E-6D69E899B24B}">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a1b08b4f-a83f-4c03-90bd-2a79b6ed54d4"/>
    <ds:schemaRef ds:uri="http://schemas.microsoft.com/office/2006/documentManagement/types"/>
    <ds:schemaRef ds:uri="fb86b3f3-0c45-4486-810b-39aa0a1cbbd7"/>
    <ds:schemaRef ds:uri="http://www.w3.org/XML/1998/namespace"/>
  </ds:schemaRefs>
</ds:datastoreItem>
</file>

<file path=customXml/itemProps3.xml><?xml version="1.0" encoding="utf-8"?>
<ds:datastoreItem xmlns:ds="http://schemas.openxmlformats.org/officeDocument/2006/customXml" ds:itemID="{245AD465-A4E9-41C5-AF39-E1596DA6C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b08b4f-a83f-4c03-90bd-2a79b6ed54d4"/>
    <ds:schemaRef ds:uri="fb86b3f3-0c45-4486-810b-39aa0a1cb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Fringe Benefits</dc:subject>
  <dc:creator>Edwards, Jennifer J</dc:creator>
  <cp:lastModifiedBy>Frisch, Adele M</cp:lastModifiedBy>
  <cp:lastPrinted>2019-09-18T16:47:04Z</cp:lastPrinted>
  <dcterms:created xsi:type="dcterms:W3CDTF">2019-09-09T15:27:03Z</dcterms:created>
  <dcterms:modified xsi:type="dcterms:W3CDTF">2019-09-18T16:47:06Z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0x01010009E323CE4F42204A9B662899E3EA5D1A</vt:lpwstr>
  </property>
</Properties>
</file>