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collaborate.duke-energy.com/sites/2019KYElectricRateCase/2019  KY Electric Rate Case/Discovery/STAFF 1st Set Data Request/"/>
    </mc:Choice>
  </mc:AlternateContent>
  <bookViews>
    <workbookView xWindow="0" yWindow="0" windowWidth="23040" windowHeight="9060"/>
  </bookViews>
  <sheets>
    <sheet name="Sheet1" sheetId="1" r:id="rId1"/>
  </sheets>
  <definedNames>
    <definedName name="_xlnm.Print_Area" localSheetId="0">Sheet1!$A$1:$F$27</definedName>
  </definedNames>
  <calcPr calcId="171027" iterateDelta="25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1" l="1"/>
  <c r="E14" i="1"/>
  <c r="E20" i="1" l="1"/>
  <c r="E21" i="1"/>
  <c r="E15" i="1"/>
  <c r="E12" i="1"/>
  <c r="E19" i="1"/>
  <c r="E16" i="1"/>
  <c r="C23" i="1"/>
  <c r="E13" i="1"/>
  <c r="E17" i="1"/>
  <c r="D23" i="1"/>
  <c r="E18" i="1"/>
  <c r="E11" i="1"/>
  <c r="E10" i="1"/>
  <c r="E23" i="1" l="1"/>
</calcChain>
</file>

<file path=xl/sharedStrings.xml><?xml version="1.0" encoding="utf-8"?>
<sst xmlns="http://schemas.openxmlformats.org/spreadsheetml/2006/main" count="35" uniqueCount="35">
  <si>
    <t>12 Month Preceeding</t>
  </si>
  <si>
    <t>Base Period</t>
  </si>
  <si>
    <t>Variance</t>
  </si>
  <si>
    <t>12.1.2017 - 11.30.2018</t>
  </si>
  <si>
    <t>12.1.2018 - 11.30.2019</t>
  </si>
  <si>
    <t>1B110</t>
  </si>
  <si>
    <t>Qualified Pension</t>
  </si>
  <si>
    <t>1B112</t>
  </si>
  <si>
    <t>Employee Savings Active</t>
  </si>
  <si>
    <t>1B114</t>
  </si>
  <si>
    <t>OPEB Active</t>
  </si>
  <si>
    <t>1B210</t>
  </si>
  <si>
    <t>Medical Active</t>
  </si>
  <si>
    <t>1B212</t>
  </si>
  <si>
    <t>Dental Active</t>
  </si>
  <si>
    <t>1B214</t>
  </si>
  <si>
    <t>Misc Other Fees</t>
  </si>
  <si>
    <t>1B216</t>
  </si>
  <si>
    <t>Long Term Disability</t>
  </si>
  <si>
    <t>1B218</t>
  </si>
  <si>
    <t>FAS112 Offset</t>
  </si>
  <si>
    <t>1B310</t>
  </si>
  <si>
    <t>Service/Safety Awards</t>
  </si>
  <si>
    <t>1B312</t>
  </si>
  <si>
    <t>Other Work/Family Benefits</t>
  </si>
  <si>
    <t>1B410</t>
  </si>
  <si>
    <t>Tuiton Reimbursement</t>
  </si>
  <si>
    <t>1B510</t>
  </si>
  <si>
    <t>Basic Life</t>
  </si>
  <si>
    <t>1B512</t>
  </si>
  <si>
    <t>Accidental Death &amp; Dismember.</t>
  </si>
  <si>
    <t>Total</t>
  </si>
  <si>
    <t>A) The schedule above represents employee benefit costs for employees of DEK for the time period requested.  None of these benefits are limited to management employees.  This schedule does not represent benefits offered only to executives</t>
  </si>
  <si>
    <t>B) Refer to schedule above.  The main driver of the favorable variance for the 24 month period in question is Long Term Disabilty Medical Expense (FAS112) due to favorable claims experience</t>
  </si>
  <si>
    <t>Fringe Benefits Comparative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</si>
</sst>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sz val="10"/>
      <name val="Arial"/>
      <family val="2"/>
    </font>
    <font>
      <b/>
      <sz val="11"/>
      <color theme="1"/>
      <name val="Times New Roman"/>
      <family val="1"/>
    </font>
  </fonts>
  <fills count="2">
    <fill>
      <patternFill patternType="none"/>
    </fill>
    <fill>
      <patternFill patternType="gray125"/>
    </fill>
  </fills>
  <borders count="2">
    <border>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21">
    <xf numFmtId="0" fontId="0" fillId="0" borderId="0" xfId="0"/>
    <xf numFmtId="0" fontId="0" fillId="0" borderId="0" xfId="0" applyAlignment="1">
      <alignment horizontal="center" wrapText="1"/>
    </xf>
    <xf numFmtId="0" fontId="2" fillId="0" borderId="0" xfId="0" applyFont="1" applyBorder="1" applyAlignment="1">
      <alignment horizontal="center"/>
    </xf>
    <xf numFmtId="0" fontId="0" fillId="0" borderId="0" xfId="0" applyBorder="1" applyAlignment="1">
      <alignment horizontal="center"/>
    </xf>
    <xf numFmtId="0" fontId="3" fillId="0" borderId="0" xfId="0" applyFont="1"/>
    <xf numFmtId="0" fontId="3" fillId="0" borderId="1" xfId="0" applyFont="1" applyBorder="1" applyAlignment="1">
      <alignment horizontal="center"/>
    </xf>
    <xf numFmtId="0" fontId="3" fillId="0" borderId="0" xfId="0" applyFont="1" applyBorder="1" applyAlignment="1">
      <alignment horizontal="center"/>
    </xf>
    <xf numFmtId="0" fontId="0" fillId="0" borderId="0" xfId="0" applyAlignment="1">
      <alignment horizontal="left" indent="1"/>
    </xf>
    <xf numFmtId="0" fontId="4" fillId="0" borderId="0" xfId="2" applyFill="1" applyAlignment="1">
      <alignment wrapText="1"/>
    </xf>
    <xf numFmtId="164" fontId="0" fillId="0" borderId="0" xfId="1" applyNumberFormat="1" applyFont="1"/>
    <xf numFmtId="0" fontId="0" fillId="0" borderId="0" xfId="0" applyFill="1"/>
    <xf numFmtId="0" fontId="4" fillId="0" borderId="0" xfId="2" applyFill="1"/>
    <xf numFmtId="164" fontId="0" fillId="0" borderId="0" xfId="1" applyNumberFormat="1" applyFont="1" applyFill="1"/>
    <xf numFmtId="0" fontId="4" fillId="0" borderId="0" xfId="0" applyFont="1" applyFill="1"/>
    <xf numFmtId="164" fontId="0" fillId="0" borderId="1" xfId="1" applyNumberFormat="1" applyFont="1" applyBorder="1"/>
    <xf numFmtId="164" fontId="0" fillId="0" borderId="0" xfId="0" applyNumberFormat="1"/>
    <xf numFmtId="0" fontId="0" fillId="0" borderId="0" xfId="0" applyAlignment="1">
      <alignment wrapText="1"/>
    </xf>
    <xf numFmtId="0" fontId="5" fillId="0" borderId="0" xfId="0" applyFont="1" applyAlignment="1">
      <alignment horizontal="right"/>
    </xf>
    <xf numFmtId="0" fontId="0" fillId="0" borderId="0" xfId="0" applyAlignment="1">
      <alignment horizontal="left" wrapText="1"/>
    </xf>
    <xf numFmtId="0" fontId="0" fillId="0" borderId="0" xfId="0" applyAlignment="1">
      <alignment wrapText="1"/>
    </xf>
    <xf numFmtId="0" fontId="2" fillId="0" borderId="0" xfId="0" applyFont="1" applyAlignment="1">
      <alignment horizontal="center" wrapText="1"/>
    </xf>
  </cellXfs>
  <cellStyles count="3">
    <cellStyle name="Comma" xfId="1" builtinId="3"/>
    <cellStyle name="Normal" xfId="0" builtinId="0"/>
    <cellStyle name="Normal_Summary"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tabSelected="1" view="pageLayout" zoomScaleNormal="100" workbookViewId="0">
      <selection activeCell="F4" sqref="F4"/>
    </sheetView>
  </sheetViews>
  <sheetFormatPr defaultRowHeight="14.4" x14ac:dyDescent="0.3"/>
  <cols>
    <col min="1" max="1" width="13.33203125" customWidth="1"/>
    <col min="2" max="2" width="30.44140625" customWidth="1"/>
    <col min="3" max="3" width="20.33203125" bestFit="1" customWidth="1"/>
    <col min="4" max="5" width="20" customWidth="1"/>
  </cols>
  <sheetData>
    <row r="1" spans="1:6" x14ac:dyDescent="0.3">
      <c r="F1" s="17"/>
    </row>
    <row r="2" spans="1:6" x14ac:dyDescent="0.3">
      <c r="F2" s="17"/>
    </row>
    <row r="3" spans="1:6" ht="14.4" customHeight="1" x14ac:dyDescent="0.3">
      <c r="A3" s="16"/>
      <c r="B3" s="16"/>
      <c r="C3" s="16"/>
      <c r="D3" s="16"/>
      <c r="E3" s="16"/>
      <c r="F3" s="17"/>
    </row>
    <row r="4" spans="1:6" ht="14.4" customHeight="1" x14ac:dyDescent="0.3">
      <c r="A4" s="16"/>
      <c r="B4" s="16"/>
      <c r="C4" s="16"/>
      <c r="D4" s="16"/>
      <c r="E4" s="16"/>
      <c r="F4" s="17"/>
    </row>
    <row r="5" spans="1:6" ht="14.4" customHeight="1" x14ac:dyDescent="0.3">
      <c r="A5" s="20" t="s">
        <v>34</v>
      </c>
      <c r="B5" s="20"/>
      <c r="C5" s="20"/>
      <c r="D5" s="20"/>
      <c r="E5" s="20"/>
      <c r="F5" s="16"/>
    </row>
    <row r="6" spans="1:6" ht="15" customHeight="1" x14ac:dyDescent="0.3">
      <c r="A6" s="1"/>
      <c r="B6" s="1"/>
      <c r="C6" s="1"/>
      <c r="D6" s="1"/>
      <c r="E6" s="1"/>
      <c r="F6" s="1"/>
    </row>
    <row r="7" spans="1:6" x14ac:dyDescent="0.3">
      <c r="C7" s="2" t="s">
        <v>0</v>
      </c>
      <c r="D7" s="2" t="s">
        <v>1</v>
      </c>
      <c r="E7" s="2" t="s">
        <v>2</v>
      </c>
      <c r="F7" s="3"/>
    </row>
    <row r="8" spans="1:6" s="4" customFormat="1" ht="12" x14ac:dyDescent="0.25">
      <c r="C8" s="5" t="s">
        <v>3</v>
      </c>
      <c r="D8" s="5" t="s">
        <v>4</v>
      </c>
      <c r="E8" s="5"/>
      <c r="F8" s="6"/>
    </row>
    <row r="10" spans="1:6" x14ac:dyDescent="0.3">
      <c r="A10" s="7" t="s">
        <v>5</v>
      </c>
      <c r="B10" s="8" t="s">
        <v>6</v>
      </c>
      <c r="C10" s="9">
        <v>1064508.1300000001</v>
      </c>
      <c r="D10" s="9">
        <v>922034.55000000016</v>
      </c>
      <c r="E10" s="9">
        <f>D10-C10</f>
        <v>-142473.57999999996</v>
      </c>
    </row>
    <row r="11" spans="1:6" x14ac:dyDescent="0.3">
      <c r="A11" s="7" t="s">
        <v>7</v>
      </c>
      <c r="B11" s="10" t="s">
        <v>8</v>
      </c>
      <c r="C11" s="9">
        <v>847097.00999999978</v>
      </c>
      <c r="D11" s="9">
        <v>896942.20000000007</v>
      </c>
      <c r="E11" s="9">
        <f t="shared" ref="E11:E22" si="0">D11-C11</f>
        <v>49845.190000000293</v>
      </c>
    </row>
    <row r="12" spans="1:6" x14ac:dyDescent="0.3">
      <c r="A12" s="7" t="s">
        <v>9</v>
      </c>
      <c r="B12" s="11" t="s">
        <v>10</v>
      </c>
      <c r="C12" s="9">
        <v>129906.36999999997</v>
      </c>
      <c r="D12" s="9">
        <v>116014.67</v>
      </c>
      <c r="E12" s="12">
        <f t="shared" si="0"/>
        <v>-13891.699999999968</v>
      </c>
    </row>
    <row r="13" spans="1:6" x14ac:dyDescent="0.3">
      <c r="A13" s="7" t="s">
        <v>11</v>
      </c>
      <c r="B13" s="11" t="s">
        <v>12</v>
      </c>
      <c r="C13" s="9">
        <v>1592326.04</v>
      </c>
      <c r="D13" s="9">
        <v>1524408.7500000002</v>
      </c>
      <c r="E13" s="12">
        <f t="shared" si="0"/>
        <v>-67917.289999999804</v>
      </c>
    </row>
    <row r="14" spans="1:6" x14ac:dyDescent="0.3">
      <c r="A14" s="7" t="s">
        <v>13</v>
      </c>
      <c r="B14" s="11" t="s">
        <v>14</v>
      </c>
      <c r="C14" s="9">
        <v>63155.939999999995</v>
      </c>
      <c r="D14" s="9">
        <v>81878.200000000041</v>
      </c>
      <c r="E14" s="12">
        <f t="shared" si="0"/>
        <v>18722.260000000046</v>
      </c>
    </row>
    <row r="15" spans="1:6" x14ac:dyDescent="0.3">
      <c r="A15" s="7" t="s">
        <v>15</v>
      </c>
      <c r="B15" s="13" t="s">
        <v>16</v>
      </c>
      <c r="C15" s="9">
        <v>27128.729999999996</v>
      </c>
      <c r="D15" s="9">
        <v>9024.7000000000007</v>
      </c>
      <c r="E15" s="12">
        <f t="shared" si="0"/>
        <v>-18104.029999999995</v>
      </c>
    </row>
    <row r="16" spans="1:6" x14ac:dyDescent="0.3">
      <c r="A16" s="7" t="s">
        <v>17</v>
      </c>
      <c r="B16" s="13" t="s">
        <v>18</v>
      </c>
      <c r="C16" s="9">
        <v>53146.23</v>
      </c>
      <c r="D16" s="9">
        <v>54630.100000000006</v>
      </c>
      <c r="E16" s="12">
        <f t="shared" si="0"/>
        <v>1483.8700000000026</v>
      </c>
    </row>
    <row r="17" spans="1:6" x14ac:dyDescent="0.3">
      <c r="A17" s="7" t="s">
        <v>19</v>
      </c>
      <c r="B17" s="11" t="s">
        <v>20</v>
      </c>
      <c r="C17" s="9">
        <v>373722.83</v>
      </c>
      <c r="D17" s="9">
        <v>192780.43999999997</v>
      </c>
      <c r="E17" s="12">
        <f t="shared" si="0"/>
        <v>-180942.39000000004</v>
      </c>
    </row>
    <row r="18" spans="1:6" x14ac:dyDescent="0.3">
      <c r="A18" s="7" t="s">
        <v>21</v>
      </c>
      <c r="B18" s="13" t="s">
        <v>22</v>
      </c>
      <c r="C18" s="9">
        <v>7647.7000000000007</v>
      </c>
      <c r="D18" s="9">
        <v>22451.819999999996</v>
      </c>
      <c r="E18" s="12">
        <f t="shared" si="0"/>
        <v>14804.119999999995</v>
      </c>
    </row>
    <row r="19" spans="1:6" x14ac:dyDescent="0.3">
      <c r="A19" s="7" t="s">
        <v>23</v>
      </c>
      <c r="B19" s="13" t="s">
        <v>24</v>
      </c>
      <c r="C19" s="9">
        <v>1681.0499999999997</v>
      </c>
      <c r="D19" s="9">
        <v>10325.52</v>
      </c>
      <c r="E19" s="9">
        <f t="shared" si="0"/>
        <v>8644.4700000000012</v>
      </c>
    </row>
    <row r="20" spans="1:6" x14ac:dyDescent="0.3">
      <c r="A20" s="7" t="s">
        <v>25</v>
      </c>
      <c r="B20" s="13" t="s">
        <v>26</v>
      </c>
      <c r="C20" s="9">
        <v>8466.31</v>
      </c>
      <c r="D20" s="9">
        <v>9358.1099999999988</v>
      </c>
      <c r="E20" s="9">
        <f t="shared" si="0"/>
        <v>891.79999999999927</v>
      </c>
    </row>
    <row r="21" spans="1:6" x14ac:dyDescent="0.3">
      <c r="A21" s="7" t="s">
        <v>27</v>
      </c>
      <c r="B21" s="10" t="s">
        <v>28</v>
      </c>
      <c r="C21" s="9">
        <v>19667.84</v>
      </c>
      <c r="D21" s="9">
        <v>20196.869999999995</v>
      </c>
      <c r="E21" s="9">
        <f t="shared" si="0"/>
        <v>529.0299999999952</v>
      </c>
    </row>
    <row r="22" spans="1:6" x14ac:dyDescent="0.3">
      <c r="A22" s="7" t="s">
        <v>29</v>
      </c>
      <c r="B22" s="10" t="s">
        <v>30</v>
      </c>
      <c r="C22" s="14">
        <v>2138.3000000000002</v>
      </c>
      <c r="D22" s="14">
        <v>1686.3000000000002</v>
      </c>
      <c r="E22" s="14">
        <f t="shared" si="0"/>
        <v>-452</v>
      </c>
    </row>
    <row r="23" spans="1:6" x14ac:dyDescent="0.3">
      <c r="A23" s="7" t="s">
        <v>31</v>
      </c>
      <c r="B23" s="7"/>
      <c r="C23" s="15">
        <f>SUM(C10:C22)</f>
        <v>4190592.4799999995</v>
      </c>
      <c r="D23" s="15">
        <f>SUM(D10:D22)</f>
        <v>3861732.2300000004</v>
      </c>
      <c r="E23" s="15">
        <f>SUM(E10:E22)</f>
        <v>-328860.24999999953</v>
      </c>
    </row>
    <row r="25" spans="1:6" ht="30" customHeight="1" x14ac:dyDescent="0.3">
      <c r="A25" s="18" t="s">
        <v>32</v>
      </c>
      <c r="B25" s="19"/>
      <c r="C25" s="19"/>
      <c r="D25" s="19"/>
      <c r="E25" s="19"/>
      <c r="F25" s="19"/>
    </row>
    <row r="27" spans="1:6" ht="31.2" customHeight="1" x14ac:dyDescent="0.3">
      <c r="A27" s="19" t="s">
        <v>33</v>
      </c>
      <c r="B27" s="19"/>
      <c r="C27" s="19"/>
      <c r="D27" s="19"/>
      <c r="E27" s="19"/>
      <c r="F27" s="19"/>
    </row>
  </sheetData>
  <mergeCells count="3">
    <mergeCell ref="A25:F25"/>
    <mergeCell ref="A27:F27"/>
    <mergeCell ref="A5:E5"/>
  </mergeCells>
  <pageMargins left="0.7" right="0.7" top="0.75" bottom="0.75" header="0.3" footer="0.3"/>
  <pageSetup orientation="landscape" r:id="rId1"/>
  <headerFooter>
    <oddHeader>&amp;R&amp;"Times New Roman,Bold"&amp;10KyPSC Case No. 2019-00271
STAFF-DR-01-047 Attachment
Page 1 of 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Witness xmlns="fb86b3f3-0c45-4486-810b-39aa0a1cbbd7">Metzler </Witnes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9E323CE4F42204A9B662899E3EA5D1A" ma:contentTypeVersion="3" ma:contentTypeDescription="Create a new document." ma:contentTypeScope="" ma:versionID="88e3c40d1116f382a416ebedd269c2c0">
  <xsd:schema xmlns:xsd="http://www.w3.org/2001/XMLSchema" xmlns:xs="http://www.w3.org/2001/XMLSchema" xmlns:p="http://schemas.microsoft.com/office/2006/metadata/properties" xmlns:ns2="a1b08b4f-a83f-4c03-90bd-2a79b6ed54d4" xmlns:ns3="fb86b3f3-0c45-4486-810b-39aa0a1cbbd7" targetNamespace="http://schemas.microsoft.com/office/2006/metadata/properties" ma:root="true" ma:fieldsID="3d7e87bf224e8acbba5e13f42ed33f78" ns2:_="" ns3:_="">
    <xsd:import namespace="a1b08b4f-a83f-4c03-90bd-2a79b6ed54d4"/>
    <xsd:import namespace="fb86b3f3-0c45-4486-810b-39aa0a1cbbd7"/>
    <xsd:element name="properties">
      <xsd:complexType>
        <xsd:sequence>
          <xsd:element name="documentManagement">
            <xsd:complexType>
              <xsd:all>
                <xsd:element ref="ns2:SharedWithUsers" minOccurs="0"/>
                <xsd:element ref="ns3:Witnes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b08b4f-a83f-4c03-90bd-2a79b6ed54d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b86b3f3-0c45-4486-810b-39aa0a1cbbd7" elementFormDefault="qualified">
    <xsd:import namespace="http://schemas.microsoft.com/office/2006/documentManagement/types"/>
    <xsd:import namespace="http://schemas.microsoft.com/office/infopath/2007/PartnerControls"/>
    <xsd:element name="Witness" ma:index="10" nillable="true" ma:displayName="Witness" ma:internalName="Witness">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9"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19A5082-3CD0-4950-BFDD-72584ECCA06D}">
  <ds:schemaRefs>
    <ds:schemaRef ds:uri="http://schemas.microsoft.com/sharepoint/v3/contenttype/forms"/>
  </ds:schemaRefs>
</ds:datastoreItem>
</file>

<file path=customXml/itemProps2.xml><?xml version="1.0" encoding="utf-8"?>
<ds:datastoreItem xmlns:ds="http://schemas.openxmlformats.org/officeDocument/2006/customXml" ds:itemID="{4AD3C592-85DB-45D4-8F7E-6D69E899B24B}">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a1b08b4f-a83f-4c03-90bd-2a79b6ed54d4"/>
    <ds:schemaRef ds:uri="http://schemas.microsoft.com/office/2006/documentManagement/types"/>
    <ds:schemaRef ds:uri="fb86b3f3-0c45-4486-810b-39aa0a1cbbd7"/>
    <ds:schemaRef ds:uri="http://www.w3.org/XML/1998/namespace"/>
  </ds:schemaRefs>
</ds:datastoreItem>
</file>

<file path=customXml/itemProps3.xml><?xml version="1.0" encoding="utf-8"?>
<ds:datastoreItem xmlns:ds="http://schemas.openxmlformats.org/officeDocument/2006/customXml" ds:itemID="{245AD465-A4E9-41C5-AF39-E1596DA6CA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b08b4f-a83f-4c03-90bd-2a79b6ed54d4"/>
    <ds:schemaRef ds:uri="fb86b3f3-0c45-4486-810b-39aa0a1cbb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Fringe Benefits</dc:subject>
  <dc:creator>Edwards, Jennifer J</dc:creator>
  <cp:lastModifiedBy>Frisch, Adele M</cp:lastModifiedBy>
  <cp:lastPrinted>2019-09-18T16:47:04Z</cp:lastPrinted>
  <dcterms:created xsi:type="dcterms:W3CDTF">2019-09-09T15:27:03Z</dcterms:created>
  <dcterms:modified xsi:type="dcterms:W3CDTF">2019-09-18T16:47:06Z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0x01010009E323CE4F42204A9B662899E3EA5D1A</vt:lpwstr>
  </property>
</Properties>
</file>